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832EE6A7-5D8A-40F1-AB14-B0540D49CC28}" xr6:coauthVersionLast="47" xr6:coauthVersionMax="47" xr10:uidLastSave="{00000000-0000-0000-0000-000000000000}"/>
  <bookViews>
    <workbookView xWindow="-108" yWindow="-108" windowWidth="23256" windowHeight="13896" firstSheet="1" activeTab="3" xr2:uid="{00000000-000D-0000-FFFF-FFFF00000000}"/>
  </bookViews>
  <sheets>
    <sheet name="combo chart" sheetId="5" r:id="rId1"/>
    <sheet name="WaterFall chart" sheetId="6" r:id="rId2"/>
    <sheet name="Pie chart" sheetId="7" r:id="rId3"/>
    <sheet name="Sheet1" sheetId="12" r:id="rId4"/>
    <sheet name="Map Chart" sheetId="8" r:id="rId5"/>
    <sheet name="Top 5" sheetId="9" r:id="rId6"/>
    <sheet name="KPI YOY" sheetId="11" r:id="rId7"/>
    <sheet name="KPI" sheetId="10" r:id="rId8"/>
    <sheet name="Data" sheetId="1" r:id="rId9"/>
    <sheet name="layout" sheetId="2" r:id="rId10"/>
  </sheets>
  <definedNames>
    <definedName name="_xlchart.v1.0" hidden="1">'WaterFall chart'!$E$4:$E$7</definedName>
    <definedName name="_xlchart.v1.1" hidden="1">'WaterFall chart'!$F$3</definedName>
    <definedName name="_xlchart.v1.2" hidden="1">'WaterFall chart'!$F$4:$F$7</definedName>
    <definedName name="_xlchart.v1.3" hidden="1">'WaterFall chart'!$E$4:$E$7</definedName>
    <definedName name="_xlchart.v1.4" hidden="1">'WaterFall chart'!$F$3</definedName>
    <definedName name="_xlchart.v1.5" hidden="1">'WaterFall chart'!$F$4:$F$7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6" hidden="1">'Map Chart'!$D$3</definedName>
    <definedName name="_xlchart.v5.7" hidden="1">'Map Chart'!$D$4:$D$53</definedName>
    <definedName name="_xlchart.v5.8" hidden="1">'Map Chart'!$E$3</definedName>
    <definedName name="_xlchart.v5.9" hidden="1">'Map Chart'!$E$4:$E$53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29" i="8" l="1"/>
  <c r="D30" i="8"/>
  <c r="D31" i="8"/>
  <c r="D32" i="8"/>
  <c r="D33" i="8"/>
  <c r="D34" i="8"/>
  <c r="D35" i="8"/>
  <c r="D36" i="8"/>
  <c r="D37" i="8"/>
  <c r="D38" i="8"/>
  <c r="D39" i="8"/>
  <c r="D40" i="8"/>
  <c r="D41" i="8"/>
  <c r="D42" i="8"/>
  <c r="D43" i="8"/>
  <c r="D44" i="8"/>
  <c r="D45" i="8"/>
  <c r="D46" i="8"/>
  <c r="D47" i="8"/>
  <c r="D48" i="8"/>
  <c r="D49" i="8"/>
  <c r="D50" i="8"/>
  <c r="D51" i="8"/>
  <c r="D52" i="8"/>
  <c r="D53" i="8"/>
  <c r="D5" i="8"/>
  <c r="D6" i="8"/>
  <c r="D7" i="8"/>
  <c r="D8" i="8"/>
  <c r="D9" i="8"/>
  <c r="D10" i="8"/>
  <c r="D11" i="8"/>
  <c r="D12" i="8"/>
  <c r="D13" i="8"/>
  <c r="D14" i="8"/>
  <c r="D15" i="8"/>
  <c r="D16" i="8"/>
  <c r="D17" i="8"/>
  <c r="D18" i="8"/>
  <c r="D19" i="8"/>
  <c r="D20" i="8"/>
  <c r="D21" i="8"/>
  <c r="D22" i="8"/>
  <c r="D23" i="8"/>
  <c r="D24" i="8"/>
  <c r="D25" i="8"/>
  <c r="D26" i="8"/>
  <c r="D27" i="8"/>
  <c r="D28" i="8"/>
  <c r="D4" i="8"/>
  <c r="E7" i="6"/>
  <c r="E5" i="6"/>
  <c r="E6" i="6"/>
  <c r="E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1"/>
  <c r="J9" i="11"/>
  <c r="I9" i="11"/>
  <c r="H9" i="11"/>
  <c r="G9" i="11"/>
  <c r="E10" i="8"/>
  <c r="E35" i="8"/>
  <c r="E42" i="8"/>
  <c r="E26" i="8"/>
  <c r="F7" i="6"/>
  <c r="E53" i="8"/>
  <c r="E40" i="8"/>
  <c r="E6" i="8"/>
  <c r="E37" i="8"/>
  <c r="E25" i="8"/>
  <c r="F6" i="6"/>
  <c r="E4" i="8"/>
  <c r="E17" i="8"/>
  <c r="F4" i="6"/>
  <c r="E44" i="8"/>
  <c r="E14" i="8"/>
  <c r="E33" i="8"/>
  <c r="E22" i="8"/>
  <c r="E38" i="8"/>
  <c r="E41" i="8"/>
  <c r="B17" i="10"/>
  <c r="E51" i="8"/>
  <c r="E50" i="8"/>
  <c r="E30" i="8"/>
  <c r="E47" i="8"/>
  <c r="E21" i="8"/>
  <c r="E15" i="8"/>
  <c r="E43" i="8"/>
  <c r="E27" i="8"/>
  <c r="N17" i="10"/>
  <c r="E11" i="8"/>
  <c r="E20" i="8"/>
  <c r="E8" i="8"/>
  <c r="E49" i="8"/>
  <c r="K17" i="10"/>
  <c r="E12" i="8"/>
  <c r="E36" i="8"/>
  <c r="E31" i="8"/>
  <c r="E18" i="8"/>
  <c r="H17" i="10"/>
  <c r="E34" i="8"/>
  <c r="E13" i="8"/>
  <c r="E9" i="8"/>
  <c r="E5" i="8"/>
  <c r="E17" i="10"/>
  <c r="E16" i="8"/>
  <c r="E52" i="8"/>
  <c r="E48" i="8"/>
  <c r="E29" i="8"/>
  <c r="E32" i="8"/>
  <c r="E45" i="8"/>
  <c r="E46" i="8"/>
  <c r="E19" i="8"/>
  <c r="E39" i="8"/>
  <c r="E28" i="8"/>
  <c r="E7" i="8"/>
  <c r="E24" i="8"/>
  <c r="E23" i="8"/>
  <c r="F5" i="6"/>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<sst xmlns="http://schemas.openxmlformats.org/spreadsheetml/2006/main" count="130133" uniqueCount="10957">
  <si>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</si>
  <si>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</si>
  <si>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</si>
  <si>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</si>
  <si>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</si>
  <si>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</si>
  <si>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</si>
  <si>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</si>
  <si>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</si>
  <si>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</si>
  <si>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</si>
  <si>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</si>
  <si>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</si>
  <si>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</si>
  <si>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</si>
  <si>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</si>
  <si>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</si>
  <si>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</si>
  <si>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</si>
  <si>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</si>
  <si>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</si>
  <si>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</si>
  <si>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</si>
  <si>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</si>
  <si>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</si>
  <si>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</si>
  <si>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</si>
  <si>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</si>
  <si>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</si>
  <si>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</si>
  <si>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</si>
  <si>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</si>
  <si>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</si>
  <si>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</si>
  <si>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</si>
  <si>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</si>
  <si>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</si>
  <si>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</si>
  <si>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</si>
  <si>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</si>
  <si>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</si>
  <si>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</si>
  <si>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</si>
  <si>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</si>
  <si>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</si>
  <si>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</si>
  <si>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</si>
  <si>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</si>
  <si>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</si>
  <si>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</si>
  <si>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</si>
  <si>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</si>
  <si>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</si>
  <si>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</si>
  <si>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</si>
  <si>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</si>
  <si>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</si>
  <si>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</si>
  <si>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</si>
  <si>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</si>
  <si>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</si>
  <si>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</si>
  <si>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</si>
  <si>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</si>
  <si>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</si>
  <si>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</si>
  <si>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</si>
  <si>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</si>
  <si>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</si>
  <si>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</si>
  <si>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</si>
  <si>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</si>
  <si>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</si>
  <si>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</si>
  <si>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</si>
  <si>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</si>
  <si>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</si>
  <si>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</si>
  <si>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</si>
  <si>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</si>
  <si>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</si>
  <si>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</si>
  <si>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</si>
  <si>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</si>
  <si>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</si>
  <si>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</si>
  <si>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</si>
  <si>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</si>
  <si>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</si>
  <si>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</si>
  <si>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</si>
  <si>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</si>
  <si>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</si>
  <si>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</si>
  <si>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</si>
  <si>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</si>
  <si>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</si>
  <si>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</si>
  <si>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</si>
  <si>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</si>
  <si>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</si>
  <si>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</si>
  <si>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</si>
  <si>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</si>
  <si>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</si>
  <si>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</si>
  <si>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</si>
  <si>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</si>
  <si>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</si>
  <si>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</si>
  <si>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</si>
  <si>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</si>
  <si>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</si>
  <si>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</si>
  <si>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</si>
  <si>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</si>
  <si>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</si>
  <si>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</si>
  <si>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</si>
  <si>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</si>
  <si>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</si>
  <si>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</si>
  <si>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</si>
  <si>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</si>
  <si>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</si>
  <si>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</si>
  <si>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</si>
  <si>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</si>
  <si>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</si>
  <si>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</si>
  <si>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</si>
  <si>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</si>
  <si>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</si>
  <si>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</si>
  <si>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</si>
  <si>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</si>
  <si>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</si>
  <si>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</si>
  <si>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</si>
  <si>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</si>
  <si>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</si>
  <si>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</si>
  <si>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</si>
  <si>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</si>
  <si>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</si>
  <si>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</si>
  <si>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</si>
  <si>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</si>
  <si>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</si>
  <si>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</si>
  <si>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</si>
  <si>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</si>
  <si>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</si>
  <si>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</si>
  <si>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</si>
  <si>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</si>
  <si>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</si>
  <si>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</si>
  <si>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</si>
  <si>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</si>
  <si>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</si>
  <si>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</si>
  <si>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</si>
  <si>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</si>
  <si>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</si>
  <si>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</si>
  <si>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</si>
  <si>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</si>
  <si>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</si>
  <si>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</si>
  <si>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</si>
  <si>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</si>
  <si>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</si>
  <si>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</si>
  <si>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</si>
  <si>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</si>
  <si>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</si>
  <si>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</si>
  <si>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</si>
  <si>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</si>
  <si>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</si>
  <si>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</si>
  <si>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</si>
  <si>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</si>
  <si>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</si>
  <si>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</si>
  <si>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</si>
  <si>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</si>
  <si>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</si>
  <si>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</si>
  <si>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</si>
  <si>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</si>
  <si>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</si>
  <si>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</si>
  <si>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</si>
  <si>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</si>
  <si>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</si>
  <si>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</si>
  <si>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</si>
  <si>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</si>
  <si>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</si>
  <si>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</si>
  <si>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</si>
  <si>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</si>
  <si>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</si>
  <si>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</si>
  <si>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</si>
  <si>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</si>
  <si>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</si>
  <si>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</si>
  <si>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</si>
  <si>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</si>
  <si>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</si>
  <si>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</si>
  <si>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</si>
  <si>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</si>
  <si>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</si>
  <si>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</si>
  <si>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</si>
  <si>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</si>
  <si>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</si>
  <si>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</si>
  <si>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</si>
  <si>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</si>
  <si>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</si>
  <si>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</si>
  <si>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</si>
  <si>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</si>
  <si>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</si>
  <si>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</si>
  <si>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</si>
  <si>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</si>
  <si>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</si>
  <si>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</si>
  <si>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</si>
  <si>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</si>
  <si>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</si>
  <si>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</si>
  <si>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</si>
  <si>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</si>
  <si>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</si>
  <si>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</si>
  <si>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</si>
  <si>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</si>
  <si>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</si>
  <si>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</si>
  <si>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</si>
  <si>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</si>
  <si>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</si>
  <si>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</si>
  <si>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</si>
  <si>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</si>
  <si>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</si>
  <si>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</si>
  <si>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</si>
  <si>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</si>
  <si>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</si>
  <si>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</si>
  <si>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</si>
  <si>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</si>
  <si>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</si>
  <si>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</si>
  <si>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</si>
  <si>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</si>
  <si>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</si>
  <si>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</si>
  <si>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</si>
  <si>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</si>
  <si>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</si>
  <si>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</si>
  <si>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</si>
  <si>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</si>
  <si>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</si>
  <si>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</si>
  <si>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</si>
  <si>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</si>
  <si>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</si>
  <si>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</si>
  <si>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</si>
  <si>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</si>
  <si>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</si>
  <si>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</si>
  <si>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</si>
  <si>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</si>
  <si>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</si>
  <si>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</si>
  <si>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</si>
  <si>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</si>
  <si>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</si>
  <si>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</si>
  <si>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</si>
  <si>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</si>
  <si>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</si>
  <si>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</si>
  <si>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</si>
  <si>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</si>
  <si>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</si>
  <si>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</si>
  <si>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</si>
  <si>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</si>
  <si>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</si>
  <si>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</si>
  <si>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</si>
  <si>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</si>
  <si>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</si>
  <si>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</si>
  <si>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</si>
  <si>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</si>
  <si>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</si>
  <si>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</si>
  <si>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</si>
  <si>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</si>
  <si>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</si>
  <si>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</si>
  <si>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</si>
  <si>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</si>
  <si>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</si>
  <si>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</si>
  <si>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</si>
  <si>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</si>
  <si>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</si>
  <si>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</si>
  <si>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</si>
  <si>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</si>
  <si>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</si>
  <si>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</si>
  <si>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</si>
  <si>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</si>
  <si>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</si>
  <si>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</si>
  <si>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</si>
  <si>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</si>
  <si>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</si>
  <si>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</si>
  <si>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</si>
  <si>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</si>
  <si>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</si>
  <si>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</si>
  <si>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</si>
  <si>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</si>
  <si>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</si>
  <si>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</si>
  <si>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</si>
  <si>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</si>
  <si>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</si>
  <si>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</si>
  <si>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</si>
  <si>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</si>
  <si>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</si>
  <si>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</si>
  <si>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</si>
  <si>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</si>
  <si>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</si>
  <si>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</si>
  <si>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</si>
  <si>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</si>
  <si>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</si>
  <si>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</si>
  <si>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</si>
  <si>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</si>
  <si>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</si>
  <si>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</si>
  <si>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</si>
  <si>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</si>
  <si>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</si>
  <si>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</si>
  <si>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</si>
  <si>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</si>
  <si>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</si>
  <si>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</si>
  <si>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</si>
  <si>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</si>
  <si>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</si>
  <si>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</si>
  <si>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</si>
  <si>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</si>
  <si>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</si>
  <si>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</si>
  <si>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</si>
  <si>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</si>
  <si>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</si>
  <si>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</si>
  <si>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</si>
  <si>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</si>
  <si>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</si>
  <si>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</si>
  <si>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</si>
  <si>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</si>
  <si>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</si>
  <si>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</si>
  <si>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</si>
  <si>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</si>
  <si>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</si>
  <si>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</si>
  <si>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</si>
  <si>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</si>
  <si>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</si>
  <si>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</si>
  <si>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</si>
  <si>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</si>
  <si>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</si>
  <si>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</si>
  <si>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</si>
  <si>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</si>
  <si>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</si>
  <si>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</si>
  <si>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</si>
  <si>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</si>
  <si>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</si>
  <si>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</si>
  <si>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</si>
  <si>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</si>
  <si>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</si>
  <si>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</si>
  <si>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</si>
  <si>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</si>
  <si>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</si>
  <si>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</si>
  <si>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</si>
  <si>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</si>
  <si>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</si>
  <si>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</si>
  <si>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</si>
  <si>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</si>
  <si>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</si>
  <si>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</si>
  <si>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</si>
  <si>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</si>
  <si>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</si>
  <si>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</si>
  <si>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</si>
  <si>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</si>
  <si>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</si>
  <si>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</si>
  <si>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</si>
  <si>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</si>
  <si>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</si>
  <si>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</si>
  <si>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</si>
  <si>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</si>
  <si>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</si>
  <si>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</si>
  <si>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</si>
  <si>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</si>
  <si>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</si>
  <si>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</si>
  <si>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</si>
  <si>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</si>
  <si>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</si>
  <si>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</si>
  <si>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</si>
  <si>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</si>
  <si>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</si>
  <si>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</si>
  <si>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</si>
  <si>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</si>
  <si>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</si>
  <si>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</si>
  <si>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</si>
  <si>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</si>
  <si>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</si>
  <si>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</si>
  <si>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</si>
  <si>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</si>
  <si>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</si>
  <si>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</si>
  <si>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</si>
  <si>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</si>
  <si>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</si>
  <si>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</si>
  <si>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</si>
  <si>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</si>
  <si>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</si>
  <si>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</si>
  <si>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</si>
  <si>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</si>
  <si>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</si>
  <si>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</si>
  <si>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</si>
  <si>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</si>
  <si>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</si>
  <si>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</si>
  <si>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</si>
  <si>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</si>
  <si>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</si>
  <si>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</si>
  <si>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</si>
  <si>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</si>
  <si>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</si>
  <si>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</si>
  <si>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</si>
  <si>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</si>
  <si>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</si>
  <si>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</si>
  <si>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</si>
  <si>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</si>
  <si>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</si>
  <si>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</si>
  <si>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</si>
  <si>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</si>
  <si>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</si>
  <si>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</si>
  <si>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</si>
  <si>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</si>
  <si>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</si>
  <si>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</si>
  <si>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</si>
  <si>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</si>
  <si>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</si>
  <si>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</si>
  <si>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</si>
  <si>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</si>
  <si>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</si>
  <si>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</si>
  <si>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</si>
  <si>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</si>
  <si>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</si>
  <si>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</si>
  <si>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</si>
  <si>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</si>
  <si>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</si>
  <si>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</si>
  <si>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</si>
  <si>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</si>
  <si>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</si>
  <si>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</si>
  <si>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</si>
  <si>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</si>
  <si>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</si>
  <si>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</si>
  <si>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</si>
  <si>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</si>
  <si>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</si>
  <si>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</si>
  <si>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</si>
  <si>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</si>
  <si>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</si>
  <si>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</si>
  <si>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</si>
  <si>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</si>
  <si>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</si>
  <si>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</si>
  <si>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</si>
  <si>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</si>
  <si>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</si>
  <si>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</si>
  <si>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</si>
  <si>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</si>
  <si>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</si>
  <si>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</si>
  <si>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</si>
  <si>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</si>
  <si>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</si>
  <si>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</si>
  <si>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</si>
  <si>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</si>
  <si>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</si>
  <si>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</si>
  <si>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</si>
  <si>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</si>
  <si>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</si>
  <si>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</si>
  <si>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</si>
  <si>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</si>
  <si>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</si>
  <si>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</si>
  <si>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</si>
  <si>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</si>
  <si>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</si>
  <si>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</si>
  <si>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</si>
  <si>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</si>
  <si>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</si>
  <si>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</si>
  <si>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</si>
  <si>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</si>
  <si>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</si>
  <si>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</si>
  <si>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</si>
  <si>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</si>
  <si>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</si>
  <si>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</si>
  <si>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</si>
  <si>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</si>
  <si>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</si>
  <si>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</si>
  <si>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</si>
  <si>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</si>
  <si>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</si>
  <si>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</si>
  <si>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</si>
  <si>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</si>
  <si>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</si>
  <si>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</si>
  <si>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</si>
  <si>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</si>
  <si>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</si>
  <si>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</si>
  <si>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</si>
  <si>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</si>
  <si>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</si>
  <si>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</si>
  <si>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</si>
  <si>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</si>
  <si>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</si>
  <si>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</si>
  <si>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</si>
  <si>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</si>
  <si>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</si>
  <si>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</si>
  <si>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</si>
  <si>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</si>
  <si>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</si>
  <si>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</si>
  <si>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</si>
  <si>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</si>
  <si>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</si>
  <si>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</si>
  <si>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</si>
  <si>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</si>
  <si>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</si>
  <si>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</si>
  <si>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</si>
  <si>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</si>
  <si>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</si>
  <si>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</si>
  <si>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</si>
  <si>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</si>
  <si>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</si>
  <si>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</si>
  <si>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</si>
  <si>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</si>
  <si>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</si>
  <si>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</si>
  <si>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</si>
  <si>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</si>
  <si>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</si>
  <si>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</si>
  <si>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</si>
  <si>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</si>
  <si>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</si>
  <si>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</si>
  <si>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</si>
  <si>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</si>
  <si>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</si>
  <si>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</si>
  <si>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</si>
  <si>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</si>
  <si>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</si>
  <si>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</si>
  <si>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</si>
  <si>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</si>
  <si>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</si>
  <si>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</si>
  <si>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</si>
  <si>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</si>
  <si>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</si>
  <si>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</si>
  <si>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</si>
  <si>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</si>
  <si>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</si>
  <si>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</si>
  <si>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</si>
  <si>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</si>
  <si>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</si>
  <si>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</si>
  <si>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</si>
  <si>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</si>
  <si>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</si>
  <si>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</si>
  <si>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</si>
  <si>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</si>
  <si>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</si>
  <si>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</si>
  <si>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</si>
  <si>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</si>
  <si>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</si>
  <si>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</si>
  <si>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</si>
  <si>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</si>
  <si>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</si>
  <si>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</si>
  <si>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</si>
  <si>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</si>
  <si>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</si>
  <si>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</si>
  <si>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</si>
  <si>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</si>
  <si>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</si>
  <si>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</si>
  <si>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</si>
  <si>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</si>
  <si>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</si>
  <si>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</si>
  <si>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</si>
  <si>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</si>
  <si>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</si>
  <si>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</si>
  <si>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</si>
  <si>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</si>
  <si>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</si>
  <si>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</si>
  <si>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</si>
  <si>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</si>
  <si>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</si>
  <si>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</si>
  <si>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</si>
  <si>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</si>
  <si>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</si>
  <si>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</si>
  <si>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</si>
  <si>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</si>
  <si>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</si>
  <si>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</si>
  <si>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</si>
  <si>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</si>
  <si>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</si>
  <si>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</si>
  <si>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</si>
  <si>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</si>
  <si>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</si>
  <si>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</si>
  <si>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</si>
  <si>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</si>
  <si>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</si>
  <si>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</si>
  <si>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</si>
  <si>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</si>
  <si>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</si>
  <si>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</si>
  <si>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</si>
  <si>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</si>
  <si>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</si>
  <si>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</si>
  <si>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</si>
  <si>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</si>
  <si>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</si>
  <si>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</si>
  <si>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</si>
  <si>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</si>
  <si>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</si>
  <si>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</si>
  <si>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</si>
  <si>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</si>
  <si>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</si>
  <si>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</si>
  <si>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</si>
  <si>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</si>
  <si>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</si>
  <si>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</si>
  <si>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</si>
  <si>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</si>
  <si>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</si>
  <si>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</si>
  <si>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</si>
  <si>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</si>
  <si>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</si>
  <si>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</si>
  <si>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</si>
  <si>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</si>
  <si>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</si>
  <si>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</si>
  <si>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</si>
  <si>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</si>
  <si>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</si>
  <si>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</si>
  <si>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</si>
  <si>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</si>
  <si>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</si>
  <si>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</si>
  <si>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</si>
  <si>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</si>
  <si>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</si>
  <si>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</si>
  <si>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</si>
  <si>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</si>
  <si>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</si>
  <si>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</si>
  <si>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</si>
  <si>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</si>
  <si>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</si>
  <si>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</si>
  <si>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</si>
  <si>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</si>
  <si>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</si>
  <si>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</si>
  <si>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</si>
  <si>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</si>
  <si>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</si>
  <si>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</si>
  <si>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</si>
  <si>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</si>
  <si>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</si>
  <si>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</si>
  <si>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</si>
  <si>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</si>
  <si>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</si>
  <si>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</si>
  <si>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</si>
  <si>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</si>
  <si>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</si>
  <si>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</si>
  <si>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</si>
  <si>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</si>
  <si>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</si>
  <si>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</si>
  <si>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</si>
  <si>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</si>
  <si>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</si>
  <si>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</si>
  <si>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</si>
  <si>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</si>
  <si>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</si>
  <si>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</si>
  <si>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</si>
  <si>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</si>
  <si>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</si>
  <si>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</si>
  <si>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</si>
  <si>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</si>
  <si>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</si>
  <si>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</si>
  <si>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</si>
  <si>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</si>
  <si>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</si>
  <si>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</si>
  <si>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</si>
  <si>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</si>
  <si>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</si>
  <si>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</si>
  <si>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</si>
  <si>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</si>
  <si>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</si>
  <si>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</si>
  <si>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</si>
  <si>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</si>
  <si>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</si>
  <si>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</si>
  <si>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</si>
  <si>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</si>
  <si>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</si>
  <si>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</si>
  <si>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</si>
  <si>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</si>
  <si>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</si>
  <si>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</si>
  <si>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</si>
  <si>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</si>
  <si>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</si>
  <si>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</si>
  <si>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</si>
  <si>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</si>
  <si>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</si>
  <si>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</si>
  <si>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</si>
  <si>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</si>
  <si>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</si>
  <si>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</si>
  <si>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</si>
  <si>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</si>
  <si>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</si>
  <si>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</si>
  <si>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</si>
  <si>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</si>
  <si>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</si>
  <si>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</si>
  <si>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</si>
  <si>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</si>
  <si>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</si>
  <si>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</si>
  <si>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</si>
  <si>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</si>
  <si>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</si>
  <si>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</si>
  <si>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</si>
  <si>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</si>
  <si>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</si>
  <si>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</si>
  <si>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</si>
  <si>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</si>
  <si>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</si>
  <si>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</si>
  <si>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</si>
  <si>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</si>
  <si>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</si>
  <si>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</si>
  <si>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</si>
  <si>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</si>
  <si>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</si>
  <si>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</si>
  <si>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</si>
  <si>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</si>
  <si>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</si>
  <si>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</si>
  <si>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</si>
  <si>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</si>
  <si>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</si>
  <si>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</si>
  <si>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</si>
  <si>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</si>
  <si>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</si>
  <si>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</si>
  <si>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</si>
  <si>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</si>
  <si>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</si>
  <si>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</si>
  <si>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</si>
  <si>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</si>
  <si>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</si>
  <si>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</si>
  <si>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</si>
  <si>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</si>
  <si>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</si>
  <si>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</si>
  <si>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</si>
  <si>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</si>
  <si>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</si>
  <si>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</si>
  <si>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</si>
  <si>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</si>
  <si>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</si>
  <si>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</si>
  <si>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</si>
  <si>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</si>
  <si>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</si>
  <si>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</si>
  <si>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</si>
  <si>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</si>
  <si>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</si>
  <si>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</si>
  <si>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</si>
  <si>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</si>
  <si>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</si>
  <si>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</si>
  <si>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</si>
  <si>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</si>
  <si>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</si>
  <si>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</si>
  <si>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</si>
  <si>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</si>
  <si>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</si>
  <si>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</si>
  <si>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</si>
  <si>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</si>
  <si>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</si>
  <si>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</si>
  <si>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</si>
  <si>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</si>
  <si>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</si>
  <si>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</si>
  <si>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</si>
  <si>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</si>
  <si>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</si>
  <si>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</si>
  <si>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</si>
  <si>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</si>
  <si>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</si>
  <si>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</si>
  <si>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</si>
  <si>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</si>
  <si>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</si>
  <si>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</si>
  <si>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</si>
  <si>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</si>
  <si>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</si>
  <si>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</si>
  <si>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</si>
  <si>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</si>
  <si>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</si>
  <si>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</si>
  <si>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</si>
  <si>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</si>
  <si>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</si>
  <si>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</si>
  <si>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</si>
  <si>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</si>
  <si>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</si>
  <si>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</si>
  <si>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</si>
  <si>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</si>
  <si>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</si>
  <si>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</si>
  <si>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</si>
  <si>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</si>
  <si>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</si>
  <si>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</si>
  <si>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</si>
  <si>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</si>
  <si>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</si>
  <si>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</si>
  <si>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</si>
  <si>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</si>
  <si>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</si>
  <si>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</si>
  <si>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</si>
  <si>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</si>
  <si>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</si>
  <si>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</si>
  <si>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</si>
  <si>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</si>
  <si>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</si>
  <si>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</si>
  <si>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</si>
  <si>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</si>
  <si>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</si>
  <si>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</si>
  <si>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</si>
  <si>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</si>
  <si>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</si>
  <si>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</si>
  <si>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</si>
  <si>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</si>
  <si>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</si>
  <si>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</si>
  <si>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</si>
  <si>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</si>
  <si>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</si>
  <si>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</si>
  <si>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</si>
  <si>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</si>
  <si>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</si>
  <si>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</si>
  <si>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</si>
  <si>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</si>
  <si>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</si>
  <si>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</si>
  <si>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</si>
  <si>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</si>
  <si>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</si>
  <si>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</si>
  <si>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</si>
  <si>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</si>
  <si>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</si>
  <si>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</si>
  <si>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</si>
  <si>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</si>
  <si>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</si>
  <si>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</si>
  <si>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</si>
  <si>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</si>
  <si>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</si>
  <si>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</si>
  <si>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</si>
  <si>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</si>
  <si>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</si>
  <si>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</si>
  <si>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</si>
  <si>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</si>
  <si>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</si>
  <si>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</si>
  <si>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</si>
  <si>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</si>
  <si>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</si>
  <si>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</si>
  <si>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</si>
  <si>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</si>
  <si>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</si>
  <si>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</si>
  <si>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</si>
  <si>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</si>
  <si>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</si>
  <si>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</si>
  <si>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</si>
  <si>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</si>
  <si>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</si>
  <si>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</si>
  <si>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</si>
  <si>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</si>
  <si>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</si>
  <si>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</si>
  <si>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</si>
  <si>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</si>
  <si>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</si>
  <si>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</si>
  <si>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</si>
  <si>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</si>
  <si>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</si>
  <si>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</si>
  <si>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</si>
  <si>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</si>
  <si>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</si>
  <si>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</si>
  <si>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</si>
  <si>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</si>
  <si>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</si>
  <si>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</si>
  <si>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</si>
  <si>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</si>
  <si>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</si>
  <si>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</si>
  <si>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</si>
  <si>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</si>
  <si>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</si>
  <si>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</si>
  <si>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</si>
  <si>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</si>
  <si>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</si>
  <si>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</si>
  <si>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</si>
  <si>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</si>
  <si>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</si>
  <si>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</si>
  <si>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</si>
  <si>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</si>
  <si>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</si>
  <si>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</si>
  <si>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</si>
  <si>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</si>
  <si>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</si>
  <si>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</si>
  <si>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</si>
  <si>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</si>
  <si>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</si>
  <si>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</si>
  <si>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</si>
  <si>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</si>
  <si>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</si>
  <si>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</si>
  <si>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</si>
  <si>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</si>
  <si>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</si>
  <si>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</si>
  <si>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</si>
  <si>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</si>
  <si>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</si>
  <si>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</si>
  <si>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</si>
  <si>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</si>
  <si>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</si>
  <si>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</si>
  <si>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</si>
  <si>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</si>
  <si>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</si>
  <si>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</si>
  <si>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</si>
  <si>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</si>
  <si>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</si>
  <si>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</si>
  <si>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</si>
  <si>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</si>
  <si>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</si>
  <si>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</si>
  <si>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</si>
  <si>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</si>
  <si>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</si>
  <si>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</si>
  <si>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</si>
  <si>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</si>
  <si>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</si>
  <si>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</si>
  <si>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</si>
  <si>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</si>
  <si>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</si>
  <si>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</si>
  <si>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</si>
  <si>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</si>
  <si>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</si>
  <si>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</si>
  <si>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</si>
  <si>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</si>
  <si>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</si>
  <si>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</si>
  <si>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</si>
  <si>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</si>
  <si>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</si>
  <si>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</si>
  <si>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</si>
  <si>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</si>
  <si>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</si>
  <si>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</si>
  <si>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</si>
  <si>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</si>
  <si>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</si>
  <si>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</si>
  <si>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</si>
  <si>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</si>
  <si>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</si>
  <si>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</si>
  <si>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</si>
  <si>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</si>
  <si>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</si>
  <si>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</si>
  <si>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</si>
  <si>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</si>
  <si>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</si>
  <si>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</si>
  <si>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</si>
  <si>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</si>
  <si>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</si>
  <si>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</si>
  <si>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</si>
  <si>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</si>
  <si>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</si>
  <si>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</si>
  <si>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</si>
  <si>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</si>
  <si>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</si>
  <si>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</si>
  <si>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</si>
  <si>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</si>
  <si>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</si>
  <si>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</si>
  <si>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</si>
  <si>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</si>
  <si>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</si>
  <si>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</si>
  <si>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</si>
  <si>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</si>
  <si>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</si>
  <si>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</si>
  <si>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</si>
  <si>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</si>
  <si>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</si>
  <si>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</si>
  <si>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</si>
  <si>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</si>
  <si>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</si>
  <si>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</si>
  <si>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</si>
  <si>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</si>
  <si>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</si>
  <si>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</si>
  <si>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</si>
  <si>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</si>
  <si>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</si>
  <si>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</si>
  <si>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</si>
  <si>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</si>
  <si>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</si>
  <si>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</si>
  <si>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</si>
  <si>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</si>
  <si>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</si>
  <si>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</si>
  <si>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</si>
  <si>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</si>
  <si>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</si>
  <si>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</si>
  <si>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</si>
  <si>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</si>
  <si>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</si>
  <si>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</si>
  <si>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</si>
  <si>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</si>
  <si>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</si>
  <si>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</si>
  <si>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</si>
  <si>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</si>
  <si>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</si>
  <si>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</si>
  <si>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</si>
  <si>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</si>
  <si>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</si>
  <si>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</si>
  <si>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</si>
  <si>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</si>
  <si>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</si>
  <si>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</si>
  <si>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</si>
  <si>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</si>
  <si>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</si>
  <si>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</si>
  <si>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</si>
  <si>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</si>
  <si>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</si>
  <si>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</si>
  <si>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</si>
  <si>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</si>
  <si>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</si>
  <si>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</si>
  <si>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</si>
  <si>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</si>
  <si>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</si>
  <si>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</si>
  <si>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</si>
  <si>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</si>
  <si>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</si>
  <si>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</si>
  <si>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</si>
  <si>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</si>
  <si>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</si>
  <si>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</si>
  <si>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</si>
  <si>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</si>
  <si>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</si>
  <si>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</si>
  <si>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</si>
  <si>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</si>
  <si>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</si>
  <si>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</si>
  <si>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</si>
  <si>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</si>
  <si>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</si>
  <si>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</si>
  <si>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</si>
  <si>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</si>
  <si>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</si>
  <si>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</si>
  <si>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</si>
  <si>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</si>
  <si>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</si>
  <si>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</si>
  <si>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</si>
  <si>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</si>
  <si>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</si>
  <si>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</si>
  <si>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</si>
  <si>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</si>
  <si>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</si>
  <si>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</si>
  <si>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</si>
  <si>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</si>
  <si>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</si>
  <si>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</si>
  <si>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</si>
  <si>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</si>
  <si>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</si>
  <si>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</si>
  <si>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</si>
  <si>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</si>
  <si>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</si>
  <si>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</si>
  <si>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</si>
  <si>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</si>
  <si>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</si>
  <si>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</si>
  <si>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</si>
  <si>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</si>
  <si>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</si>
  <si>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</si>
  <si>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</si>
  <si>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</si>
  <si>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</si>
  <si>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</si>
  <si>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</si>
  <si>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</si>
  <si>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</si>
  <si>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</si>
  <si>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</si>
  <si>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</si>
  <si>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</si>
  <si>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</si>
  <si>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</si>
  <si>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</si>
  <si>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</si>
  <si>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</si>
  <si>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</si>
  <si>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</si>
  <si>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</si>
  <si>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</si>
  <si>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</si>
  <si>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</si>
  <si>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</si>
  <si>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</si>
  <si>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</si>
  <si>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</si>
  <si>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</si>
  <si>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</si>
  <si>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</si>
  <si>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</si>
  <si>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</si>
  <si>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</si>
  <si>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</si>
  <si>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</si>
  <si>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</si>
  <si>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</si>
  <si>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</si>
  <si>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</si>
  <si>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</si>
  <si>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</si>
  <si>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</si>
  <si>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</si>
  <si>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</si>
  <si>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</si>
  <si>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</si>
  <si>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</si>
  <si>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</si>
  <si>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</si>
  <si>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</si>
  <si>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</si>
  <si>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</si>
  <si>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</si>
  <si>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</si>
  <si>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</si>
  <si>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</si>
  <si>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</si>
  <si>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</si>
  <si>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</si>
  <si>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</si>
  <si>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</si>
  <si>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</si>
  <si>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</si>
  <si>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</si>
  <si>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</si>
  <si>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</si>
  <si>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</si>
  <si>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</si>
  <si>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</si>
  <si>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</si>
  <si>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</si>
  <si>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</si>
  <si>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</si>
  <si>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</si>
  <si>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</si>
  <si>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</si>
  <si>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</si>
  <si>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</si>
  <si>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</si>
  <si>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</si>
  <si>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</si>
  <si>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</si>
  <si>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</si>
  <si>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</si>
  <si>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</si>
  <si>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</si>
  <si>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</si>
  <si>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</si>
  <si>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</si>
  <si>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</si>
  <si>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</si>
  <si>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</si>
  <si>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</si>
  <si>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</si>
  <si>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</si>
  <si>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</si>
  <si>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</si>
  <si>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</si>
  <si>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</si>
  <si>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</si>
  <si>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</si>
  <si>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</si>
  <si>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</si>
  <si>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</si>
  <si>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</si>
  <si>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</si>
  <si>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</si>
  <si>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</si>
  <si>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</si>
  <si>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</si>
  <si>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</si>
  <si>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</si>
  <si>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</si>
  <si>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</si>
  <si>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</si>
  <si>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</si>
  <si>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</si>
  <si>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</si>
  <si>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</si>
  <si>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</si>
  <si>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</si>
  <si>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</si>
  <si>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</si>
  <si>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</si>
  <si>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</si>
  <si>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</si>
  <si>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</si>
  <si>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</si>
  <si>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</si>
  <si>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</si>
  <si>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</si>
  <si>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</si>
  <si>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</si>
  <si>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</si>
  <si>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</si>
  <si>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</si>
  <si>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</si>
  <si>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</si>
  <si>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</si>
  <si>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</si>
  <si>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</si>
  <si>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</si>
  <si>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</si>
  <si>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</si>
  <si>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</si>
  <si>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</si>
  <si>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</si>
  <si>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</si>
  <si>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</si>
  <si>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</si>
  <si>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</si>
  <si>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</si>
  <si>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</si>
  <si>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</si>
  <si>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</si>
  <si>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</si>
  <si>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</si>
  <si>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</si>
  <si>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</si>
  <si>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</si>
  <si>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</si>
  <si>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</si>
  <si>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</si>
  <si>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</si>
  <si>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</si>
  <si>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</si>
  <si>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</si>
  <si>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</si>
  <si>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</si>
  <si>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</si>
  <si>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</si>
  <si>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</si>
  <si>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</si>
  <si>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</si>
  <si>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</si>
  <si>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</si>
  <si>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</si>
  <si>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</si>
  <si>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</si>
  <si>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</si>
  <si>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</si>
  <si>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</si>
  <si>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</si>
  <si>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</si>
  <si>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</si>
  <si>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</si>
  <si>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</si>
  <si>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</si>
  <si>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</si>
  <si>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</si>
  <si>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</si>
  <si>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</si>
  <si>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</si>
  <si>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</si>
  <si>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</si>
  <si>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</si>
  <si>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</si>
  <si>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</si>
  <si>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</si>
  <si>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</si>
  <si>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</si>
  <si>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</si>
  <si>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</si>
  <si>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</si>
  <si>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</si>
  <si>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</si>
  <si>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</si>
  <si>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</si>
  <si>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</si>
  <si>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</si>
  <si>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</si>
  <si>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</si>
  <si>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</si>
  <si>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</si>
  <si>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</si>
  <si>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</si>
  <si>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</si>
  <si>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</si>
  <si>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</si>
  <si>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</si>
  <si>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</si>
  <si>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</si>
  <si>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</si>
  <si>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</si>
  <si>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</si>
  <si>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</si>
  <si>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</si>
  <si>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</si>
  <si>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</si>
  <si>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</si>
  <si>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</si>
  <si>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</si>
  <si>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</si>
  <si>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</si>
  <si>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</si>
  <si>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</si>
  <si>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</si>
  <si>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</si>
  <si>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</si>
  <si>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</si>
  <si>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</si>
  <si>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</si>
  <si>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</si>
  <si>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</si>
  <si>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</si>
  <si>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</si>
  <si>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</si>
  <si>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</si>
  <si>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</si>
  <si>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</si>
  <si>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</si>
  <si>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</si>
  <si>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</si>
  <si>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</si>
  <si>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</si>
  <si>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</si>
  <si>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</si>
  <si>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</si>
  <si>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</si>
  <si>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</si>
  <si>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</si>
  <si>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</si>
  <si>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</si>
  <si>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</si>
  <si>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</si>
  <si>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</si>
  <si>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</si>
  <si>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</si>
  <si>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</si>
  <si>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</si>
  <si>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</si>
  <si>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</si>
  <si>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</si>
  <si>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</si>
  <si>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</si>
  <si>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</si>
  <si>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</si>
  <si>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</si>
  <si>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</si>
  <si>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</si>
  <si>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</si>
  <si>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</si>
  <si>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</si>
  <si>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</si>
  <si>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</si>
  <si>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</si>
  <si>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</si>
  <si>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</si>
  <si>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</si>
  <si>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</si>
  <si>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</si>
  <si>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</si>
  <si>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</si>
  <si>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</si>
  <si>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</si>
  <si>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</si>
  <si>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</si>
  <si>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</si>
  <si>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</si>
  <si>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</si>
  <si>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</si>
  <si>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</si>
  <si>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</si>
  <si>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</si>
  <si>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</si>
  <si>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</si>
  <si>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</si>
  <si>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</si>
  <si>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</si>
  <si>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</si>
  <si>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</si>
  <si>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</si>
  <si>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</si>
  <si>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</si>
  <si>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</si>
  <si>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</si>
  <si>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</si>
  <si>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</si>
  <si>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</si>
  <si>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</si>
  <si>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</si>
  <si>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</si>
  <si>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</si>
  <si>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</si>
  <si>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</si>
  <si>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</si>
  <si>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</si>
  <si>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</si>
  <si>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</si>
  <si>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</si>
  <si>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</si>
  <si>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</si>
  <si>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</si>
  <si>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</si>
  <si>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</si>
  <si>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</si>
  <si>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</si>
  <si>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</si>
  <si>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</si>
  <si>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</si>
  <si>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</si>
  <si>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</si>
  <si>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</si>
  <si>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</si>
  <si>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</si>
  <si>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</si>
  <si>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</si>
  <si>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</si>
  <si>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</si>
  <si>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</si>
  <si>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</si>
  <si>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</si>
  <si>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</si>
  <si>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</si>
  <si>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</si>
  <si>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</si>
  <si>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</si>
  <si>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</si>
  <si>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</si>
  <si>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</si>
  <si>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</si>
  <si>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</si>
  <si>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</si>
  <si>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</si>
  <si>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</si>
  <si>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</si>
  <si>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</si>
  <si>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</si>
  <si>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</si>
  <si>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</si>
  <si>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</si>
  <si>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</si>
  <si>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</si>
  <si>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</si>
  <si>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</si>
  <si>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</si>
  <si>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</si>
  <si>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</si>
  <si>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</si>
  <si>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</si>
  <si>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</si>
  <si>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</si>
  <si>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</si>
  <si>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</si>
  <si>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</si>
  <si>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</si>
  <si>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</si>
  <si>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</si>
  <si>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</si>
  <si>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</si>
  <si>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</si>
  <si>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</si>
  <si>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</si>
  <si>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</si>
  <si>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</si>
  <si>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</si>
  <si>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</si>
  <si>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</si>
  <si>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</si>
  <si>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</si>
  <si>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</si>
  <si>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</si>
  <si>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</si>
  <si>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</si>
  <si>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</si>
  <si>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</si>
  <si>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</si>
  <si>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</si>
  <si>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</si>
  <si>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</si>
  <si>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</si>
  <si>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</si>
  <si>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</si>
  <si>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</si>
  <si>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</si>
  <si>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</si>
  <si>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</si>
  <si>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</si>
  <si>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</si>
  <si>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</si>
  <si>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</si>
  <si>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</si>
  <si>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</si>
  <si>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</si>
  <si>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</si>
  <si>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</si>
  <si>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</si>
  <si>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</si>
  <si>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</si>
  <si>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</si>
  <si>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</si>
  <si>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</si>
  <si>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</si>
  <si>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</si>
  <si>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</si>
  <si>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</si>
  <si>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</si>
  <si>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</si>
  <si>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</si>
  <si>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</si>
  <si>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</si>
  <si>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</si>
  <si>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</si>
  <si>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</si>
  <si>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</si>
  <si>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</si>
  <si>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</si>
  <si>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</si>
  <si>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</si>
  <si>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</si>
  <si>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</si>
  <si>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</si>
  <si>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</si>
  <si>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</si>
  <si>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</si>
  <si>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</si>
  <si>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</si>
  <si>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</si>
  <si>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</si>
  <si>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</si>
  <si>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</si>
  <si>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</si>
  <si>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</si>
  <si>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</si>
  <si>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</si>
  <si>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</si>
  <si>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</si>
  <si>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</si>
  <si>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</si>
  <si>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</si>
  <si>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</si>
  <si>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</si>
  <si>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</si>
  <si>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</si>
  <si>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</si>
  <si>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</si>
  <si>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</si>
  <si>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</si>
  <si>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</si>
  <si>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</si>
  <si>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</si>
  <si>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</si>
  <si>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</si>
  <si>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</si>
  <si>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</si>
  <si>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</si>
  <si>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</si>
  <si>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</si>
  <si>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</si>
  <si>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</si>
  <si>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</si>
  <si>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</si>
  <si>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</si>
  <si>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</si>
  <si>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</si>
  <si>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</si>
  <si>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</si>
  <si>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</si>
  <si>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</si>
  <si>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</si>
  <si>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</si>
  <si>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</si>
  <si>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</si>
  <si>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</si>
  <si>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</si>
  <si>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</si>
  <si>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</si>
  <si>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</si>
  <si>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</si>
  <si>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</si>
  <si>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</si>
  <si>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</si>
  <si>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</si>
  <si>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</si>
  <si>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</si>
  <si>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</si>
  <si>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</si>
  <si>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</si>
  <si>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</si>
  <si>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</si>
  <si>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</si>
  <si>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</si>
  <si>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</si>
  <si>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</si>
  <si>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</si>
  <si>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</si>
  <si>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</si>
  <si>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</si>
  <si>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</si>
  <si>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</si>
  <si>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</si>
  <si>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</si>
  <si>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</si>
  <si>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</si>
  <si>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</si>
  <si>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</si>
  <si>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</si>
  <si>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</si>
  <si>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</si>
  <si>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</si>
  <si>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</si>
  <si>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</si>
  <si>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</si>
  <si>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</si>
  <si>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</si>
  <si>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</si>
  <si>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</si>
  <si>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</si>
  <si>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</si>
  <si>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</si>
  <si>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</si>
  <si>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</si>
  <si>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</si>
  <si>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</si>
  <si>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</si>
  <si>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</si>
  <si>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</si>
  <si>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</si>
  <si>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</si>
  <si>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</si>
  <si>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</si>
  <si>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</si>
  <si>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</si>
  <si>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</si>
  <si>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</si>
  <si>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</si>
  <si>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</si>
  <si>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</si>
  <si>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</si>
  <si>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</si>
  <si>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</si>
  <si>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</si>
  <si>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</si>
  <si>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</si>
  <si>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</si>
  <si>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</si>
  <si>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</si>
  <si>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</si>
  <si>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</si>
  <si>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</si>
  <si>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</si>
  <si>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</si>
  <si>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</si>
  <si>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</si>
  <si>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</si>
  <si>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</si>
  <si>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</si>
  <si>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</si>
  <si>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</si>
  <si>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</si>
  <si>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</si>
  <si>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</si>
  <si>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</si>
  <si>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</si>
  <si>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</si>
  <si>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</si>
  <si>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</si>
  <si>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</si>
  <si>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</si>
  <si>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</si>
  <si>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</si>
  <si>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</si>
  <si>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</si>
  <si>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</si>
  <si>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</si>
  <si>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</si>
  <si>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</si>
  <si>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</si>
  <si>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</si>
  <si>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</si>
  <si>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</si>
  <si>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</si>
  <si>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</si>
  <si>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</si>
  <si>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</si>
  <si>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</si>
  <si>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</si>
  <si>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</si>
  <si>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</si>
  <si>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</si>
  <si>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</si>
  <si>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</si>
  <si>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</si>
  <si>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</si>
  <si>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</si>
  <si>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</si>
  <si>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</si>
  <si>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</si>
  <si>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</si>
  <si>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</si>
  <si>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</si>
  <si>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</si>
  <si>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</si>
  <si>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</si>
  <si>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</si>
  <si>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</si>
  <si>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</si>
  <si>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</si>
  <si>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</si>
  <si>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</si>
  <si>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</si>
  <si>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</si>
  <si>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</si>
  <si>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</si>
  <si>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</si>
  <si>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</si>
  <si>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</si>
  <si>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</si>
  <si>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</si>
  <si>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</si>
  <si>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</si>
  <si>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</si>
  <si>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</si>
  <si>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</si>
  <si>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</si>
  <si>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</si>
  <si>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</si>
  <si>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</si>
  <si>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</si>
  <si>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</si>
  <si>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</si>
  <si>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</si>
  <si>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</si>
  <si>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</si>
  <si>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</si>
  <si>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</si>
  <si>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</si>
  <si>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</si>
  <si>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</si>
  <si>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</si>
  <si>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</si>
  <si>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</si>
  <si>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</si>
  <si>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</si>
  <si>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</si>
  <si>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</si>
  <si>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</si>
  <si>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</si>
  <si>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</si>
  <si>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</si>
  <si>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</si>
  <si>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</si>
  <si>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</si>
  <si>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</si>
  <si>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</si>
  <si>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</si>
  <si>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</si>
  <si>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</si>
  <si>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</si>
  <si>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</si>
  <si>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</si>
  <si>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</si>
  <si>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</si>
  <si>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</si>
  <si>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</si>
  <si>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</si>
  <si>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</si>
  <si>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</si>
  <si>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</si>
  <si>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</si>
  <si>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</si>
  <si>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</si>
  <si>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</si>
  <si>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</si>
  <si>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</si>
  <si>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</si>
  <si>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</si>
  <si>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</si>
  <si>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</si>
  <si>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</si>
  <si>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</si>
  <si>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</si>
  <si>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</si>
  <si>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</si>
  <si>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</si>
  <si>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</si>
  <si>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</si>
  <si>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</si>
  <si>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</si>
  <si>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</si>
  <si>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</si>
  <si>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</si>
  <si>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</si>
  <si>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</si>
  <si>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</si>
  <si>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</si>
  <si>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</si>
  <si>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</si>
  <si>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</si>
  <si>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</si>
  <si>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</si>
  <si>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</si>
  <si>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</si>
  <si>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</si>
  <si>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</si>
  <si>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</si>
  <si>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</si>
  <si>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</si>
  <si>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</si>
  <si>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</si>
  <si>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</si>
  <si>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</si>
  <si>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</si>
  <si>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</si>
  <si>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</si>
  <si>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</si>
  <si>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</si>
  <si>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</si>
  <si>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</si>
  <si>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</si>
  <si>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</si>
  <si>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</si>
  <si>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</si>
  <si>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</si>
  <si>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</si>
  <si>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</si>
  <si>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</si>
  <si>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</si>
  <si>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</si>
  <si>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</si>
  <si>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</si>
  <si>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</si>
  <si>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</si>
  <si>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</si>
  <si>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</si>
  <si>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</si>
  <si>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</si>
  <si>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</si>
  <si>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</si>
  <si>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</si>
  <si>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</si>
  <si>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</si>
  <si>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</si>
  <si>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</si>
  <si>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</si>
  <si>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</si>
  <si>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</si>
  <si>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</si>
  <si>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</si>
  <si>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</si>
  <si>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</si>
  <si>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</si>
  <si>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</si>
  <si>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</si>
  <si>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</si>
  <si>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</si>
  <si>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</si>
  <si>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</si>
  <si>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</si>
  <si>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</si>
  <si>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</si>
  <si>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</si>
  <si>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</si>
  <si>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</si>
  <si>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</si>
  <si>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</si>
  <si>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</si>
  <si>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</si>
  <si>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</si>
  <si>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</si>
  <si>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</si>
  <si>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</si>
  <si>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</si>
  <si>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</si>
  <si>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</si>
  <si>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</si>
  <si>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</si>
  <si>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</si>
  <si>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</si>
  <si>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</si>
  <si>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</si>
  <si>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</si>
  <si>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</si>
  <si>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</si>
  <si>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</si>
  <si>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</si>
  <si>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</si>
  <si>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</si>
  <si>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</si>
  <si>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</si>
  <si>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</si>
  <si>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</si>
  <si>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</si>
  <si>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</si>
  <si>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</si>
  <si>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</si>
  <si>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</si>
  <si>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</si>
  <si>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</si>
  <si>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</si>
  <si>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</si>
  <si>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</si>
  <si>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</si>
  <si>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</si>
  <si>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</si>
  <si>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</si>
  <si>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</si>
  <si>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</si>
  <si>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</si>
  <si>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</si>
  <si>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</si>
  <si>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</si>
  <si>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</si>
  <si>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</si>
  <si>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</si>
  <si>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</si>
  <si>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</si>
  <si>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</si>
  <si>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</si>
  <si>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</si>
  <si>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</si>
  <si>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</si>
  <si>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</si>
  <si>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</si>
  <si>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</si>
  <si>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</si>
  <si>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</si>
  <si>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</si>
  <si>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</si>
  <si>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</si>
  <si>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</si>
  <si>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</si>
  <si>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</si>
  <si>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</si>
  <si>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</si>
  <si>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</si>
  <si>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</si>
  <si>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</si>
  <si>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</si>
  <si>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</si>
  <si>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</si>
  <si>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</si>
  <si>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</si>
  <si>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</si>
  <si>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</si>
  <si>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</si>
  <si>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</si>
  <si>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</si>
  <si>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</si>
  <si>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</si>
  <si>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</si>
  <si>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</si>
  <si>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</si>
  <si>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</si>
  <si>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</si>
  <si>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</si>
  <si>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</si>
  <si>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</si>
  <si>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</si>
  <si>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</si>
  <si>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</si>
  <si>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</si>
  <si>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</si>
  <si>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</si>
  <si>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</si>
  <si>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</si>
  <si>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</si>
  <si>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</si>
  <si>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</si>
  <si>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</si>
  <si>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</si>
  <si>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</si>
  <si>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</si>
  <si>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</si>
  <si>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</si>
  <si>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</si>
  <si>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</si>
  <si>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</si>
  <si>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</si>
  <si>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</si>
  <si>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</si>
  <si>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</si>
  <si>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</si>
  <si>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</si>
  <si>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</si>
  <si>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</si>
  <si>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</si>
  <si>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</si>
  <si>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</si>
  <si>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</si>
  <si>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</si>
  <si>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</si>
  <si>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</si>
  <si>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</si>
  <si>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</si>
  <si>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</si>
  <si>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</si>
  <si>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</si>
  <si>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</si>
  <si>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</si>
  <si>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</si>
  <si>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</si>
  <si>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</si>
  <si>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</si>
  <si>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</si>
  <si>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</si>
  <si>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</si>
  <si>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</si>
  <si>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</si>
  <si>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</si>
  <si>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</si>
  <si>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</si>
  <si>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</si>
  <si>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</si>
  <si>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</si>
  <si>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</si>
  <si>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</si>
  <si>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</si>
  <si>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</si>
  <si>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</si>
  <si>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</si>
  <si>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</si>
  <si>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</si>
  <si>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</si>
  <si>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</si>
  <si>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</si>
  <si>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</si>
  <si>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</si>
  <si>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</si>
  <si>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</si>
  <si>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</si>
  <si>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</si>
  <si>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</si>
  <si>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</si>
  <si>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</si>
  <si>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</si>
  <si>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</si>
  <si>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</si>
  <si>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</si>
  <si>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</si>
  <si>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</si>
  <si>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</si>
  <si>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</si>
  <si>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</si>
  <si>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</si>
  <si>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</si>
  <si>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</si>
  <si>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</si>
  <si>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</si>
  <si>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</si>
  <si>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</si>
  <si>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</si>
  <si>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</si>
  <si>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</si>
  <si>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</si>
  <si>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</si>
  <si>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</si>
  <si>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</si>
  <si>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</si>
  <si>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</si>
  <si>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</si>
  <si>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</si>
  <si>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</si>
  <si>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</si>
  <si>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</si>
  <si>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</si>
  <si>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</si>
  <si>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</si>
  <si>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</si>
  <si>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</si>
  <si>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</si>
  <si>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</si>
  <si>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</si>
  <si>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</si>
  <si>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</si>
  <si>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</si>
  <si>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</si>
  <si>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</si>
  <si>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</si>
  <si>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</si>
  <si>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</si>
  <si>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</si>
  <si>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</si>
  <si>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</si>
  <si>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</si>
  <si>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</si>
  <si>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</si>
  <si>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</si>
  <si>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</si>
  <si>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</si>
  <si>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</si>
  <si>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</si>
  <si>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</si>
  <si>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</si>
  <si>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</si>
  <si>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</si>
  <si>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</si>
  <si>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</si>
  <si>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</si>
  <si>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</si>
  <si>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</si>
  <si>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</si>
  <si>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</si>
  <si>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</si>
  <si>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</si>
  <si>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</si>
  <si>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</si>
  <si>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</si>
  <si>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</si>
  <si>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</si>
  <si>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</si>
  <si>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</si>
  <si>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</si>
  <si>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</si>
  <si>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</si>
  <si>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</si>
  <si>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</si>
  <si>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</si>
  <si>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</si>
  <si>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</si>
  <si>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</si>
  <si>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</si>
  <si>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</si>
  <si>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</si>
  <si>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</si>
  <si>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</si>
  <si>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</si>
  <si>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</si>
  <si>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</si>
  <si>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</si>
  <si>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</si>
  <si>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</si>
  <si>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</si>
  <si>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</si>
  <si>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</si>
  <si>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</si>
  <si>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</si>
  <si>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</si>
  <si>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</si>
  <si>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</si>
  <si>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</si>
  <si>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</si>
  <si>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</si>
  <si>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</si>
  <si>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</si>
  <si>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</si>
  <si>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</si>
  <si>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</si>
  <si>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</si>
  <si>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</si>
  <si>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</si>
  <si>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</si>
  <si>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</si>
  <si>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</si>
  <si>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</si>
  <si>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</si>
  <si>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</si>
  <si>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</si>
  <si>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</si>
  <si>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</si>
  <si>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</si>
  <si>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</si>
  <si>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</si>
  <si>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</si>
  <si>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</si>
  <si>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</si>
  <si>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</si>
  <si>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</si>
  <si>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</si>
  <si>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</si>
  <si>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</si>
  <si>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</si>
  <si>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</si>
  <si>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</si>
  <si>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</si>
  <si>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</si>
  <si>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</si>
  <si>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</si>
  <si>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</si>
  <si>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</si>
  <si>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</si>
  <si>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</si>
  <si>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</si>
  <si>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</si>
  <si>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</si>
  <si>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</si>
  <si>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</si>
  <si>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</si>
  <si>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</si>
  <si>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</si>
  <si>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</si>
  <si>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</si>
  <si>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</si>
  <si>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</si>
  <si>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</si>
  <si>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</si>
  <si>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</si>
  <si>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</si>
  <si>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</si>
  <si>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</si>
  <si>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</si>
  <si>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</si>
  <si>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</si>
  <si>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</si>
  <si>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</si>
  <si>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</si>
  <si>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</si>
  <si>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</si>
  <si>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</si>
  <si>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</si>
  <si>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</si>
  <si>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</si>
  <si>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</si>
  <si>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</si>
  <si>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</si>
  <si>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</si>
  <si>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</si>
  <si>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</si>
  <si>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</si>
  <si>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</si>
  <si>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</si>
  <si>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</si>
  <si>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</si>
  <si>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</si>
  <si>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</si>
  <si>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</si>
  <si>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</si>
  <si>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</si>
  <si>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</si>
  <si>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</si>
  <si>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</si>
  <si>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</si>
  <si>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</si>
  <si>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</si>
  <si>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</si>
  <si>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</si>
  <si>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</si>
  <si>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</si>
  <si>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</si>
  <si>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</si>
  <si>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</si>
  <si>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</si>
  <si>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</si>
  <si>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</si>
  <si>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</si>
  <si>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</si>
  <si>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</si>
  <si>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</si>
  <si>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</si>
  <si>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</si>
  <si>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</si>
  <si>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</si>
  <si>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</si>
  <si>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</si>
  <si>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</si>
  <si>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</si>
  <si>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</si>
  <si>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</si>
  <si>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</si>
  <si>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</si>
  <si>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</si>
  <si>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</si>
  <si>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</si>
  <si>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</si>
  <si>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</si>
  <si>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</si>
  <si>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</si>
  <si>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</si>
  <si>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</si>
  <si>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</si>
  <si>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</si>
  <si>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</si>
  <si>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</si>
  <si>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</si>
  <si>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</si>
  <si>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</si>
  <si>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</si>
  <si>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</si>
  <si>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</si>
  <si>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</si>
  <si>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</si>
  <si>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</si>
  <si>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</si>
  <si>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</si>
  <si>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</si>
  <si>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</si>
  <si>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</si>
  <si>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</si>
  <si>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</si>
  <si>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</si>
  <si>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</si>
  <si>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</si>
  <si>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</si>
  <si>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</si>
  <si>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</si>
  <si>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</si>
  <si>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</si>
  <si>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</si>
  <si>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</si>
  <si>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</si>
  <si>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</si>
  <si>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</si>
  <si>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</si>
  <si>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</si>
  <si>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</si>
  <si>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</si>
  <si>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</si>
  <si>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</si>
  <si>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</si>
  <si>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</si>
  <si>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</si>
  <si>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</si>
  <si>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</si>
  <si>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</si>
  <si>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</si>
  <si>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</si>
  <si>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</si>
  <si>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</si>
  <si>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</si>
  <si>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</si>
  <si>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</si>
  <si>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</si>
  <si>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</si>
  <si>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</si>
  <si>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</si>
  <si>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</si>
  <si>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</si>
  <si>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</si>
  <si>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</si>
  <si>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</si>
  <si>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</si>
  <si>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</si>
  <si>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</si>
  <si>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</si>
  <si>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</si>
  <si>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</si>
  <si>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</si>
  <si>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</si>
  <si>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</si>
  <si>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</si>
  <si>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</si>
  <si>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</si>
  <si>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</si>
  <si>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</si>
  <si>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</si>
  <si>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</si>
  <si>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</si>
  <si>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</si>
  <si>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</si>
  <si>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</si>
  <si>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</si>
  <si>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</si>
  <si>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</si>
  <si>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</si>
  <si>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</si>
  <si>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</si>
  <si>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</si>
  <si>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</si>
  <si>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</si>
  <si>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</si>
  <si>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</si>
  <si>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</si>
  <si>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</si>
  <si>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</si>
  <si>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</si>
  <si>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</si>
  <si>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</si>
  <si>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</si>
  <si>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</si>
  <si>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</si>
  <si>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</si>
  <si>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</si>
  <si>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</si>
  <si>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</si>
  <si>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</si>
  <si>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</si>
  <si>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</si>
  <si>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</si>
  <si>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</si>
  <si>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</si>
  <si>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</si>
  <si>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</si>
  <si>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</si>
  <si>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</si>
  <si>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</si>
  <si>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</si>
  <si>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</si>
  <si>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</si>
  <si>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</si>
  <si>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</si>
  <si>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</si>
  <si>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</si>
  <si>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</si>
  <si>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</si>
  <si>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</si>
  <si>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</si>
  <si>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</si>
  <si>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</si>
  <si>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</si>
  <si>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</si>
  <si>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</si>
  <si>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</si>
  <si>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</si>
  <si>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</si>
  <si>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</si>
  <si>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</si>
  <si>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</si>
  <si>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</si>
  <si>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</si>
  <si>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</si>
  <si>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</si>
  <si>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</si>
  <si>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</si>
  <si>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</si>
  <si>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</si>
  <si>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</si>
  <si>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</si>
  <si>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</si>
  <si>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</si>
  <si>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</si>
  <si>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</si>
  <si>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</si>
  <si>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</si>
  <si>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</si>
  <si>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</si>
  <si>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</si>
  <si>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</si>
  <si>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</si>
  <si>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</si>
  <si>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</si>
  <si>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</si>
  <si>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</si>
  <si>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</si>
  <si>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</si>
  <si>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</si>
  <si>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</si>
  <si>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</si>
  <si>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</si>
  <si>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</si>
  <si>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</si>
  <si>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</si>
  <si>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</si>
  <si>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</si>
  <si>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</si>
  <si>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</si>
  <si>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</si>
  <si>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</si>
  <si>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</si>
  <si>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</si>
  <si>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</si>
  <si>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</si>
  <si>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</si>
  <si>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</si>
  <si>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</si>
  <si>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</si>
  <si>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</si>
  <si>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</si>
  <si>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</si>
  <si>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</si>
  <si>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</si>
  <si>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</si>
  <si>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</si>
  <si>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</si>
  <si>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</si>
  <si>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</si>
  <si>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</si>
  <si>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</si>
  <si>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</si>
  <si>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</si>
  <si>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</si>
  <si>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</si>
  <si>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</si>
  <si>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</si>
  <si>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</si>
  <si>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</si>
  <si>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</si>
  <si>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</si>
  <si>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</si>
  <si>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</si>
  <si>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</si>
  <si>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</si>
  <si>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</si>
  <si>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</si>
  <si>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</si>
  <si>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</si>
  <si>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</si>
  <si>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</si>
  <si>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</si>
  <si>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</si>
  <si>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</si>
  <si>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</si>
  <si>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</si>
  <si>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</si>
  <si>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</si>
  <si>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</si>
  <si>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</si>
  <si>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</si>
  <si>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</si>
  <si>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</si>
  <si>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</si>
  <si>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</si>
  <si>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</si>
  <si>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</si>
  <si>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</si>
  <si>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</si>
  <si>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</si>
  <si>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</si>
  <si>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</si>
  <si>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</si>
  <si>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</si>
  <si>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</si>
  <si>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</si>
  <si>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</si>
  <si>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</si>
  <si>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</si>
  <si>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</si>
  <si>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</si>
  <si>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</si>
  <si>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</si>
  <si>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</si>
  <si>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</si>
  <si>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</si>
  <si>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</si>
  <si>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</si>
  <si>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</si>
  <si>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</si>
  <si>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</si>
  <si>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</si>
  <si>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</si>
  <si>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</si>
  <si>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</si>
  <si>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</si>
  <si>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</si>
  <si>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</si>
  <si>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</si>
  <si>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</si>
  <si>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</si>
  <si>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</si>
  <si>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</si>
  <si>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</si>
  <si>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</si>
  <si>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</si>
  <si>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</si>
  <si>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</si>
  <si>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</si>
  <si>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</si>
  <si>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</si>
  <si>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</si>
  <si>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</si>
  <si>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</si>
  <si>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</si>
  <si>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</si>
  <si>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</si>
  <si>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</si>
  <si>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</si>
  <si>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</si>
  <si>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</si>
  <si>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</si>
  <si>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</si>
  <si>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</si>
  <si>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</si>
  <si>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</si>
  <si>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</si>
  <si>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</si>
  <si>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</si>
  <si>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</si>
  <si>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</si>
  <si>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</si>
  <si>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</si>
  <si>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</si>
  <si>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</si>
  <si>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</si>
  <si>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</si>
  <si>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</si>
  <si>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</si>
  <si>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</si>
  <si>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</si>
  <si>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</si>
  <si>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</si>
  <si>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</si>
  <si>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</si>
  <si>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</si>
  <si>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</si>
  <si>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</si>
  <si>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</si>
  <si>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</si>
  <si>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</si>
  <si>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</si>
  <si>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</si>
  <si>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</si>
  <si>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</si>
  <si>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</si>
  <si>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</si>
  <si>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</si>
  <si>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</si>
  <si>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</si>
  <si>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</si>
  <si>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</si>
  <si>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</si>
  <si>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</si>
  <si>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</si>
  <si>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</si>
  <si>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</si>
  <si>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</si>
  <si>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</si>
  <si>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</si>
  <si>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</si>
  <si>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</si>
  <si>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</si>
  <si>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</si>
  <si>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</si>
  <si>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</si>
  <si>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</si>
  <si>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</si>
  <si>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</si>
  <si>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</si>
  <si>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</si>
  <si>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</si>
  <si>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</si>
  <si>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</si>
  <si>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</si>
  <si>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</si>
  <si>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</si>
  <si>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</si>
  <si>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</si>
  <si>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</si>
  <si>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</si>
  <si>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</si>
  <si>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</si>
  <si>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</si>
  <si>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</si>
  <si>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</si>
  <si>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</si>
  <si>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</si>
  <si>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</si>
  <si>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</si>
  <si>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</si>
  <si>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</si>
  <si>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</si>
  <si>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</si>
  <si>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</si>
  <si>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</si>
  <si>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</si>
  <si>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</si>
  <si>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</si>
  <si>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</si>
  <si>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</si>
  <si>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</si>
  <si>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</si>
  <si>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</si>
  <si>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</si>
  <si>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</si>
  <si>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</si>
  <si>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</si>
  <si>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</si>
  <si>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</si>
  <si>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</si>
  <si>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</si>
  <si>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</si>
  <si>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</si>
  <si>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</si>
  <si>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</si>
  <si>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</si>
  <si>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</si>
  <si>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</si>
  <si>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</si>
  <si>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</si>
  <si>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</si>
  <si>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</si>
  <si>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</si>
  <si>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</si>
  <si>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</si>
  <si>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</si>
  <si>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</si>
  <si>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</si>
  <si>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</si>
  <si>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</si>
  <si>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</si>
  <si>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</si>
  <si>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</si>
  <si>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</si>
  <si>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</si>
  <si>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</si>
  <si>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</si>
  <si>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</si>
  <si>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</si>
  <si>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</si>
  <si>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</si>
  <si>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</si>
  <si>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</si>
  <si>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</si>
  <si>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</si>
  <si>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</si>
  <si>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</si>
  <si>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</si>
  <si>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</si>
  <si>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</si>
  <si>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</si>
  <si>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</si>
  <si>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</si>
  <si>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</si>
  <si>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</si>
  <si>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</si>
  <si>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</si>
  <si>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</si>
  <si>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</si>
  <si>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</si>
  <si>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</si>
  <si>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</si>
  <si>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</si>
  <si>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</si>
  <si>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</si>
  <si>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</si>
  <si>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</si>
  <si>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</si>
  <si>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</si>
  <si>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</si>
  <si>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</si>
  <si>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</si>
  <si>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</si>
  <si>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</si>
  <si>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</si>
  <si>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</si>
  <si>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</si>
  <si>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</si>
  <si>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</si>
  <si>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</si>
  <si>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</si>
  <si>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</si>
  <si>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</si>
  <si>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</si>
  <si>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</si>
  <si>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</si>
  <si>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</si>
  <si>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</si>
  <si>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</si>
  <si>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</si>
  <si>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</si>
  <si>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</si>
  <si>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</si>
  <si>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</si>
  <si>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</si>
  <si>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</si>
  <si>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</si>
  <si>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</si>
  <si>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</si>
  <si>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</si>
  <si>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</si>
  <si>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</si>
  <si>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</si>
  <si>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</si>
  <si>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</si>
  <si>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</si>
  <si>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</si>
  <si>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</si>
  <si>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</si>
  <si>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</si>
  <si>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</si>
  <si>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</si>
  <si>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</si>
  <si>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</si>
  <si>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</si>
  <si>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</si>
  <si>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</si>
  <si>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</si>
  <si>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</si>
  <si>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</si>
  <si>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</si>
  <si>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</si>
  <si>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</si>
  <si>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</si>
  <si>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</si>
  <si>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</si>
  <si>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</si>
  <si>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</si>
  <si>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</si>
  <si>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</si>
  <si>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</si>
  <si>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</si>
  <si>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</si>
  <si>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</si>
  <si>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</si>
  <si>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</si>
  <si>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</si>
  <si>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</si>
  <si>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</si>
  <si>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</si>
  <si>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</si>
  <si>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</si>
  <si>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</si>
  <si>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</si>
  <si>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</si>
  <si>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</si>
  <si>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</si>
  <si>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</si>
  <si>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</si>
  <si>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</si>
  <si>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</si>
  <si>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</si>
  <si>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</si>
  <si>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</si>
  <si>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</si>
  <si>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</si>
  <si>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</si>
  <si>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</si>
  <si>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</si>
  <si>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</si>
  <si>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</si>
  <si>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</si>
  <si>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</si>
  <si>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</si>
  <si>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</si>
  <si>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</si>
  <si>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</si>
  <si>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</si>
  <si>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</si>
  <si>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</si>
  <si>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</si>
  <si>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</si>
  <si>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</si>
  <si>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</si>
  <si>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</si>
  <si>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</si>
  <si>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</si>
  <si>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</si>
  <si>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</si>
  <si>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</si>
  <si>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</si>
  <si>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</si>
  <si>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</si>
  <si>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</si>
  <si>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</si>
  <si>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</si>
  <si>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</si>
  <si>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</si>
  <si>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</si>
  <si>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</si>
  <si>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</si>
  <si>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</si>
  <si>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</si>
  <si>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</si>
  <si>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</si>
  <si>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</si>
  <si>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</si>
  <si>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</si>
  <si>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</si>
  <si>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</si>
  <si>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</si>
  <si>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</si>
  <si>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</si>
  <si>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</si>
  <si>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</si>
  <si>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</si>
  <si>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</si>
  <si>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</si>
  <si>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</si>
  <si>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</si>
  <si>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</si>
  <si>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</si>
  <si>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</si>
  <si>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</si>
  <si>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</si>
  <si>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</si>
  <si>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</si>
  <si>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</si>
  <si>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</si>
  <si>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</si>
  <si>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</si>
  <si>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</si>
  <si>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</si>
  <si>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</si>
  <si>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</si>
  <si>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</si>
  <si>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</si>
  <si>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</si>
  <si>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</si>
  <si>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</si>
  <si>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</si>
  <si>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</si>
  <si>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</si>
  <si>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</si>
  <si>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</si>
  <si>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</si>
  <si>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</si>
  <si>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</si>
  <si>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</si>
  <si>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</si>
  <si>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</si>
  <si>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</si>
  <si>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</si>
  <si>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</si>
  <si>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</si>
  <si>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</si>
  <si>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</si>
  <si>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</si>
  <si>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</si>
  <si>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</si>
  <si>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</si>
  <si>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</si>
  <si>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</si>
  <si>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</si>
  <si>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</si>
  <si>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</si>
  <si>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</si>
  <si>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</si>
  <si>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</si>
  <si>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</si>
  <si>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</si>
  <si>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</si>
  <si>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</si>
  <si>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</si>
  <si>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</si>
  <si>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</si>
  <si>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</si>
  <si>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</si>
  <si>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</si>
  <si>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</si>
  <si>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</si>
  <si>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</si>
  <si>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</si>
  <si>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</si>
  <si>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</si>
  <si>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</si>
  <si>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</si>
  <si>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</si>
  <si>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</si>
  <si>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</si>
  <si>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</si>
  <si>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</si>
  <si>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</si>
  <si>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</si>
  <si>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</si>
  <si>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</si>
  <si>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</si>
  <si>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</si>
  <si>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</si>
  <si>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</si>
  <si>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</si>
  <si>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</si>
  <si>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</si>
  <si>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</si>
  <si>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</si>
  <si>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</si>
  <si>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</si>
  <si>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</si>
  <si>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</si>
  <si>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</si>
  <si>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</si>
  <si>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</si>
  <si>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</si>
  <si>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</si>
  <si>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</si>
  <si>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</si>
  <si>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</si>
  <si>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</si>
  <si>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</si>
  <si>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</si>
  <si>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</si>
  <si>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</si>
  <si>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</si>
  <si>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</si>
  <si>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</si>
  <si>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</si>
  <si>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</si>
  <si>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</si>
  <si>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</si>
  <si>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</si>
  <si>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</si>
  <si>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</si>
  <si>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</si>
  <si>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</si>
  <si>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</si>
  <si>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</si>
  <si>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</si>
  <si>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</si>
  <si>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</si>
  <si>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</si>
  <si>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</si>
  <si>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</si>
  <si>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</si>
  <si>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</si>
  <si>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</si>
  <si>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</si>
  <si>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</si>
  <si>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</si>
  <si>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</si>
  <si>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</si>
  <si>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</si>
  <si>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</si>
  <si>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</si>
  <si>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</si>
  <si>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</si>
  <si>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</si>
  <si>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</si>
  <si>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</si>
  <si>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</si>
  <si>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</si>
  <si>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</si>
  <si>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</si>
  <si>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</si>
  <si>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</si>
  <si>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</si>
  <si>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</si>
  <si>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</si>
  <si>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</si>
  <si>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</si>
  <si>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</si>
  <si>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</si>
  <si>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</si>
  <si>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</si>
  <si>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</si>
  <si>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</si>
  <si>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</si>
  <si>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</si>
  <si>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</si>
  <si>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</si>
  <si>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</si>
  <si>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</si>
  <si>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</si>
  <si>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</si>
  <si>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</si>
  <si>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</si>
  <si>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</si>
  <si>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</si>
  <si>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</si>
  <si>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</si>
  <si>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</si>
  <si>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</si>
  <si>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</si>
  <si>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</si>
  <si>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</si>
  <si>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</si>
  <si>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</si>
  <si>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</si>
  <si>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</si>
  <si>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</si>
  <si>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</si>
  <si>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</si>
  <si>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</si>
  <si>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</si>
  <si>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</si>
  <si>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</si>
  <si>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</si>
  <si>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</si>
  <si>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</si>
  <si>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</si>
  <si>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</si>
  <si>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</si>
  <si>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</si>
  <si>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</si>
  <si>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</si>
  <si>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</si>
  <si>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</si>
  <si>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</si>
  <si>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</si>
  <si>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</si>
  <si>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</si>
  <si>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</si>
  <si>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</si>
  <si>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</si>
  <si>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</si>
  <si>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</si>
  <si>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</si>
  <si>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</si>
  <si>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</si>
  <si>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</si>
  <si>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</si>
  <si>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</si>
  <si>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</si>
  <si>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</si>
  <si>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</si>
  <si>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</si>
  <si>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</si>
  <si>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</si>
  <si>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</si>
  <si>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</si>
  <si>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</si>
  <si>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</si>
  <si>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</si>
  <si>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</si>
  <si>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</si>
  <si>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</si>
  <si>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</si>
  <si>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</si>
  <si>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</si>
  <si>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</si>
  <si>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</si>
  <si>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</si>
  <si>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</si>
  <si>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</si>
  <si>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</si>
  <si>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</si>
  <si>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</si>
  <si>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</si>
  <si>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</si>
  <si>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</si>
  <si>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</si>
  <si>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</si>
  <si>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</si>
  <si>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</si>
  <si>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</si>
  <si>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</si>
  <si>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</si>
  <si>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</si>
  <si>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</si>
  <si>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</si>
  <si>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</si>
  <si>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</si>
  <si>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</si>
  <si>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</si>
  <si>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</si>
  <si>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</si>
  <si>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</si>
  <si>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</si>
  <si>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</si>
  <si>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</si>
  <si>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</si>
  <si>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</si>
  <si>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</si>
  <si>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</si>
  <si>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</si>
  <si>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</si>
  <si>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</si>
  <si>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</si>
  <si>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</si>
  <si>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</si>
  <si>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</si>
  <si>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</si>
  <si>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</si>
  <si>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</si>
  <si>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</si>
  <si>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</si>
  <si>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</si>
  <si>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</si>
  <si>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</si>
  <si>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</si>
  <si>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</si>
  <si>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</si>
  <si>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</si>
  <si>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</si>
  <si>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</si>
  <si>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</si>
  <si>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</si>
  <si>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</si>
  <si>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</si>
  <si>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</si>
  <si>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</si>
  <si>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</si>
  <si>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</si>
  <si>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</si>
  <si>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</si>
  <si>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</si>
  <si>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</si>
  <si>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</si>
  <si>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</si>
  <si>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</si>
  <si>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</si>
  <si>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</si>
  <si>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</si>
  <si>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</si>
  <si>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</si>
  <si>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</si>
  <si>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</si>
  <si>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</si>
  <si>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</si>
  <si>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</si>
  <si>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</si>
  <si>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</si>
  <si>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</si>
  <si>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</si>
  <si>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</si>
  <si>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</si>
  <si>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</si>
  <si>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</si>
  <si>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</si>
  <si>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</si>
  <si>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</si>
  <si>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</si>
  <si>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</si>
  <si>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</si>
  <si>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</si>
  <si>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</si>
  <si>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</si>
  <si>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</si>
  <si>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</si>
  <si>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</si>
  <si>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</si>
  <si>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</si>
  <si>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</si>
  <si>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</si>
  <si>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</si>
  <si>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</si>
  <si>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</si>
  <si>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</si>
  <si>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</si>
  <si>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</si>
  <si>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</si>
  <si>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</si>
  <si>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</si>
  <si>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</si>
  <si>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</si>
  <si>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</si>
  <si>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</si>
  <si>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</si>
  <si>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</si>
  <si>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</si>
  <si>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</si>
  <si>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</si>
  <si>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</si>
  <si>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</si>
  <si>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</si>
  <si>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</si>
  <si>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</si>
  <si>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</si>
  <si>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</si>
  <si>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</si>
  <si>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</si>
  <si>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</si>
  <si>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</si>
  <si>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</si>
  <si>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</si>
  <si>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</si>
  <si>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</si>
  <si>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</si>
  <si>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</si>
  <si>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</si>
  <si>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</si>
  <si>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</si>
  <si>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</si>
  <si>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</si>
  <si>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</si>
  <si>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</si>
  <si>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</si>
  <si>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</si>
  <si>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</si>
  <si>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</si>
  <si>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</si>
  <si>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</si>
  <si>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</si>
  <si>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</si>
  <si>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</si>
  <si>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</si>
  <si>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</si>
  <si>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</si>
  <si>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</si>
  <si>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</si>
  <si>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</si>
  <si>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</si>
  <si>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</si>
  <si>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</si>
  <si>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</si>
  <si>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</si>
  <si>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</si>
  <si>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</si>
  <si>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</si>
  <si>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</si>
  <si>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</si>
  <si>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</si>
  <si>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</si>
  <si>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</si>
  <si>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</si>
  <si>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</si>
  <si>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</si>
  <si>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</si>
  <si>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</si>
  <si>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</si>
  <si>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</si>
  <si>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</si>
  <si>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</si>
  <si>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</si>
  <si>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</si>
  <si>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</si>
  <si>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</si>
  <si>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</si>
  <si>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</si>
  <si>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</si>
  <si>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</si>
  <si>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</si>
  <si>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</si>
  <si>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</si>
  <si>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</si>
  <si>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</si>
  <si>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</si>
  <si>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</si>
  <si>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</si>
  <si>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</si>
  <si>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</si>
  <si>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</si>
  <si>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</si>
  <si>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</si>
  <si>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</si>
  <si>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</si>
  <si>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</si>
  <si>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</si>
  <si>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</si>
  <si>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</si>
  <si>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</si>
  <si>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</si>
  <si>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</si>
  <si>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</si>
  <si>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</si>
  <si>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</si>
  <si>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</si>
  <si>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</si>
  <si>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</si>
  <si>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</si>
  <si>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</si>
  <si>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</si>
  <si>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</si>
  <si>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</si>
  <si>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</si>
  <si>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</si>
  <si>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</si>
  <si>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</si>
  <si>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</si>
  <si>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</si>
  <si>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</si>
  <si>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</si>
  <si>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</si>
  <si>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</si>
  <si>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</si>
  <si>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</si>
  <si>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</si>
  <si>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</si>
  <si>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</si>
  <si>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</si>
  <si>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</si>
  <si>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</si>
  <si>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</si>
  <si>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</si>
  <si>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</si>
  <si>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</si>
  <si>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</si>
  <si>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</si>
  <si>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</si>
  <si>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</si>
  <si>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</si>
  <si>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</si>
  <si>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</si>
  <si>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</si>
  <si>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</si>
  <si>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</si>
  <si>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</si>
  <si>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</si>
  <si>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</si>
  <si>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</si>
  <si>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</si>
  <si>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</si>
  <si>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</si>
  <si>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</si>
  <si>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</si>
  <si>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</si>
  <si>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</si>
  <si>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</si>
  <si>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</si>
  <si>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</si>
  <si>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</si>
  <si>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</si>
  <si>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</si>
  <si>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</si>
  <si>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</si>
  <si>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</si>
  <si>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</si>
  <si>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</si>
  <si>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</si>
  <si>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</si>
  <si>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</si>
  <si>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</si>
  <si>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</si>
  <si>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</si>
  <si>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</si>
  <si>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</si>
  <si>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</si>
  <si>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</si>
  <si>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</si>
  <si>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</si>
  <si>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</si>
  <si>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</si>
  <si>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</si>
  <si>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</si>
  <si>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</si>
  <si>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</si>
  <si>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</si>
  <si>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</si>
  <si>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</si>
  <si>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</si>
  <si>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</si>
  <si>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</si>
  <si>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</si>
  <si>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</si>
  <si>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</si>
  <si>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</si>
  <si>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</si>
  <si>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</si>
  <si>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</si>
  <si>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</si>
  <si>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</si>
  <si>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</si>
  <si>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</si>
  <si>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</si>
  <si>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</si>
  <si>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</si>
  <si>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</si>
  <si>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</si>
  <si>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</si>
  <si>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</si>
  <si>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</si>
  <si>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</si>
  <si>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</si>
  <si>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</si>
  <si>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</si>
  <si>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</si>
  <si>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</si>
  <si>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</si>
  <si>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</si>
  <si>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</si>
  <si>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</si>
  <si>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</si>
  <si>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</si>
  <si>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</si>
  <si>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</si>
  <si>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</si>
  <si>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</si>
  <si>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</si>
  <si>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</si>
  <si>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</si>
  <si>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</si>
  <si>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</si>
  <si>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</si>
  <si>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</si>
  <si>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</si>
  <si>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</si>
  <si>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</si>
  <si>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</si>
  <si>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</si>
  <si>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</si>
  <si>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</si>
  <si>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</si>
  <si>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</si>
  <si>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</si>
  <si>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</si>
  <si>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</si>
  <si>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</si>
  <si>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</si>
  <si>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</si>
  <si>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</si>
  <si>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</si>
  <si>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</si>
  <si>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</si>
  <si>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</si>
  <si>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</si>
  <si>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</si>
  <si>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</si>
  <si>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</si>
  <si>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</si>
  <si>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</si>
  <si>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</si>
  <si>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</si>
  <si>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</si>
  <si>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</si>
  <si>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</si>
  <si>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</si>
  <si>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</si>
  <si>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</si>
  <si>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</si>
  <si>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</si>
  <si>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</si>
  <si>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</si>
  <si>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</si>
  <si>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</si>
  <si>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</si>
  <si>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</si>
  <si>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</si>
  <si>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</si>
  <si>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</si>
  <si>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</si>
  <si>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</si>
  <si>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</si>
  <si>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</si>
  <si>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</si>
  <si>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</si>
  <si>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</si>
  <si>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</si>
  <si>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</si>
  <si>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</si>
  <si>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</si>
  <si>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</si>
  <si>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</si>
  <si>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</si>
  <si>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</si>
  <si>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</si>
  <si>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</si>
  <si>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</si>
  <si>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</si>
  <si>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</si>
  <si>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</si>
  <si>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</si>
  <si>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</si>
  <si>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</si>
  <si>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</si>
  <si>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</si>
  <si>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</si>
  <si>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</si>
  <si>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</si>
  <si>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</si>
  <si>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</si>
  <si>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</si>
  <si>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</si>
  <si>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</si>
  <si>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</si>
  <si>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</si>
  <si>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</si>
  <si>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</si>
  <si>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</si>
  <si>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</si>
  <si>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</si>
  <si>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</si>
  <si>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</si>
  <si>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</si>
  <si>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</si>
  <si>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</si>
  <si>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</si>
  <si>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</si>
  <si>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</si>
  <si>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</si>
  <si>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</si>
  <si>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</si>
  <si>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</si>
  <si>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</si>
  <si>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</si>
  <si>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</si>
  <si>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</si>
  <si>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</si>
  <si>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</si>
  <si>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</si>
  <si>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</si>
  <si>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</si>
  <si>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</si>
  <si>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</si>
  <si>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</si>
  <si>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</si>
  <si>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</si>
  <si>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</si>
  <si>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</si>
  <si>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</si>
  <si>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</si>
  <si>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</si>
  <si>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</si>
  <si>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</si>
  <si>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</si>
  <si>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</si>
  <si>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</si>
  <si>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</si>
  <si>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</si>
  <si>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</si>
  <si>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</si>
  <si>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</si>
  <si>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</si>
  <si>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</si>
  <si>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</si>
  <si>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</si>
  <si>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</si>
  <si>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</si>
  <si>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</si>
  <si>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</si>
  <si>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</si>
  <si>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</si>
  <si>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</si>
  <si>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</si>
  <si>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</si>
  <si>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</si>
  <si>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</si>
  <si>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</si>
  <si>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</si>
  <si>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</si>
  <si>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</si>
  <si>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</si>
  <si>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</si>
  <si>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</si>
  <si>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</si>
  <si>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</si>
  <si>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</si>
  <si>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</si>
  <si>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</si>
  <si>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</si>
  <si>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</si>
  <si>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</si>
  <si>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</si>
  <si>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</si>
  <si>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</si>
  <si>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</si>
  <si>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</si>
  <si>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</si>
  <si>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</si>
  <si>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</si>
  <si>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</si>
  <si>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</si>
  <si>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</si>
  <si>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</si>
  <si>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</si>
  <si>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</si>
  <si>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</si>
  <si>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</si>
  <si>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</si>
  <si>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</si>
  <si>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</si>
  <si>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</si>
  <si>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</si>
  <si>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</si>
  <si>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</si>
  <si>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</si>
  <si>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</si>
  <si>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</si>
  <si>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</si>
  <si>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</si>
  <si>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</si>
  <si>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</si>
  <si>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</si>
  <si>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</si>
  <si>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</si>
  <si>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</si>
  <si>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</si>
  <si>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</si>
  <si>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</si>
  <si>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</si>
  <si>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</si>
  <si>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</si>
  <si>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</si>
  <si>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</si>
  <si>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</si>
  <si>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</si>
  <si>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</si>
  <si>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</si>
  <si>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</si>
  <si>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</si>
  <si>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</si>
  <si>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</si>
  <si>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</si>
  <si>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</si>
  <si>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</si>
  <si>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</si>
  <si>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</si>
  <si>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</si>
  <si>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</si>
  <si>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</si>
  <si>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</si>
  <si>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</si>
  <si>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</si>
  <si>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</si>
  <si>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</si>
  <si>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</si>
  <si>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</si>
  <si>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</si>
  <si>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</si>
  <si>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</si>
  <si>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</si>
  <si>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</si>
  <si>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</si>
  <si>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</si>
  <si>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</si>
  <si>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</si>
  <si>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</si>
  <si>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</si>
  <si>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</si>
  <si>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</si>
  <si>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</si>
  <si>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</si>
  <si>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</si>
  <si>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</si>
  <si>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</si>
  <si>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</si>
  <si>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</si>
  <si>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</si>
  <si>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</si>
  <si>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</si>
  <si>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</si>
  <si>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</si>
  <si>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</si>
  <si>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</si>
  <si>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</si>
  <si>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</si>
  <si>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</si>
  <si>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</si>
  <si>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</si>
  <si>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</si>
  <si>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</si>
  <si>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</si>
  <si>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</si>
  <si>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</si>
  <si>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</si>
  <si>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</si>
  <si>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</si>
  <si>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</si>
  <si>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</si>
  <si>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</si>
  <si>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</si>
  <si>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</si>
  <si>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</si>
  <si>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</si>
  <si>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</si>
  <si>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</si>
  <si>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</si>
  <si>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</si>
  <si>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</si>
  <si>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</si>
  <si>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</si>
  <si>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</si>
  <si>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</si>
  <si>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</si>
  <si>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</si>
  <si>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</si>
  <si>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</si>
  <si>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</si>
  <si>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</si>
  <si>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</si>
  <si>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</si>
  <si>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</si>
  <si>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</si>
  <si>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</si>
  <si>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</si>
  <si>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</si>
  <si>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</si>
  <si>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</si>
  <si>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</si>
  <si>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</si>
  <si>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</si>
  <si>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</si>
  <si>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</si>
  <si>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</si>
  <si>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</si>
  <si>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</si>
  <si>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</si>
  <si>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</si>
  <si>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</si>
  <si>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</si>
  <si>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</si>
  <si>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</si>
  <si>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</si>
  <si>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</si>
  <si>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</si>
  <si>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</si>
  <si>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</si>
  <si>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</si>
  <si>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</si>
  <si>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</si>
  <si>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</si>
  <si>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</si>
  <si>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</si>
  <si>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</si>
  <si>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</si>
  <si>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</si>
  <si>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</si>
  <si>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</si>
  <si>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</si>
  <si>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</si>
  <si>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</si>
  <si>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</si>
  <si>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</si>
  <si>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</si>
  <si>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</si>
  <si>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</si>
  <si>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</si>
  <si>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</si>
  <si>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</si>
  <si>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</si>
  <si>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</si>
  <si>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</si>
  <si>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</si>
  <si>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</si>
  <si>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</si>
  <si>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</si>
  <si>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</si>
  <si>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</si>
  <si>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</si>
  <si>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</si>
  <si>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</si>
  <si>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</si>
  <si>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</si>
  <si>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</si>
  <si>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</si>
  <si>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</si>
  <si>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</si>
  <si>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</si>
  <si>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</si>
  <si>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</si>
  <si>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</si>
  <si>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</si>
  <si>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</si>
  <si>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</si>
  <si>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</si>
  <si>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</si>
  <si>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</si>
  <si>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</si>
  <si>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</si>
  <si>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</si>
  <si>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</si>
  <si>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</si>
  <si>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</si>
  <si>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</si>
  <si>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</si>
  <si>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</si>
  <si>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</si>
  <si>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</si>
  <si>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</si>
  <si>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</si>
  <si>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</si>
  <si>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</si>
  <si>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</si>
  <si>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</si>
  <si>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</si>
  <si>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</si>
  <si>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</si>
  <si>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</si>
  <si>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</si>
  <si>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</si>
  <si>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</si>
  <si>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</si>
  <si>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</si>
  <si>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</si>
  <si>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</si>
  <si>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</si>
  <si>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</si>
  <si>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</si>
  <si>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</si>
  <si>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</si>
  <si>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</si>
  <si>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</si>
  <si>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</si>
  <si>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</si>
  <si>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</si>
  <si>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</si>
  <si>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</si>
  <si>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</si>
  <si>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</si>
  <si>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</si>
  <si>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</si>
  <si>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</si>
  <si>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</si>
  <si>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</si>
  <si>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</si>
  <si>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</si>
  <si>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</si>
  <si>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</si>
  <si>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</si>
  <si>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</si>
  <si>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</si>
  <si>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</si>
  <si>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</si>
  <si>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</si>
  <si>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</si>
  <si>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</si>
  <si>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</si>
  <si>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</si>
  <si>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</si>
  <si>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</si>
  <si>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</si>
  <si>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</si>
  <si>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</si>
  <si>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</si>
  <si>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</si>
  <si>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</si>
  <si>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</si>
  <si>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</si>
  <si>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</si>
  <si>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</si>
  <si>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</si>
  <si>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</si>
  <si>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</si>
  <si>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</si>
  <si>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</si>
  <si>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</si>
  <si>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</si>
  <si>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</si>
  <si>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</si>
  <si>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</si>
  <si>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</si>
  <si>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</si>
  <si>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</si>
  <si>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</si>
  <si>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</si>
  <si>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</si>
  <si>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</si>
  <si>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</si>
  <si>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</si>
  <si>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</si>
  <si>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</si>
  <si>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</si>
  <si>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</si>
  <si>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</si>
  <si>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</si>
  <si>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</si>
  <si>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</si>
  <si>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</si>
  <si>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</si>
  <si>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</si>
  <si>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</si>
  <si>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</si>
  <si>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</si>
  <si>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</si>
  <si>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</si>
  <si>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</si>
  <si>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</si>
  <si>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</si>
  <si>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</si>
  <si>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</si>
  <si>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</si>
  <si>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</si>
  <si>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</si>
  <si>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</si>
  <si>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</si>
  <si>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</si>
  <si>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</si>
  <si>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</si>
  <si>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</si>
  <si>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</si>
  <si>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</si>
  <si>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</si>
  <si>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</si>
  <si>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</si>
  <si>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</si>
  <si>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</si>
  <si>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</si>
  <si>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</si>
  <si>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</si>
  <si>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</si>
  <si>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</si>
  <si>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</si>
  <si>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</si>
  <si>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</si>
  <si>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</si>
  <si>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</si>
  <si>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</si>
  <si>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</si>
  <si>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</si>
  <si>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</si>
  <si>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</si>
  <si>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</si>
  <si>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</si>
  <si>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</si>
  <si>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</si>
  <si>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</si>
  <si>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</si>
  <si>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</si>
  <si>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</si>
  <si>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</si>
  <si>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</si>
  <si>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</si>
  <si>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</si>
  <si>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</si>
  <si>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</si>
  <si>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</si>
  <si>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</si>
  <si>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</si>
  <si>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</si>
  <si>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</si>
  <si>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</si>
  <si>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</si>
  <si>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</si>
  <si>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</si>
  <si>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</si>
  <si>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</si>
  <si>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</si>
  <si>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</si>
  <si>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</si>
  <si>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</si>
  <si>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</si>
  <si>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</si>
  <si>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</si>
  <si>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</si>
  <si>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</si>
  <si>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</si>
  <si>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</si>
  <si>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</si>
  <si>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</si>
  <si>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</si>
  <si>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</si>
  <si>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</si>
  <si>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</si>
  <si>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</si>
  <si>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</si>
  <si>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</si>
  <si>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</si>
  <si>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</si>
  <si>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</si>
  <si>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</si>
  <si>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</si>
  <si>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</si>
  <si>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</si>
  <si>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</si>
  <si>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</si>
  <si>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</si>
  <si>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</si>
  <si>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</si>
  <si>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</si>
  <si>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</si>
  <si>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</si>
  <si>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</si>
  <si>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</si>
  <si>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</si>
  <si>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</si>
  <si>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</si>
  <si>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</si>
  <si>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</si>
  <si>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</si>
  <si>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</si>
  <si>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</si>
  <si>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</si>
  <si>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</si>
  <si>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</si>
  <si>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</si>
  <si>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</si>
  <si>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</si>
  <si>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</si>
  <si>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</si>
  <si>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</si>
  <si>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</si>
  <si>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</si>
  <si>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</si>
  <si>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</si>
  <si>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</si>
  <si>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</si>
  <si>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</si>
  <si>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</si>
  <si>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</si>
  <si>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</si>
  <si>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</si>
  <si>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</si>
  <si>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</si>
  <si>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</si>
  <si>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</si>
  <si>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</si>
  <si>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</si>
  <si>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</si>
  <si>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</si>
  <si>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</si>
  <si>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</si>
  <si>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</si>
  <si>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</si>
  <si>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</si>
  <si>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</si>
  <si>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</si>
  <si>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</si>
  <si>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</si>
  <si>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</si>
  <si>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</si>
  <si>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</si>
  <si>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</si>
  <si>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</si>
  <si>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</si>
  <si>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</si>
  <si>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</si>
  <si>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</si>
  <si>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</si>
  <si>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</si>
  <si>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</si>
  <si>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</si>
  <si>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</si>
  <si>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</si>
  <si>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</si>
  <si>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</si>
  <si>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</si>
  <si>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</si>
  <si>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</si>
  <si>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</si>
  <si>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</si>
  <si>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</si>
  <si>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</si>
  <si>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</si>
  <si>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</si>
  <si>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</si>
  <si>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</si>
  <si>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</si>
  <si>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</si>
  <si>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</si>
  <si>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</si>
  <si>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</si>
  <si>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</si>
  <si>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</si>
  <si>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</si>
  <si>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</si>
  <si>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</si>
  <si>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</si>
  <si>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</si>
  <si>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</si>
  <si>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</si>
  <si>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</si>
  <si>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</si>
  <si>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</si>
  <si>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</si>
  <si>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</si>
  <si>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</si>
  <si>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</si>
  <si>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</si>
  <si>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</si>
  <si>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</si>
  <si>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</si>
  <si>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</si>
  <si>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</si>
  <si>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</si>
  <si>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</si>
  <si>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</si>
  <si>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</si>
  <si>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</si>
  <si>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</si>
  <si>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</si>
  <si>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</si>
  <si>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</si>
  <si>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</si>
  <si>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</si>
  <si>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</si>
  <si>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</si>
  <si>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</si>
  <si>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</si>
  <si>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</si>
  <si>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</si>
  <si>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</si>
  <si>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</si>
  <si>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</si>
  <si>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</si>
  <si>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</si>
  <si>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</si>
  <si>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</si>
  <si>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</si>
  <si>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</si>
  <si>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</si>
  <si>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</si>
  <si>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</si>
  <si>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</si>
  <si>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</si>
  <si>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</si>
  <si>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</si>
  <si>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</si>
  <si>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</si>
  <si>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</si>
  <si>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</si>
  <si>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</si>
  <si>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</si>
  <si>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</si>
  <si>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</si>
  <si>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</si>
  <si>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</si>
  <si>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</si>
  <si>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</si>
  <si>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</si>
  <si>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</si>
  <si>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</si>
  <si>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</si>
  <si>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</si>
  <si>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</si>
  <si>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</si>
  <si>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</si>
  <si>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</si>
  <si>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</si>
  <si>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</si>
  <si>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</si>
  <si>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</si>
  <si>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</si>
  <si>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</si>
  <si>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</si>
  <si>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</si>
  <si>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</si>
  <si>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</si>
  <si>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</si>
  <si>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</si>
  <si>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</si>
  <si>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</si>
  <si>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</si>
  <si>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</si>
  <si>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</si>
  <si>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</si>
  <si>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</si>
  <si>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</si>
  <si>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</si>
  <si>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</si>
  <si>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</si>
  <si>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</si>
  <si>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</si>
  <si>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</si>
  <si>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</si>
  <si>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</si>
  <si>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</si>
  <si>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</si>
  <si>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</si>
  <si>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</si>
  <si>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</si>
  <si>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</si>
  <si>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</si>
  <si>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</si>
  <si>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</si>
  <si>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</si>
  <si>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</si>
  <si>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</si>
  <si>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</si>
  <si>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</si>
  <si>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</si>
  <si>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</si>
  <si>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</si>
  <si>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</si>
  <si>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</si>
  <si>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</si>
  <si>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</si>
  <si>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</si>
  <si>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</si>
  <si>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</si>
  <si>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</si>
  <si>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</si>
  <si>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</si>
  <si>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</si>
  <si>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</si>
  <si>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</si>
  <si>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</si>
  <si>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</si>
  <si>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</si>
  <si>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</si>
  <si>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</si>
  <si>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</si>
  <si>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</si>
  <si>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</si>
  <si>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</si>
  <si>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</si>
  <si>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</si>
  <si>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</si>
  <si>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</si>
  <si>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</si>
  <si>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</si>
  <si>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</si>
  <si>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</si>
  <si>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</si>
  <si>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</si>
  <si>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</si>
  <si>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</si>
  <si>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</si>
  <si>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</si>
  <si>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</si>
  <si>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</si>
  <si>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</si>
  <si>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</si>
  <si>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</si>
  <si>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</si>
  <si>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</si>
  <si>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</si>
  <si>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</si>
  <si>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</si>
  <si>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</si>
  <si>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</si>
  <si>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</si>
  <si>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</si>
  <si>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</si>
  <si>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</si>
  <si>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</si>
  <si>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</si>
  <si>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</si>
  <si>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</si>
  <si>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</si>
  <si>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</si>
  <si>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</si>
  <si>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</si>
  <si>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</si>
  <si>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</si>
  <si>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</si>
  <si>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</si>
  <si>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</si>
  <si>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</si>
  <si>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</si>
  <si>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</si>
  <si>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</si>
  <si>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</si>
  <si>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</si>
  <si>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</si>
  <si>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</si>
  <si>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</si>
  <si>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</si>
  <si>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</si>
  <si>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</si>
  <si>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</si>
  <si>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</si>
  <si>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</si>
  <si>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</si>
  <si>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</si>
  <si>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</si>
  <si>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</si>
  <si>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</si>
  <si>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</si>
  <si>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</si>
  <si>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</si>
  <si>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</si>
  <si>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</si>
  <si>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</si>
  <si>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</si>
  <si>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</si>
  <si>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</si>
  <si>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</si>
  <si>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</si>
  <si>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</si>
  <si>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</si>
  <si>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</si>
  <si>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</si>
  <si>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</si>
  <si>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</si>
  <si>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</si>
  <si>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</si>
  <si>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</si>
  <si>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</si>
  <si>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</si>
  <si>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</si>
  <si>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</si>
  <si>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</si>
  <si>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</si>
  <si>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</si>
  <si>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</si>
  <si>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</si>
  <si>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</si>
  <si>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</si>
  <si>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</si>
  <si>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</si>
  <si>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</si>
  <si>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</si>
  <si>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</si>
  <si>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</si>
  <si>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</si>
  <si>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</si>
  <si>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</si>
  <si>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</si>
  <si>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</si>
  <si>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</si>
  <si>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</si>
  <si>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</si>
  <si>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</si>
  <si>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</si>
  <si>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</si>
  <si>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</si>
  <si>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</si>
  <si>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</si>
  <si>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</si>
  <si>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</si>
  <si>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</si>
  <si>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</si>
  <si>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</si>
  <si>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</si>
  <si>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</si>
  <si>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</si>
  <si>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</si>
  <si>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</si>
  <si>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</si>
  <si>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</si>
  <si>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</si>
  <si>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</si>
  <si>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</si>
  <si>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</si>
  <si>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</si>
  <si>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</si>
  <si>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</si>
  <si>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</si>
  <si>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</si>
  <si>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</si>
  <si>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</si>
  <si>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</si>
  <si>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</si>
  <si>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</si>
  <si>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</si>
  <si>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</si>
  <si>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</si>
  <si>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</si>
  <si>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</si>
  <si>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</si>
  <si>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</si>
  <si>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</si>
  <si>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</si>
  <si>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</si>
  <si>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</si>
  <si>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</si>
  <si>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</si>
  <si>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</si>
  <si>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</si>
  <si>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</si>
  <si>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</si>
  <si>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</si>
  <si>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</si>
  <si>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</si>
  <si>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</si>
  <si>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</si>
  <si>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</si>
  <si>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</si>
  <si>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</si>
  <si>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</si>
  <si>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</si>
  <si>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</si>
  <si>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</si>
  <si>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</si>
  <si>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</si>
  <si>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</si>
  <si>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</si>
  <si>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</si>
  <si>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</si>
  <si>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</si>
  <si>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</si>
  <si>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</si>
  <si>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</si>
  <si>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</si>
  <si>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</si>
  <si>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</si>
  <si>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</si>
  <si>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</si>
  <si>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</si>
  <si>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</si>
  <si>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</si>
  <si>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</si>
  <si>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</si>
  <si>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</si>
  <si>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</si>
  <si>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</si>
  <si>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</si>
  <si>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</si>
  <si>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</si>
  <si>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</si>
  <si>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</si>
  <si>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</si>
  <si>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</si>
  <si>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</si>
  <si>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</si>
  <si>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</si>
  <si>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</si>
  <si>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</si>
  <si>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</si>
  <si>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</si>
  <si>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</si>
  <si>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</si>
  <si>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</si>
  <si>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</si>
  <si>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</si>
  <si>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</si>
  <si>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</si>
  <si>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</si>
  <si>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</si>
  <si>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</si>
  <si>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</si>
  <si>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</si>
  <si>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</si>
  <si>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</si>
  <si>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</si>
  <si>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</si>
  <si>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</si>
  <si>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</si>
  <si>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</si>
  <si>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</si>
  <si>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</si>
  <si>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</si>
  <si>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</si>
  <si>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</si>
  <si>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</si>
  <si>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</si>
  <si>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</si>
  <si>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</si>
  <si>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</si>
  <si>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</si>
  <si>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</si>
  <si>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</si>
  <si>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</si>
  <si>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</si>
  <si>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</si>
  <si>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</si>
  <si>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</si>
  <si>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</si>
  <si>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</si>
  <si>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</si>
  <si>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</si>
  <si>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</si>
  <si>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</si>
  <si>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</si>
  <si>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</si>
  <si>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</si>
  <si>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</si>
  <si>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</si>
  <si>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</si>
  <si>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</si>
  <si>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</si>
  <si>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</si>
  <si>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</si>
  <si>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</si>
  <si>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</si>
  <si>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</si>
  <si>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</si>
  <si>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</si>
  <si>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</si>
  <si>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</si>
  <si>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</si>
  <si>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</si>
  <si>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</si>
  <si>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</si>
  <si>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</si>
  <si>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</si>
  <si>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</si>
  <si>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</si>
  <si>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</si>
  <si>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</si>
  <si>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</si>
  <si>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</si>
  <si>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</si>
  <si>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</si>
  <si>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</si>
  <si>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</si>
  <si>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</si>
  <si>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</si>
  <si>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</si>
  <si>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</si>
  <si>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</si>
  <si>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</si>
  <si>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</si>
  <si>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</si>
  <si>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</si>
  <si>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</si>
  <si>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</si>
  <si>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</si>
  <si>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</si>
  <si>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</si>
  <si>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</si>
  <si>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</si>
  <si>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</si>
  <si>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</si>
  <si>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</si>
  <si>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</si>
  <si>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</si>
  <si>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</si>
  <si>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</si>
  <si>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</si>
  <si>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</si>
  <si>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</si>
  <si>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</si>
  <si>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</si>
  <si>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</si>
  <si>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</si>
  <si>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</si>
  <si>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</si>
  <si>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</si>
  <si>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</si>
  <si>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</si>
  <si>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</si>
  <si>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</si>
  <si>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</si>
  <si>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</si>
  <si>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</si>
  <si>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</si>
  <si>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</si>
  <si>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</si>
  <si>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</si>
  <si>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</si>
  <si>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</si>
  <si>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</si>
  <si>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</si>
  <si>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</si>
  <si>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</si>
  <si>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</si>
  <si>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</si>
  <si>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</si>
  <si>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</si>
  <si>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</si>
  <si>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</si>
  <si>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</si>
  <si>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</si>
  <si>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</si>
  <si>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</si>
  <si>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</si>
  <si>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</si>
  <si>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</si>
  <si>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</si>
  <si>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</si>
  <si>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</si>
  <si>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</si>
  <si>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</si>
  <si>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</si>
  <si>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</si>
  <si>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</si>
  <si>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</si>
  <si>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</si>
  <si>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</si>
  <si>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</si>
  <si>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</si>
  <si>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</si>
  <si>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</si>
  <si>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</si>
  <si>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</si>
  <si>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</si>
  <si>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</si>
  <si>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</si>
  <si>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</si>
  <si>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</si>
  <si>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</si>
  <si>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</si>
  <si>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</si>
  <si>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</si>
  <si>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</si>
  <si>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</si>
  <si>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</si>
  <si>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</si>
  <si>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</si>
  <si>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</si>
  <si>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</si>
  <si>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</si>
  <si>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</si>
  <si>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</si>
  <si>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</si>
  <si>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</si>
  <si>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</si>
  <si>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</si>
  <si>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</si>
  <si>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</si>
  <si>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</si>
  <si>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</si>
  <si>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</si>
  <si>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</si>
  <si>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</si>
  <si>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</si>
  <si>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</si>
  <si>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</si>
  <si>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</si>
  <si>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</si>
  <si>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</si>
  <si>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</si>
  <si>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</si>
  <si>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</si>
  <si>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</si>
  <si>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</si>
  <si>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</si>
  <si>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</si>
  <si>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</si>
  <si>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</si>
  <si>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</si>
  <si>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</si>
  <si>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</si>
  <si>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</si>
  <si>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</si>
  <si>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</si>
  <si>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</si>
  <si>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</si>
  <si>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</si>
  <si>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</si>
  <si>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</si>
  <si>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</si>
  <si>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</si>
  <si>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</si>
  <si>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</si>
  <si>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</si>
  <si>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</si>
  <si>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</si>
  <si>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</si>
  <si>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</si>
  <si>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</si>
  <si>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</si>
  <si>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</si>
  <si>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</si>
  <si>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</si>
  <si>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</si>
  <si>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</si>
  <si>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</si>
  <si>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</si>
  <si>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</si>
  <si>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</si>
  <si>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</si>
  <si>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</si>
  <si>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</si>
  <si>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</si>
  <si>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</si>
  <si>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</si>
  <si>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</si>
  <si>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</si>
  <si>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</si>
  <si>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</si>
  <si>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</si>
  <si>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</si>
  <si>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</si>
  <si>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</si>
  <si>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</si>
  <si>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</si>
  <si>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</si>
  <si>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</si>
  <si>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</si>
  <si>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</si>
  <si>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</si>
  <si>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</si>
  <si>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</si>
  <si>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</si>
  <si>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</si>
  <si>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</si>
  <si>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</si>
  <si>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</si>
  <si>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</si>
  <si>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</si>
  <si>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</si>
  <si>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</si>
  <si>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</si>
  <si>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</si>
  <si>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</si>
  <si>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</si>
  <si>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</si>
  <si>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</si>
  <si>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</si>
  <si>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</si>
  <si>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</si>
  <si>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</si>
  <si>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</si>
  <si>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</si>
  <si>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</si>
  <si>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</si>
  <si>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</si>
  <si>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</si>
  <si>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</si>
  <si>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</si>
  <si>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</si>
  <si>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</si>
  <si>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</si>
  <si>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</si>
  <si>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</si>
  <si>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</si>
  <si>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</si>
  <si>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</si>
  <si>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</si>
  <si>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</si>
  <si>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</si>
  <si>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</si>
  <si>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</si>
  <si>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</si>
  <si>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</si>
  <si>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</si>
  <si>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</si>
  <si>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</si>
  <si>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</si>
  <si>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</si>
  <si>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</si>
  <si>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</si>
  <si>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</si>
  <si>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</si>
  <si>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</si>
  <si>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</si>
  <si>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</si>
  <si>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</si>
  <si>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</si>
  <si>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</si>
  <si>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</si>
  <si>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</si>
  <si>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</si>
  <si>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</si>
  <si>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</si>
  <si>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</si>
  <si>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</si>
  <si>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</si>
  <si>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</si>
  <si>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</si>
  <si>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</si>
  <si>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</si>
  <si>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</si>
  <si>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</si>
  <si>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</si>
  <si>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</si>
  <si>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</si>
  <si>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</si>
  <si>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</si>
  <si>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</si>
  <si>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</si>
  <si>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</si>
  <si>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</si>
  <si>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</si>
  <si>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</si>
  <si>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</si>
  <si>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</si>
  <si>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</si>
  <si>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</si>
  <si>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</si>
  <si>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</si>
  <si>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</si>
  <si>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</si>
  <si>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</si>
  <si>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</si>
  <si>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</si>
  <si>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</si>
  <si>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</si>
  <si>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</si>
  <si>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</si>
  <si>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</si>
  <si>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</si>
  <si>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</si>
  <si>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</si>
  <si>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</si>
  <si>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</si>
  <si>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</si>
  <si>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</si>
  <si>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</si>
  <si>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</si>
  <si>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</si>
  <si>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</si>
  <si>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</si>
  <si>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</si>
  <si>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</si>
  <si>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</si>
  <si>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</si>
  <si>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</si>
  <si>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</si>
  <si>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</si>
  <si>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</si>
  <si>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</si>
  <si>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</si>
  <si>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</si>
  <si>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</si>
  <si>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</si>
  <si>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</si>
  <si>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</si>
  <si>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</si>
  <si>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</si>
  <si>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</si>
  <si>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</si>
  <si>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</si>
  <si>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</si>
  <si>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</si>
  <si>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</si>
  <si>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</si>
  <si>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</si>
  <si>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</si>
  <si>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</si>
  <si>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</si>
  <si>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</si>
  <si>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</si>
  <si>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</si>
  <si>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</si>
  <si>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</si>
  <si>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</si>
  <si>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</si>
  <si>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</si>
  <si>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</si>
  <si>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</si>
  <si>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</si>
  <si>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</si>
  <si>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</si>
  <si>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</si>
  <si>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</si>
  <si>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</si>
  <si>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</si>
  <si>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</si>
  <si>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</si>
  <si>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</si>
  <si>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</si>
  <si>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</si>
  <si>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</si>
  <si>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</si>
  <si>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</si>
  <si>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</si>
  <si>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</si>
  <si>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</si>
  <si>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</si>
  <si>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</si>
  <si>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</si>
  <si>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</si>
  <si>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</si>
  <si>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</si>
  <si>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</si>
  <si>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</si>
  <si>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</si>
  <si>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</si>
  <si>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</si>
  <si>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</si>
  <si>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</si>
  <si>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</si>
  <si>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</si>
  <si>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</si>
  <si>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</si>
  <si>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</si>
  <si>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</si>
  <si>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</si>
  <si>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</si>
  <si>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</si>
  <si>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</si>
  <si>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</si>
  <si>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</si>
  <si>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</si>
  <si>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</si>
  <si>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</si>
  <si>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</si>
  <si>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</si>
  <si>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</si>
  <si>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</si>
  <si>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</si>
  <si>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</si>
  <si>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</si>
  <si>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</si>
  <si>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</si>
  <si>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</si>
  <si>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</si>
  <si>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</si>
  <si>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</si>
  <si>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</si>
  <si>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</si>
  <si>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</si>
  <si>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</si>
  <si>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</si>
  <si>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</si>
  <si>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</si>
  <si>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</si>
  <si>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</si>
  <si>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</si>
  <si>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</si>
  <si>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</si>
  <si>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</si>
  <si>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</si>
  <si>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</si>
  <si>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</si>
  <si>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</si>
  <si>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</si>
  <si>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</si>
  <si>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</si>
  <si>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</si>
  <si>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</si>
  <si>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</si>
  <si>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</si>
  <si>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</si>
  <si>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</si>
  <si>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</si>
  <si>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</si>
  <si>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</si>
  <si>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</si>
  <si>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</si>
  <si>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</si>
  <si>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</si>
  <si>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</si>
  <si>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</si>
  <si>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</si>
  <si>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</si>
  <si>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</si>
  <si>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</si>
  <si>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</si>
  <si>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</si>
  <si>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</si>
  <si>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</si>
  <si>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</si>
  <si>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</si>
  <si>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</si>
  <si>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</si>
  <si>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</si>
  <si>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</si>
  <si>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</si>
  <si>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</si>
  <si>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</si>
  <si>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</si>
  <si>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</si>
  <si>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</si>
  <si>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</si>
  <si>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</si>
  <si>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</si>
  <si>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</si>
  <si>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</si>
  <si>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</si>
  <si>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</si>
  <si>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</si>
  <si>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</si>
  <si>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</si>
  <si>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</si>
  <si>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</si>
  <si>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</si>
  <si>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</si>
  <si>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</si>
  <si>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</si>
  <si>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</si>
  <si>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</si>
  <si>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</si>
  <si>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</si>
  <si>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</si>
  <si>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</si>
  <si>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</si>
  <si>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</si>
  <si>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</si>
  <si>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</si>
  <si>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</si>
  <si>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</si>
  <si>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</si>
  <si>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</si>
  <si>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</si>
  <si>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</si>
  <si>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</si>
  <si>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</si>
  <si>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</si>
  <si>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</si>
  <si>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</si>
  <si>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</si>
  <si>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</si>
  <si>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</si>
  <si>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</si>
  <si>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</si>
  <si>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</si>
  <si>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</si>
  <si>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</si>
  <si>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</si>
  <si>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</si>
  <si>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</si>
  <si>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</si>
  <si>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</si>
  <si>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</si>
  <si>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</si>
  <si>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</si>
  <si>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</si>
  <si>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</si>
  <si>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</si>
  <si>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</si>
  <si>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</si>
  <si>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</si>
  <si>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</si>
  <si>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</si>
  <si>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</si>
  <si>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</si>
  <si>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</si>
  <si>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</si>
  <si>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</si>
  <si>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</si>
  <si>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</si>
  <si>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</si>
  <si>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</si>
  <si>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</si>
  <si>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</si>
  <si>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</si>
  <si>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</si>
  <si>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</si>
  <si>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</si>
  <si>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</si>
  <si>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</si>
  <si>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</si>
  <si>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</si>
  <si>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</si>
  <si>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</si>
  <si>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</si>
  <si>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</si>
  <si>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</si>
  <si>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</si>
  <si>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</si>
  <si>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</si>
  <si>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</si>
  <si>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</si>
  <si>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</si>
  <si>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</si>
  <si>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</si>
  <si>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</si>
  <si>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</si>
  <si>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</si>
  <si>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</si>
  <si>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</si>
  <si>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</si>
  <si>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</si>
  <si>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</si>
  <si>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</si>
  <si>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</si>
  <si>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</si>
  <si>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</si>
  <si>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</si>
  <si>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</si>
  <si>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</si>
  <si>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</si>
  <si>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</si>
  <si>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</si>
  <si>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</si>
  <si>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</si>
  <si>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</si>
  <si>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</si>
  <si>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</si>
  <si>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</si>
  <si>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</si>
  <si>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</si>
  <si>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</si>
  <si>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</si>
  <si>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</si>
  <si>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</si>
  <si>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</si>
  <si>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</si>
  <si>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</si>
  <si>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</si>
  <si>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</si>
  <si>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</si>
  <si>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</si>
  <si>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</si>
  <si>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</si>
  <si>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</si>
  <si>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</si>
  <si>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</si>
  <si>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</si>
  <si>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</si>
  <si>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</si>
  <si>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</si>
  <si>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</si>
  <si>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</si>
  <si>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</si>
  <si>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</si>
  <si>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</si>
  <si>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</si>
  <si>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</si>
  <si>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</si>
  <si>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</si>
  <si>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</si>
  <si>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</si>
  <si>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</si>
  <si>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</si>
  <si>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</si>
  <si>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</si>
  <si>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</si>
  <si>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</si>
  <si>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</si>
  <si>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</si>
  <si>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</si>
  <si>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</si>
  <si>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</si>
  <si>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</si>
  <si>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</si>
  <si>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</si>
  <si>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</si>
  <si>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</si>
  <si>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</si>
  <si>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</si>
  <si>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</si>
  <si>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</si>
  <si>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</si>
  <si>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</si>
  <si>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</si>
  <si>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</si>
  <si>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</si>
  <si>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</si>
  <si>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</si>
  <si>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</si>
  <si>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</si>
  <si>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</si>
  <si>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</si>
  <si>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</si>
  <si>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</si>
  <si>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</si>
  <si>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</si>
  <si>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</si>
  <si>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</si>
  <si>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</si>
  <si>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</si>
  <si>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</si>
  <si>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</si>
  <si>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</si>
  <si>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</si>
  <si>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</si>
  <si>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</si>
  <si>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</si>
  <si>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</si>
  <si>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</si>
  <si>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</si>
  <si>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</si>
  <si>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</si>
  <si>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</si>
  <si>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</si>
  <si>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</si>
  <si>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</si>
  <si>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</si>
  <si>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</si>
  <si>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</si>
  <si>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</si>
  <si>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</si>
  <si>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</si>
  <si>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</si>
  <si>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</si>
  <si>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</si>
  <si>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</si>
  <si>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</si>
  <si>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</si>
  <si>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</si>
  <si>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</si>
  <si>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</si>
  <si>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</si>
  <si>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</si>
  <si>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</si>
  <si>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</si>
  <si>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</si>
  <si>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</si>
  <si>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</si>
  <si>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</si>
  <si>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</si>
  <si>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</si>
  <si>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</si>
  <si>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</si>
  <si>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</si>
  <si>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</si>
  <si>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</si>
  <si>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</si>
  <si>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</si>
  <si>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</si>
  <si>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</si>
  <si>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</si>
  <si>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</si>
  <si>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</si>
  <si>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</si>
  <si>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</si>
  <si>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</si>
  <si>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</si>
  <si>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</si>
  <si>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</si>
  <si>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</si>
  <si>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</si>
  <si>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</si>
  <si>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</si>
  <si>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</si>
  <si>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</si>
  <si>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</si>
  <si>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</si>
  <si>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</si>
  <si>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</si>
  <si>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</si>
  <si>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</si>
  <si>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</si>
  <si>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</si>
  <si>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</si>
  <si>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</si>
  <si>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</si>
  <si>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</si>
  <si>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</si>
  <si>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</si>
  <si>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</si>
  <si>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</si>
  <si>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</si>
  <si>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</si>
  <si>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</si>
  <si>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</si>
  <si>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</si>
  <si>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</si>
  <si>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</si>
  <si>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</si>
  <si>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</si>
  <si>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</si>
  <si>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</si>
  <si>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</si>
  <si>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</si>
  <si>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</si>
  <si>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</si>
  <si>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</si>
  <si>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</si>
  <si>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</si>
  <si>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</si>
  <si>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</si>
  <si>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</si>
  <si>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</si>
  <si>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</si>
  <si>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</si>
  <si>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</si>
  <si>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</si>
  <si>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</si>
  <si>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</si>
  <si>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</si>
  <si>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</si>
  <si>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</si>
  <si>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</si>
  <si>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</si>
  <si>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</si>
  <si>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</si>
  <si>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</si>
  <si>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</si>
  <si>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</si>
  <si>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</si>
  <si>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</si>
  <si>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</si>
  <si>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</si>
  <si>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</si>
  <si>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</si>
  <si>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</si>
  <si>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</si>
  <si>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</si>
  <si>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</si>
  <si>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</si>
  <si>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</si>
  <si>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</si>
  <si>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</si>
  <si>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</si>
  <si>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</si>
  <si>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</si>
  <si>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</si>
  <si>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</si>
  <si>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</si>
  <si>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</si>
  <si>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</si>
  <si>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</si>
  <si>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</si>
  <si>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</si>
  <si>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</si>
  <si>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</si>
  <si>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</si>
  <si>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</si>
  <si>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</si>
  <si>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</si>
  <si>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</si>
  <si>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</si>
  <si>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</si>
  <si>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</si>
  <si>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</si>
  <si>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</si>
  <si>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</si>
  <si>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</si>
  <si>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</si>
  <si>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</si>
  <si>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</si>
  <si>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</si>
  <si>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</si>
  <si>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</si>
  <si>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</si>
  <si>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</si>
  <si>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</si>
  <si>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</si>
  <si>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</si>
  <si>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</si>
  <si>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</si>
  <si>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</si>
  <si>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</si>
  <si>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</si>
  <si>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</si>
  <si>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</si>
  <si>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</si>
  <si>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</si>
  <si>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</si>
  <si>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</si>
  <si>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</si>
  <si>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</si>
  <si>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</si>
  <si>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</si>
  <si>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</si>
  <si>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</si>
  <si>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</si>
  <si>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</si>
  <si>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</si>
  <si>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</si>
  <si>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</si>
  <si>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</si>
  <si>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</si>
  <si>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</si>
  <si>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</si>
  <si>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</si>
  <si>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</si>
  <si>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</si>
  <si>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</si>
  <si>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</si>
  <si>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</si>
  <si>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</si>
  <si>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</si>
  <si>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</si>
  <si>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</si>
  <si>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</si>
  <si>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</si>
  <si>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</si>
  <si>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</si>
  <si>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</si>
  <si>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</si>
  <si>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</si>
  <si>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</si>
  <si>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</si>
  <si>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</si>
  <si>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</si>
  <si>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</si>
  <si>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</si>
  <si>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</si>
  <si>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</si>
  <si>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</si>
  <si>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</si>
  <si>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</si>
  <si>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</si>
  <si>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</si>
  <si>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</si>
  <si>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</si>
  <si>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</si>
  <si>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</si>
  <si>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</si>
  <si>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</si>
  <si>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</si>
  <si>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</si>
  <si>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</si>
  <si>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</si>
  <si>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</si>
  <si>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</si>
  <si>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</si>
  <si>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</si>
  <si>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</si>
  <si>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</si>
  <si>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</si>
  <si>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</si>
  <si>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</si>
  <si>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</si>
  <si>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</si>
  <si>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</si>
  <si>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</si>
  <si>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</si>
  <si>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</si>
  <si>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</si>
  <si>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</si>
  <si>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</si>
  <si>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</si>
  <si>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</si>
  <si>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</si>
  <si>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</si>
  <si>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</si>
  <si>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</si>
  <si>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</si>
  <si>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</si>
  <si>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</si>
  <si>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</si>
  <si>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</si>
  <si>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</si>
  <si>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</si>
  <si>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</si>
  <si>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</si>
  <si>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</si>
  <si>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</si>
  <si>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</si>
  <si>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</si>
  <si>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</si>
  <si>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</si>
  <si>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</si>
  <si>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</si>
  <si>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</si>
  <si>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</si>
  <si>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</si>
  <si>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</si>
  <si>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</si>
  <si>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</si>
  <si>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</si>
  <si>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</si>
  <si>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</si>
  <si>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</si>
  <si>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</si>
  <si>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</si>
  <si>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</si>
  <si>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</si>
  <si>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</si>
  <si>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</si>
  <si>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</si>
  <si>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</si>
  <si>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</si>
  <si>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</si>
  <si>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</si>
  <si>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</si>
  <si>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</si>
  <si>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</si>
  <si>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</si>
  <si>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</si>
  <si>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</si>
  <si>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</si>
  <si>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</si>
  <si>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</si>
  <si>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</si>
  <si>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</si>
  <si>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</si>
  <si>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</si>
  <si>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</si>
  <si>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</si>
  <si>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</si>
  <si>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</si>
  <si>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</si>
  <si>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</si>
  <si>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</si>
  <si>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</si>
  <si>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</si>
  <si>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</si>
  <si>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</si>
  <si>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</si>
  <si>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</si>
  <si>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</si>
  <si>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</si>
  <si>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</si>
  <si>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</si>
  <si>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</si>
  <si>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</si>
  <si>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</si>
  <si>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</si>
  <si>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</si>
  <si>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</si>
  <si>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</si>
  <si>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</si>
  <si>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</si>
  <si>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</si>
  <si>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</si>
  <si>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</si>
  <si>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</si>
  <si>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</si>
  <si>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</si>
  <si>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</si>
  <si>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</si>
  <si>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</si>
  <si>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</si>
  <si>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</si>
  <si>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</si>
  <si>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</si>
  <si>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</si>
  <si>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</si>
  <si>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</si>
  <si>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</si>
  <si>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</si>
  <si>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</si>
  <si>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</si>
  <si>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</si>
  <si>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</si>
  <si>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</si>
  <si>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</si>
  <si>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</si>
  <si>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</si>
  <si>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</si>
  <si>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</si>
  <si>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</si>
  <si>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</si>
  <si>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</si>
  <si>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</si>
  <si>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</si>
  <si>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</si>
  <si>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</si>
  <si>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</si>
  <si>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</si>
  <si>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</si>
  <si>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</si>
  <si>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</si>
  <si>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</si>
  <si>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</si>
  <si>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</si>
  <si>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</si>
  <si>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</si>
  <si>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</si>
  <si>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</si>
  <si>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</si>
  <si>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</si>
  <si>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</si>
  <si>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</si>
  <si>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</si>
  <si>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</si>
  <si>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</si>
  <si>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</si>
  <si>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</si>
  <si>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</si>
  <si>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</si>
  <si>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</si>
  <si>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</si>
  <si>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</si>
  <si>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</si>
  <si>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</si>
  <si>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</si>
  <si>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</si>
  <si>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</si>
  <si>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</si>
  <si>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</si>
  <si>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</si>
  <si>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</si>
  <si>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</si>
  <si>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</si>
  <si>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</si>
  <si>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</si>
  <si>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</si>
  <si>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</si>
  <si>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</si>
  <si>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</si>
  <si>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</si>
  <si>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</si>
  <si>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</si>
  <si>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</si>
  <si>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</si>
  <si>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</si>
  <si>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</si>
  <si>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</si>
  <si>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</si>
  <si>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</si>
  <si>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</si>
  <si>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</si>
  <si>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</si>
  <si>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</si>
  <si>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</si>
  <si>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</si>
  <si>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</si>
  <si>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</si>
  <si>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</si>
  <si>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</si>
  <si>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</si>
  <si>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</si>
  <si>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</si>
  <si>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</si>
  <si>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</si>
  <si>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</si>
  <si>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</si>
  <si>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</si>
  <si>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</si>
  <si>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</si>
  <si>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</si>
  <si>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</si>
  <si>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</si>
  <si>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</si>
  <si>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</si>
  <si>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</si>
  <si>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</si>
  <si>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</si>
  <si>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</si>
  <si>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</si>
  <si>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</si>
  <si>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</si>
  <si>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</si>
  <si>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</si>
  <si>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</si>
  <si>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</si>
  <si>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</si>
  <si>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</si>
  <si>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</si>
  <si>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</si>
  <si>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</si>
  <si>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</si>
  <si>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</si>
  <si>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</si>
  <si>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</si>
  <si>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</si>
  <si>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</si>
  <si>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</si>
  <si>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</si>
  <si>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</si>
  <si>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</si>
  <si>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</si>
  <si>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</si>
  <si>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</si>
  <si>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</si>
  <si>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</si>
  <si>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</si>
  <si>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</si>
  <si>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</si>
  <si>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</si>
  <si>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</si>
  <si>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</si>
  <si>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</si>
  <si>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</si>
  <si>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</si>
  <si>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</si>
  <si>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</si>
  <si>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</si>
  <si>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</si>
  <si>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</si>
  <si>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</si>
  <si>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</si>
  <si>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</si>
  <si>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</si>
  <si>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</si>
  <si>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</si>
  <si>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</si>
  <si>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</si>
  <si>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</si>
  <si>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</si>
  <si>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</si>
  <si>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</si>
  <si>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</si>
  <si>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</si>
  <si>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</si>
  <si>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</si>
  <si>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</si>
  <si>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</si>
  <si>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</si>
  <si>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</si>
  <si>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</si>
  <si>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</si>
  <si>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</si>
  <si>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</si>
  <si>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</si>
  <si>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</si>
  <si>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</si>
  <si>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</si>
  <si>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</si>
  <si>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</si>
  <si>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</si>
  <si>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</si>
  <si>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</si>
  <si>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</si>
  <si>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</si>
  <si>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</si>
  <si>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</si>
  <si>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</si>
  <si>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</si>
  <si>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</si>
  <si>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</si>
  <si>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</si>
  <si>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</si>
  <si>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</si>
  <si>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</si>
  <si>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</si>
  <si>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</si>
  <si>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</si>
  <si>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</si>
  <si>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</si>
  <si>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</si>
  <si>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</si>
  <si>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</si>
  <si>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</si>
  <si>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</si>
  <si>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</si>
  <si>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</si>
  <si>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</si>
  <si>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</si>
  <si>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</si>
  <si>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</si>
  <si>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</si>
  <si>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</si>
  <si>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</si>
  <si>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</si>
  <si>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</si>
  <si>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</si>
  <si>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</si>
  <si>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</si>
  <si>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</si>
  <si>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</si>
  <si>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</si>
  <si>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</si>
  <si>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</si>
  <si>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</si>
  <si>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</si>
  <si>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</si>
  <si>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</si>
  <si>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</si>
  <si>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</si>
  <si>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</si>
  <si>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</si>
  <si>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</si>
  <si>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</si>
  <si>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</si>
  <si>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</si>
  <si>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</si>
  <si>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</si>
  <si>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</si>
  <si>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</si>
  <si>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</si>
  <si>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</si>
  <si>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</si>
  <si>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</si>
  <si>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</si>
  <si>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</si>
  <si>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</si>
  <si>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</si>
  <si>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</si>
  <si>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</si>
  <si>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</si>
  <si>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</si>
  <si>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</si>
  <si>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</si>
  <si>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</si>
  <si>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</si>
  <si>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</si>
  <si>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</si>
  <si>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</si>
  <si>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</si>
  <si>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</si>
  <si>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</si>
  <si>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</si>
  <si>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</si>
  <si>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</si>
  <si>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</si>
  <si>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</si>
  <si>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</si>
  <si>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</si>
  <si>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</si>
  <si>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</si>
  <si>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</si>
  <si>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</si>
  <si>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</si>
  <si>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</si>
  <si>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</si>
  <si>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</si>
  <si>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</si>
  <si>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</si>
  <si>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</si>
  <si>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</si>
  <si>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</si>
  <si>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</si>
  <si>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</si>
  <si>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</si>
  <si>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</si>
  <si>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</si>
  <si>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</si>
  <si>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</si>
  <si>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</si>
  <si>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</si>
  <si>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</si>
  <si>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</si>
  <si>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</si>
  <si>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</si>
  <si>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</si>
  <si>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</si>
  <si>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</si>
  <si>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</si>
  <si>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</si>
  <si>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</si>
  <si>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</si>
  <si>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</si>
  <si>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</si>
  <si>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</si>
  <si>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</si>
  <si>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</si>
  <si>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</si>
  <si>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</si>
  <si>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</si>
  <si>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</si>
  <si>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</si>
  <si>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</si>
  <si>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</si>
  <si>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</si>
  <si>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</si>
  <si>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</si>
  <si>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</si>
  <si>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</si>
  <si>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</si>
  <si>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</si>
  <si>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</si>
  <si>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</si>
  <si>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</si>
  <si>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</si>
  <si>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</si>
  <si>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</si>
  <si>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</si>
  <si>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</si>
  <si>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</si>
  <si>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</si>
  <si>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</si>
  <si>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</si>
  <si>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</si>
  <si>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</si>
  <si>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</si>
  <si>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</si>
  <si>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</si>
  <si>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</si>
  <si>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</si>
  <si>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</si>
  <si>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</si>
  <si>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</si>
  <si>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</si>
  <si>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</si>
  <si>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</si>
  <si>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</si>
  <si>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</si>
  <si>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</si>
  <si>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</si>
  <si>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</si>
  <si>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</si>
  <si>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</si>
  <si>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</si>
  <si>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</si>
  <si>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</si>
  <si>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</si>
  <si>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</si>
  <si>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</si>
  <si>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</si>
  <si>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</si>
  <si>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</si>
  <si>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</si>
  <si>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</si>
  <si>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</si>
  <si>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</si>
  <si>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</si>
  <si>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</si>
  <si>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</si>
  <si>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</si>
  <si>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</si>
  <si>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</si>
  <si>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</si>
  <si>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</si>
  <si>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</si>
  <si>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</si>
  <si>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</si>
  <si>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</si>
  <si>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</si>
  <si>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</si>
  <si>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</si>
  <si>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</si>
  <si>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</si>
  <si>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</si>
  <si>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</si>
  <si>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</si>
  <si>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</si>
  <si>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</si>
  <si>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</si>
  <si>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</si>
  <si>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</si>
  <si>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</si>
  <si>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</si>
  <si>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</si>
  <si>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</si>
  <si>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</si>
  <si>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</si>
  <si>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</si>
  <si>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</si>
  <si>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</si>
  <si>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</si>
  <si>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</si>
  <si>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</si>
  <si>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</si>
  <si>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</si>
  <si>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</si>
  <si>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</si>
  <si>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</si>
  <si>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</si>
  <si>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</si>
  <si>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</si>
  <si>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</si>
  <si>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</si>
  <si>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</si>
  <si>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</si>
  <si>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</si>
  <si>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</si>
  <si>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</si>
  <si>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</si>
  <si>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</si>
  <si>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</si>
  <si>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</si>
  <si>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</si>
  <si>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</si>
  <si>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</si>
  <si>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</si>
  <si>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</si>
  <si>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</si>
  <si>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</si>
  <si>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</si>
  <si>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</si>
  <si>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</si>
  <si>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</si>
  <si>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</si>
  <si>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</si>
  <si>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</si>
  <si>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</si>
  <si>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</si>
  <si>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</si>
  <si>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</si>
  <si>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</si>
  <si>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</si>
  <si>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</si>
  <si>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</si>
  <si>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</si>
  <si>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</si>
  <si>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</si>
  <si>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</si>
  <si>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</si>
  <si>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</si>
  <si>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</si>
  <si>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</si>
  <si>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</si>
  <si>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</si>
  <si>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</si>
  <si>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</si>
  <si>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</si>
  <si>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</si>
  <si>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</si>
  <si>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</si>
  <si>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</si>
  <si>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</si>
  <si>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</si>
  <si>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</si>
  <si>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</si>
  <si>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</si>
  <si>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</si>
  <si>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</si>
  <si>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</si>
  <si>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</si>
  <si>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</si>
  <si>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</si>
  <si>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</si>
  <si>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</si>
  <si>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</si>
  <si>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</si>
  <si>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</si>
  <si>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</si>
  <si>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</si>
  <si>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</si>
  <si>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</si>
  <si>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</si>
  <si>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</si>
  <si>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</si>
  <si>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</si>
  <si>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</si>
  <si>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</si>
  <si>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</si>
  <si>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</si>
  <si>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</si>
  <si>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</si>
  <si>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</si>
  <si>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</si>
  <si>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</si>
  <si>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</si>
  <si>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</si>
  <si>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</si>
  <si>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</si>
  <si>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</si>
  <si>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</si>
  <si>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</si>
  <si>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</si>
  <si>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</si>
  <si>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</si>
  <si>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</si>
  <si>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</si>
  <si>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</si>
  <si>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</si>
  <si>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</si>
  <si>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</si>
  <si>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</si>
  <si>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</si>
  <si>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</si>
  <si>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</si>
  <si>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</si>
  <si>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</si>
  <si>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</si>
  <si>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</si>
  <si>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</si>
  <si>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</si>
  <si>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</si>
  <si>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</si>
  <si>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</si>
  <si>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</si>
  <si>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</si>
  <si>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</si>
  <si>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</si>
  <si>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</si>
  <si>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</si>
  <si>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</si>
  <si>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</si>
  <si>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</si>
  <si>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</si>
  <si>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</si>
  <si>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</si>
  <si>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</si>
  <si>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</si>
  <si>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</si>
  <si>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</si>
  <si>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</si>
  <si>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</si>
  <si>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</si>
  <si>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</si>
  <si>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</si>
  <si>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</si>
  <si>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</si>
  <si>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</si>
  <si>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</si>
  <si>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</si>
  <si>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</si>
  <si>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</si>
  <si>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</si>
  <si>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</si>
  <si>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</si>
  <si>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</si>
  <si>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</si>
  <si>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</si>
  <si>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</si>
  <si>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</si>
  <si>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</si>
  <si>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</si>
  <si>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</si>
  <si>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</si>
  <si>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</si>
  <si>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</si>
  <si>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</si>
  <si>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</si>
  <si>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</si>
  <si>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</si>
  <si>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</si>
  <si>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</si>
  <si>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</si>
  <si>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</si>
  <si>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</si>
  <si>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</si>
  <si>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</si>
  <si>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</si>
  <si>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</si>
  <si>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</si>
  <si>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</si>
  <si>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</si>
  <si>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</si>
  <si>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</si>
  <si>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</si>
  <si>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</si>
  <si>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</si>
  <si>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</si>
  <si>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</si>
  <si>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</si>
  <si>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</si>
  <si>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</si>
  <si>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</si>
  <si>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</si>
  <si>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</si>
  <si>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</si>
  <si>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</si>
  <si>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</si>
  <si>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</si>
  <si>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</si>
  <si>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</si>
  <si>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</si>
  <si>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</si>
  <si>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</si>
  <si>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</si>
  <si>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</si>
  <si>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</si>
  <si>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</si>
  <si>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</si>
  <si>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</si>
  <si>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</si>
  <si>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</si>
  <si>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</si>
  <si>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</si>
  <si>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</si>
  <si>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</si>
  <si>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</si>
  <si>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</si>
  <si>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</si>
  <si>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</si>
  <si>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</si>
  <si>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</si>
  <si>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</si>
  <si>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</si>
  <si>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</si>
  <si>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</si>
  <si>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</si>
  <si>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</si>
  <si>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</si>
  <si>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</si>
  <si>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</si>
  <si>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</si>
  <si>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</si>
  <si>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</si>
  <si>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</si>
  <si>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</si>
  <si>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</si>
  <si>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</si>
  <si>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</si>
  <si>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</si>
  <si>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</si>
  <si>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</si>
  <si>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</si>
  <si>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</si>
  <si>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</si>
  <si>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</si>
  <si>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</si>
  <si>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</si>
  <si>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</si>
  <si>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</si>
  <si>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</si>
  <si>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</si>
  <si>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</si>
  <si>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</si>
  <si>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</si>
  <si>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</si>
  <si>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</si>
  <si>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</si>
  <si>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</si>
  <si>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</si>
  <si>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</si>
  <si>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</si>
  <si>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</si>
  <si>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</si>
  <si>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</si>
  <si>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</si>
  <si>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</si>
  <si>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</si>
  <si>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</si>
  <si>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</si>
  <si>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</si>
  <si>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</si>
  <si>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</si>
  <si>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</si>
  <si>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</si>
  <si>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</si>
  <si>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</si>
  <si>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</si>
  <si>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</si>
  <si>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</si>
  <si>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</si>
  <si>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</si>
  <si>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</si>
  <si>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</si>
  <si>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</si>
  <si>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</si>
  <si>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</si>
  <si>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</si>
  <si>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</si>
  <si>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</si>
  <si>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</si>
  <si>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</si>
  <si>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</si>
  <si>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</si>
  <si>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</si>
  <si>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</si>
  <si>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</si>
  <si>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</si>
  <si>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</si>
  <si>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</si>
  <si>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</si>
  <si>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</si>
  <si>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</si>
  <si>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</si>
  <si>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</si>
  <si>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</si>
  <si>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</si>
  <si>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</si>
  <si>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</si>
  <si>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</si>
  <si>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</si>
  <si>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</si>
  <si>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</si>
  <si>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</si>
  <si>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</si>
  <si>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</si>
  <si>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</si>
  <si>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</si>
  <si>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</si>
  <si>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</si>
  <si>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</si>
  <si>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</si>
  <si>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</si>
  <si>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</si>
  <si>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</si>
  <si>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</si>
  <si>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</si>
  <si>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</si>
  <si>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</si>
  <si>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</si>
  <si>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</si>
  <si>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</si>
  <si>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</si>
  <si>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</si>
  <si>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</si>
  <si>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</si>
  <si>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</si>
  <si>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</si>
  <si>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</si>
  <si>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</si>
  <si>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</si>
  <si>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</si>
  <si>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</si>
  <si>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</si>
  <si>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</si>
  <si>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</si>
  <si>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</si>
  <si>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</si>
  <si>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</si>
  <si>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</si>
  <si>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</si>
  <si>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</si>
  <si>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</si>
  <si>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</si>
  <si>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</si>
  <si>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</si>
  <si>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</si>
  <si>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</si>
  <si>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</si>
  <si>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</si>
  <si>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</si>
  <si>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</si>
  <si>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</si>
  <si>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</si>
  <si>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</si>
  <si>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</si>
  <si>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</si>
  <si>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</si>
  <si>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</si>
  <si>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</si>
  <si>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</si>
  <si>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</si>
  <si>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</si>
  <si>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</si>
  <si>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</si>
  <si>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</si>
  <si>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</si>
  <si>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</si>
  <si>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</si>
  <si>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</si>
  <si>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</si>
  <si>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</si>
  <si>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</si>
  <si>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</si>
  <si>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</si>
  <si>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</si>
  <si>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</si>
  <si>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</si>
  <si>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</si>
  <si>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</si>
  <si>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</si>
  <si>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</si>
  <si>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</si>
  <si>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</si>
  <si>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</si>
  <si>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</si>
  <si>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</si>
  <si>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</si>
  <si>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</si>
  <si>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</si>
  <si>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</si>
  <si>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</si>
  <si>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</si>
  <si>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</si>
  <si>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</si>
  <si>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</si>
  <si>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</si>
  <si>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</si>
  <si>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</si>
  <si>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</si>
  <si>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</si>
  <si>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</si>
  <si>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</si>
  <si>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</si>
  <si>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</si>
  <si>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</si>
  <si>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</si>
  <si>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</si>
  <si>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</si>
  <si>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</si>
  <si>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</si>
  <si>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</si>
  <si>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</si>
  <si>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</si>
  <si>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</si>
  <si>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</si>
  <si>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</si>
  <si>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</si>
  <si>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</si>
  <si>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</si>
  <si>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</si>
  <si>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</si>
  <si>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</si>
  <si>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</si>
  <si>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</si>
  <si>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</si>
  <si>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</si>
  <si>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</si>
  <si>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</si>
  <si>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</si>
  <si>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</si>
  <si>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</si>
  <si>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</si>
  <si>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</si>
  <si>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</si>
  <si>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</si>
  <si>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</si>
  <si>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</si>
  <si>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</si>
  <si>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</si>
  <si>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</si>
  <si>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</si>
  <si>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</si>
  <si>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</si>
  <si>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</si>
  <si>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</si>
  <si>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</si>
  <si>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</si>
  <si>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</si>
  <si>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</si>
  <si>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</si>
  <si>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</si>
  <si>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</si>
  <si>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</si>
  <si>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</si>
  <si>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</si>
  <si>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</si>
  <si>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</si>
  <si>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</si>
  <si>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</si>
  <si>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</si>
  <si>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</si>
  <si>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</si>
  <si>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</si>
  <si>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</si>
  <si>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</si>
  <si>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</si>
  <si>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</si>
  <si>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</si>
  <si>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</si>
  <si>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</si>
  <si>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</si>
  <si>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</si>
  <si>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</si>
  <si>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</si>
  <si>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</si>
  <si>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</si>
  <si>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</si>
  <si>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</si>
  <si>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</si>
  <si>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</si>
  <si>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</si>
  <si>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</si>
  <si>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</si>
  <si>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</si>
  <si>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</si>
  <si>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</si>
  <si>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</si>
  <si>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</si>
  <si>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</si>
  <si>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</si>
  <si>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</si>
  <si>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</si>
  <si>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</si>
  <si>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</si>
  <si>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</si>
  <si>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</si>
  <si>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</si>
  <si>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</si>
  <si>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</si>
  <si>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</si>
  <si>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</si>
  <si>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</si>
  <si>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</si>
  <si>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</si>
  <si>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</si>
  <si>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</si>
  <si>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</si>
  <si>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</si>
  <si>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</si>
  <si>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</si>
  <si>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</si>
  <si>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</si>
  <si>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</si>
  <si>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</si>
  <si>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</si>
  <si>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</si>
  <si>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</si>
  <si>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</si>
  <si>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</si>
  <si>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</si>
  <si>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</si>
  <si>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</si>
  <si>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</si>
  <si>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</si>
  <si>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</si>
  <si>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</si>
  <si>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</si>
  <si>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</si>
  <si>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</si>
  <si>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</si>
  <si>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</si>
  <si>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</si>
  <si>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</si>
  <si>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</si>
  <si>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</si>
  <si>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</si>
  <si>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</si>
  <si>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</si>
  <si>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</si>
  <si>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</si>
  <si>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</si>
  <si>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</si>
  <si>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</si>
  <si>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</si>
  <si>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</si>
  <si>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</si>
  <si>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</si>
  <si>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</si>
  <si>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</si>
  <si>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</si>
  <si>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</si>
  <si>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</si>
  <si>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</si>
  <si>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</si>
  <si>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</si>
  <si>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</si>
  <si>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</si>
  <si>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</si>
  <si>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</si>
  <si>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</si>
  <si>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</si>
  <si>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</si>
  <si>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</si>
  <si>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</si>
  <si>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</si>
  <si>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</si>
  <si>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</si>
  <si>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</si>
  <si>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</si>
  <si>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</si>
  <si>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</si>
  <si>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</si>
  <si>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</si>
  <si>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</si>
  <si>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</si>
  <si>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</si>
  <si>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</si>
  <si>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</si>
  <si>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</si>
  <si>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</si>
  <si>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</si>
  <si>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</si>
  <si>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</si>
  <si>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</si>
  <si>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</si>
  <si>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</si>
  <si>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</si>
  <si>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</si>
  <si>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</si>
  <si>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</si>
  <si>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</si>
  <si>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</si>
  <si>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</si>
  <si>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</si>
  <si>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</si>
  <si>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</si>
  <si>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</si>
  <si>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</si>
  <si>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</si>
  <si>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</si>
  <si>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</si>
  <si>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</si>
  <si>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</si>
  <si>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</si>
  <si>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</si>
  <si>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</si>
  <si>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</si>
  <si>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</si>
  <si>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</si>
  <si>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</si>
  <si>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</si>
  <si>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</si>
  <si>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</si>
  <si>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</si>
  <si>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</si>
  <si>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</si>
  <si>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</si>
  <si>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</si>
  <si>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</si>
  <si>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</si>
  <si>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</si>
  <si>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</si>
  <si>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</si>
  <si>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</si>
  <si>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</si>
  <si>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</si>
  <si>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</si>
  <si>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</si>
  <si>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</si>
  <si>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</si>
  <si>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</si>
  <si>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</si>
  <si>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</si>
  <si>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</si>
  <si>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</si>
  <si>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</si>
  <si>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</si>
  <si>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</si>
  <si>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</si>
  <si>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</si>
  <si>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</si>
  <si>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</si>
  <si>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</si>
  <si>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</si>
  <si>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</si>
  <si>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</si>
  <si>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</si>
  <si>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</si>
  <si>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</si>
  <si>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</si>
  <si>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</si>
  <si>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</si>
  <si>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</si>
  <si>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</si>
  <si>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</si>
  <si>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</si>
  <si>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</si>
  <si>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</si>
  <si>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</si>
  <si>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</si>
  <si>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</si>
  <si>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</si>
  <si>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</si>
  <si>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</si>
  <si>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</si>
  <si>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</si>
  <si>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</si>
  <si>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</si>
  <si>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</si>
  <si>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</si>
  <si>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</si>
  <si>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</si>
  <si>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</si>
  <si>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</si>
  <si>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</si>
  <si>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</si>
  <si>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</si>
  <si>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</si>
  <si>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</si>
  <si>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</si>
  <si>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</si>
  <si>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</si>
  <si>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</si>
  <si>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</si>
  <si>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</si>
  <si>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</si>
  <si>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</si>
  <si>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</si>
  <si>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</si>
  <si>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</si>
  <si>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</si>
  <si>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</si>
  <si>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</si>
  <si>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</si>
  <si>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</si>
  <si>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</si>
  <si>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</si>
  <si>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</si>
  <si>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</si>
  <si>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</si>
  <si>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</si>
  <si>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</si>
  <si>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</si>
  <si>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</si>
  <si>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</si>
  <si>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</si>
  <si>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</si>
  <si>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</si>
  <si>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</si>
  <si>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</si>
  <si>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</si>
  <si>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</si>
  <si>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</si>
  <si>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</si>
  <si>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</si>
  <si>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</si>
  <si>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</si>
  <si>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</si>
  <si>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</si>
  <si>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</si>
  <si>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</si>
  <si>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</si>
  <si>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</si>
  <si>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</si>
  <si>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</si>
  <si>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</si>
  <si>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</si>
  <si>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</si>
  <si>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</si>
  <si>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</si>
  <si>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</si>
  <si>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</si>
  <si>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</si>
  <si>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</si>
  <si>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</si>
  <si>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</si>
  <si>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</si>
  <si>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</si>
  <si>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</si>
  <si>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</si>
  <si>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</si>
  <si>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</si>
  <si>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</si>
  <si>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</si>
  <si>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</si>
  <si>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</si>
  <si>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</si>
  <si>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</si>
  <si>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</si>
  <si>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</si>
  <si>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</si>
  <si>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</si>
  <si>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</si>
  <si>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</si>
  <si>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</si>
  <si>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</si>
  <si>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</si>
  <si>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</si>
  <si>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</si>
  <si>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</si>
  <si>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</si>
  <si>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</si>
  <si>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</si>
  <si>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</si>
  <si>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</si>
  <si>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</si>
  <si>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</si>
  <si>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</si>
  <si>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</si>
  <si>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</si>
  <si>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</si>
  <si>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</si>
  <si>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</si>
  <si>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</si>
  <si>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</si>
  <si>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</si>
  <si>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</si>
  <si>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</si>
  <si>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</si>
  <si>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</si>
  <si>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</si>
  <si>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</si>
  <si>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</si>
  <si>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</si>
  <si>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</si>
  <si>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</si>
  <si>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</si>
  <si>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</si>
  <si>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</si>
  <si>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</si>
  <si>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</si>
  <si>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</si>
  <si>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</si>
  <si>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</si>
  <si>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</si>
  <si>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</si>
  <si>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</si>
  <si>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</si>
  <si>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</si>
  <si>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</si>
  <si>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</si>
  <si>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</si>
  <si>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</si>
  <si>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</si>
  <si>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</si>
  <si>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</si>
  <si>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</si>
  <si>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</si>
  <si>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</si>
  <si>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</si>
  <si>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</si>
  <si>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</si>
  <si>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</si>
  <si>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</si>
  <si>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</si>
  <si>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</si>
  <si>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</si>
  <si>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</si>
  <si>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</si>
  <si>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</si>
  <si>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</si>
  <si>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</si>
  <si>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</si>
  <si>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</si>
  <si>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</si>
  <si>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</si>
  <si>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</si>
  <si>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</si>
  <si>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</si>
  <si>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</si>
  <si>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</si>
  <si>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</si>
  <si>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</si>
  <si>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</si>
  <si>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</si>
  <si>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</si>
  <si>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</si>
  <si>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</si>
  <si>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</si>
  <si>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</si>
  <si>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</si>
  <si>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</si>
  <si>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</si>
  <si>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</si>
  <si>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</si>
  <si>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</si>
  <si>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</si>
  <si>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</si>
  <si>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</si>
  <si>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</si>
  <si>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</si>
  <si>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</si>
  <si>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</si>
  <si>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</si>
  <si>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</si>
  <si>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</si>
  <si>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</si>
  <si>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</si>
  <si>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</si>
  <si>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</si>
  <si>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</si>
  <si>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</si>
  <si>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</si>
  <si>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</si>
  <si>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</si>
  <si>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</si>
  <si>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</si>
  <si>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</si>
  <si>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</si>
  <si>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</si>
  <si>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</si>
  <si>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</si>
  <si>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</si>
  <si>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</si>
  <si>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</si>
  <si>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</si>
  <si>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</si>
  <si>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</si>
  <si>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</si>
  <si>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</si>
  <si>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</si>
  <si>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</si>
  <si>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</si>
  <si>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</si>
  <si>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</si>
  <si>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</si>
  <si>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</si>
  <si>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</si>
  <si>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</si>
  <si>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</si>
  <si>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</si>
  <si>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</si>
  <si>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</si>
  <si>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</si>
  <si>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</si>
  <si>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</si>
  <si>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</si>
  <si>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</si>
  <si>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</si>
  <si>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</si>
  <si>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</si>
  <si>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</si>
  <si>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</si>
  <si>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</si>
  <si>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</si>
  <si>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</si>
  <si>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</si>
  <si>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</si>
  <si>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</si>
  <si>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</si>
  <si>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</si>
  <si>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</si>
  <si>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</si>
  <si>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</si>
  <si>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</si>
  <si>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</si>
  <si>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</si>
  <si>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</si>
  <si>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</si>
  <si>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</si>
  <si>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</si>
  <si>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</si>
  <si>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</si>
  <si>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</si>
  <si>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</si>
  <si>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</si>
  <si>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</si>
  <si>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</si>
  <si>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</si>
  <si>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</si>
  <si>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</si>
  <si>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</si>
  <si>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</si>
  <si>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</si>
  <si>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</si>
  <si>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</si>
  <si>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</si>
  <si>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</si>
  <si>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</si>
  <si>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</si>
  <si>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</si>
  <si>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</si>
  <si>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</si>
  <si>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</si>
  <si>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</si>
  <si>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</si>
  <si>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</si>
  <si>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</si>
  <si>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</si>
  <si>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</si>
  <si>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</si>
  <si>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</si>
  <si>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</si>
  <si>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</si>
  <si>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</si>
  <si>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</si>
  <si>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</si>
  <si>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</si>
  <si>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</si>
  <si>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</si>
  <si>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</si>
  <si>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</si>
  <si>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</si>
  <si>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</si>
  <si>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</si>
  <si>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</si>
  <si>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</si>
  <si>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</si>
  <si>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</si>
  <si>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</si>
  <si>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</si>
  <si>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</si>
  <si>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</si>
  <si>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</si>
  <si>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</si>
  <si>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</si>
  <si>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</si>
  <si>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</si>
  <si>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</si>
  <si>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</si>
  <si>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</si>
  <si>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</si>
  <si>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</si>
  <si>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</si>
  <si>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</si>
  <si>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</si>
  <si>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</si>
  <si>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</si>
  <si>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</si>
  <si>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</si>
  <si>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</si>
  <si>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</si>
  <si>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</si>
  <si>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</si>
  <si>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</si>
  <si>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</si>
  <si>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</si>
  <si>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</si>
  <si>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</si>
  <si>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</si>
  <si>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</si>
  <si>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</si>
  <si>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</si>
  <si>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</si>
  <si>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</si>
  <si>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</si>
  <si>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</si>
  <si>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</si>
  <si>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</si>
  <si>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</si>
  <si>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</si>
  <si>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</si>
  <si>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</si>
  <si>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</si>
  <si>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</si>
  <si>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</si>
  <si>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</si>
  <si>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</si>
  <si>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</si>
  <si>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</si>
  <si>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</si>
  <si>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</si>
  <si>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</si>
  <si>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</si>
  <si>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</si>
  <si>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</si>
  <si>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</si>
  <si>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</si>
  <si>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</si>
  <si>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</si>
  <si>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</si>
  <si>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</si>
  <si>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</si>
  <si>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</si>
  <si>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</si>
  <si>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</si>
  <si>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</si>
  <si>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</si>
  <si>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</si>
  <si>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</si>
  <si>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</si>
  <si>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</si>
  <si>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</si>
  <si>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</si>
  <si>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</si>
  <si>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</si>
  <si>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</si>
  <si>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</si>
  <si>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</si>
  <si>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</si>
  <si>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</si>
  <si>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</si>
  <si>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</si>
  <si>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</si>
  <si>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</si>
  <si>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</si>
  <si>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</si>
  <si>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</si>
  <si>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</si>
  <si>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</si>
  <si>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</si>
  <si>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</si>
  <si>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</si>
  <si>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</si>
  <si>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</si>
  <si>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</si>
  <si>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</si>
  <si>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</si>
  <si>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</si>
  <si>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</si>
  <si>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</si>
  <si>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</si>
  <si>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</si>
  <si>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</si>
  <si>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</si>
  <si>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</si>
  <si>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</si>
  <si>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</si>
  <si>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</si>
  <si>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</si>
  <si>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</si>
  <si>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</si>
  <si>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</si>
  <si>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</si>
  <si>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</si>
  <si>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</si>
  <si>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</si>
  <si>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</si>
  <si>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</si>
  <si>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</si>
  <si>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</si>
  <si>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</si>
  <si>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</si>
  <si>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</si>
  <si>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</si>
  <si>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</si>
  <si>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</si>
  <si>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</si>
  <si>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</si>
  <si>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</si>
  <si>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</si>
  <si>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</si>
  <si>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</si>
  <si>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</si>
  <si>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</si>
  <si>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</si>
  <si>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</si>
  <si>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</si>
  <si>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</si>
  <si>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</si>
  <si>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</si>
  <si>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</si>
  <si>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</si>
  <si>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</si>
  <si>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</si>
  <si>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</si>
  <si>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</si>
  <si>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</si>
  <si>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</si>
  <si>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</si>
  <si>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</si>
  <si>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</si>
  <si>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</si>
  <si>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</si>
  <si>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</si>
  <si>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</si>
  <si>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</si>
  <si>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</si>
  <si>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</si>
  <si>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</si>
  <si>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</si>
  <si>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</si>
  <si>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</si>
  <si>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</si>
  <si>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</si>
  <si>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</si>
  <si>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</si>
  <si>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</si>
  <si>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</si>
  <si>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</si>
  <si>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</si>
  <si>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</si>
  <si>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</si>
  <si>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</si>
  <si>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</si>
  <si>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</si>
  <si>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</si>
  <si>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</si>
  <si>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</si>
  <si>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</si>
  <si>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</si>
  <si>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</si>
  <si>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</si>
  <si>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</si>
  <si>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</si>
  <si>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</si>
  <si>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</si>
  <si>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</si>
  <si>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</si>
  <si>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</si>
  <si>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</si>
  <si>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</si>
  <si>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</si>
  <si>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</si>
  <si>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</si>
  <si>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</si>
  <si>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</si>
  <si>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</si>
  <si>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</si>
  <si>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</si>
  <si>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</si>
  <si>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</si>
  <si>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</si>
  <si>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</si>
  <si>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</si>
  <si>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</si>
  <si>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</si>
  <si>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</si>
  <si>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</si>
  <si>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</si>
  <si>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</si>
  <si>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</si>
  <si>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</si>
  <si>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</si>
  <si>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</si>
  <si>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</si>
  <si>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</si>
  <si>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</si>
  <si>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</si>
  <si>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</si>
  <si>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</si>
  <si>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</si>
  <si>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</si>
  <si>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</si>
  <si>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</si>
  <si>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</si>
  <si>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</si>
  <si>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</si>
  <si>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</si>
  <si>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</si>
  <si>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</si>
  <si>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</si>
  <si>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</si>
  <si>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</si>
  <si>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</si>
  <si>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</si>
  <si>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</si>
  <si>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</si>
  <si>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</si>
  <si>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</si>
  <si>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</si>
  <si>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</si>
  <si>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</si>
  <si>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</si>
  <si>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</si>
  <si>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</si>
  <si>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</si>
  <si>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</si>
  <si>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</si>
  <si>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</si>
  <si>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</si>
  <si>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</si>
  <si>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</si>
  <si>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</si>
  <si>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</si>
  <si>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</si>
  <si>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</si>
  <si>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</si>
  <si>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</si>
  <si>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</si>
  <si>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</si>
  <si>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</si>
  <si>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</si>
  <si>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</si>
  <si>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</si>
  <si>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</si>
  <si>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</si>
  <si>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</si>
  <si>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</si>
  <si>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</si>
  <si>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</si>
  <si>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</si>
  <si>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</si>
  <si>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</si>
  <si>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</si>
  <si>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</si>
  <si>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</si>
  <si>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</si>
  <si>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</si>
  <si>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</si>
  <si>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</si>
  <si>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</si>
  <si>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</si>
  <si>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</si>
  <si>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</si>
  <si>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</si>
  <si>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</si>
  <si>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</si>
  <si>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</si>
  <si>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</si>
  <si>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</si>
  <si>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</si>
  <si>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</si>
  <si>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</si>
  <si>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</si>
  <si>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</si>
  <si>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</si>
  <si>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</si>
  <si>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</si>
  <si>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</si>
  <si>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</si>
  <si>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</si>
  <si>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</si>
  <si>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</si>
  <si>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</si>
  <si>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</si>
  <si>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</si>
  <si>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</si>
  <si>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</si>
  <si>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</si>
  <si>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</si>
  <si>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</si>
  <si>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</si>
  <si>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</si>
  <si>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</si>
  <si>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</si>
  <si>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</si>
  <si>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</si>
  <si>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</si>
  <si>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</si>
  <si>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</si>
  <si>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</si>
  <si>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</si>
  <si>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</si>
  <si>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</si>
  <si>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</si>
  <si>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</si>
  <si>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</si>
  <si>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</si>
  <si>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</si>
  <si>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</si>
  <si>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</si>
  <si>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</si>
  <si>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</si>
  <si>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</si>
  <si>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</si>
  <si>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</si>
  <si>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</si>
  <si>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</si>
  <si>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</si>
  <si>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</si>
  <si>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</si>
  <si>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</si>
  <si>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</si>
  <si>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</si>
  <si>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</si>
  <si>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</si>
  <si>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</si>
  <si>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</si>
  <si>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</si>
  <si>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</si>
  <si>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</si>
  <si>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</si>
  <si>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</si>
  <si>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</si>
  <si>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</si>
  <si>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</si>
  <si>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</si>
  <si>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</si>
  <si>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</si>
  <si>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</si>
  <si>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</si>
  <si>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</si>
  <si>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</si>
  <si>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</si>
  <si>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</si>
  <si>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</si>
  <si>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</si>
  <si>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</si>
  <si>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</si>
  <si>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</si>
  <si>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</si>
  <si>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</si>
  <si>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</si>
  <si>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</si>
  <si>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</si>
  <si>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</si>
  <si>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</si>
  <si>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</si>
  <si>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</si>
  <si>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</si>
  <si>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</si>
  <si>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</si>
  <si>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</si>
  <si>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</si>
  <si>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</si>
  <si>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</si>
  <si>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</si>
  <si>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</si>
  <si>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</si>
  <si>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</si>
  <si>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</si>
  <si>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</si>
  <si>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</si>
  <si>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</si>
  <si>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</si>
  <si>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</si>
  <si>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</si>
  <si>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</si>
  <si>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</si>
  <si>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</si>
  <si>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</si>
  <si>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</si>
  <si>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</si>
  <si>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</si>
  <si>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</si>
  <si>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</si>
  <si>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</si>
  <si>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</si>
  <si>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</si>
  <si>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</si>
  <si>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</si>
  <si>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</si>
  <si>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</si>
  <si>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</si>
  <si>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</si>
  <si>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</si>
  <si>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</si>
  <si>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</si>
  <si>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</si>
  <si>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</si>
  <si>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</si>
  <si>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</si>
  <si>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</si>
  <si>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</si>
  <si>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</si>
  <si>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</si>
  <si>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</si>
  <si>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</si>
  <si>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</si>
  <si>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</si>
  <si>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</si>
  <si>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</si>
  <si>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</si>
  <si>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</si>
  <si>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</si>
  <si>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</si>
  <si>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</si>
  <si>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</si>
  <si>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</si>
  <si>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</si>
  <si>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</si>
  <si>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</si>
  <si>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</si>
  <si>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</si>
  <si>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</si>
  <si>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</si>
  <si>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</si>
  <si>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</si>
  <si>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</si>
  <si>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</si>
  <si>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</si>
  <si>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</si>
  <si>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</si>
  <si>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</si>
  <si>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</si>
  <si>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</si>
  <si>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</si>
  <si>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</si>
  <si>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</si>
  <si>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</si>
  <si>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</si>
  <si>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</si>
  <si>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</si>
  <si>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</si>
  <si>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</si>
  <si>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</si>
  <si>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</si>
  <si>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</si>
  <si>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</si>
  <si>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</si>
  <si>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</si>
  <si>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</si>
  <si>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</si>
  <si>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</si>
  <si>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</si>
  <si>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</si>
  <si>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</si>
  <si>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</si>
  <si>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</si>
  <si>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</si>
  <si>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</si>
  <si>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</si>
  <si>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</si>
  <si>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</si>
  <si>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</si>
  <si>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</si>
  <si>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</si>
  <si>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</si>
  <si>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</si>
  <si>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</si>
  <si>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</si>
  <si>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</si>
  <si>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</si>
  <si>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</si>
  <si>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</si>
  <si>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</si>
  <si>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</si>
  <si>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</si>
  <si>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</si>
  <si>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</si>
  <si>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</si>
  <si>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</si>
  <si>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</si>
  <si>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</si>
  <si>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</si>
  <si>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</si>
  <si>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</si>
  <si>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</si>
  <si>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</si>
  <si>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</si>
  <si>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</si>
  <si>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</si>
  <si>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</si>
  <si>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</si>
  <si>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</si>
  <si>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</si>
  <si>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</si>
  <si>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</si>
  <si>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</si>
  <si>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</si>
  <si>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</si>
  <si>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</si>
  <si>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</si>
  <si>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</si>
  <si>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</si>
  <si>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</si>
  <si>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</si>
  <si>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</si>
  <si>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</si>
  <si>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</si>
  <si>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</si>
  <si>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</si>
  <si>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</si>
  <si>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</si>
  <si>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</si>
  <si>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</si>
  <si>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</si>
  <si>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</si>
  <si>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</si>
  <si>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</si>
  <si>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</si>
  <si>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</si>
  <si>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</si>
  <si>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</si>
  <si>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</si>
  <si>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</si>
  <si>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</si>
  <si>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</si>
  <si>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</si>
  <si>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</si>
  <si>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</si>
  <si>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</si>
  <si>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</si>
  <si>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</si>
  <si>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</si>
  <si>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</si>
  <si>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</si>
  <si>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</si>
  <si>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</si>
  <si>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</si>
  <si>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</si>
  <si>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</si>
  <si>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</si>
  <si>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</si>
  <si>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</si>
  <si>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</si>
  <si>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</si>
  <si>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</si>
  <si>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</si>
  <si>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</si>
  <si>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</si>
  <si>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</si>
  <si>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</si>
  <si>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</si>
  <si>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</si>
  <si>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</si>
  <si>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</si>
  <si>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</si>
  <si>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</si>
  <si>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</si>
  <si>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</si>
  <si>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</si>
  <si>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</si>
  <si>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</si>
  <si>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</si>
  <si>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</si>
  <si>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</si>
  <si>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</si>
  <si>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</si>
  <si>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</si>
  <si>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</si>
  <si>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</si>
  <si>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</si>
  <si>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</si>
  <si>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</si>
  <si>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</si>
  <si>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</si>
  <si>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</si>
  <si>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</si>
  <si>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</si>
  <si>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</si>
  <si>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</si>
  <si>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</si>
  <si>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</si>
  <si>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</si>
  <si>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</si>
  <si>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</si>
  <si>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</si>
  <si>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</si>
  <si>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</si>
  <si>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</si>
  <si>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</si>
  <si>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</si>
  <si>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</si>
  <si>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</si>
  <si>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</si>
  <si>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</si>
  <si>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</si>
  <si>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</si>
  <si>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</si>
  <si>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</si>
  <si>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</si>
  <si>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</si>
  <si>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</si>
  <si>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</si>
  <si>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</si>
  <si>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</si>
  <si>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</si>
  <si>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</si>
  <si>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</si>
  <si>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</si>
  <si>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</si>
  <si>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</si>
  <si>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</si>
  <si>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</si>
  <si>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</si>
  <si>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</si>
  <si>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</si>
  <si>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</si>
  <si>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</si>
  <si>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</si>
  <si>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</si>
  <si>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</si>
  <si>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</si>
  <si>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</si>
  <si>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</si>
  <si>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</si>
  <si>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</si>
  <si>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</si>
  <si>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</si>
  <si>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</si>
  <si>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</si>
  <si>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</si>
  <si>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</si>
  <si>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</si>
  <si>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</si>
  <si>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</si>
  <si>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</si>
  <si>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</si>
  <si>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</si>
  <si>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</si>
  <si>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</si>
  <si>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</si>
  <si>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</si>
  <si>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</si>
  <si>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</si>
  <si>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</si>
  <si>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</si>
  <si>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</si>
  <si>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</si>
  <si>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</si>
  <si>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</si>
  <si>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</si>
  <si>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</si>
  <si>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</si>
  <si>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</si>
  <si>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</si>
  <si>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</si>
  <si>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</si>
  <si>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</si>
  <si>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</si>
  <si>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</si>
  <si>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</si>
  <si>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</si>
  <si>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</si>
  <si>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</si>
  <si>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</si>
  <si>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</si>
  <si>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</si>
  <si>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</si>
  <si>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</si>
  <si>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</si>
  <si>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</si>
  <si>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</si>
  <si>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</si>
  <si>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</si>
  <si>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</si>
  <si>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</si>
  <si>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</si>
  <si>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</si>
  <si>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</si>
  <si>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</si>
  <si>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</si>
  <si>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</si>
  <si>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</si>
  <si>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</si>
  <si>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</si>
  <si>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</si>
  <si>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</si>
  <si>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</si>
  <si>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</si>
  <si>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</si>
  <si>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</si>
  <si>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</si>
  <si>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</si>
  <si>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</si>
  <si>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</si>
  <si>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</si>
  <si>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</si>
  <si>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</si>
  <si>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</si>
  <si>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</si>
  <si>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</si>
  <si>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</si>
  <si>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</si>
  <si>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</si>
  <si>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</si>
  <si>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</si>
  <si>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</si>
  <si>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</si>
  <si>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</si>
  <si>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</si>
  <si>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</si>
  <si>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</si>
  <si>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</si>
  <si>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</si>
  <si>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</si>
  <si>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</si>
  <si>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</si>
  <si>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</si>
  <si>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</si>
  <si>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</si>
  <si>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</si>
  <si>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</si>
  <si>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</si>
  <si>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</si>
  <si>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</si>
  <si>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</si>
  <si>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</si>
  <si>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</si>
  <si>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</si>
  <si>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</si>
  <si>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</si>
  <si>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</si>
  <si>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</si>
  <si>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</si>
  <si>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</si>
  <si>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</si>
  <si>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</si>
  <si>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</si>
  <si>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</si>
  <si>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</si>
  <si>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</si>
  <si>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</si>
  <si>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</si>
  <si>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</si>
  <si>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</si>
  <si>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</si>
  <si>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</si>
  <si>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</si>
  <si>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</si>
  <si>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</si>
  <si>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</si>
  <si>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</si>
  <si>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</si>
  <si>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</si>
  <si>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</si>
  <si>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</si>
  <si>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</si>
  <si>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</si>
  <si>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</si>
  <si>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</si>
  <si>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</si>
  <si>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</si>
  <si>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</si>
  <si>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</si>
  <si>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</si>
  <si>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</si>
  <si>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</si>
  <si>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</si>
  <si>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</si>
  <si>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</si>
  <si>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</si>
  <si>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</si>
  <si>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</si>
  <si>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</si>
  <si>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</si>
  <si>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</si>
  <si>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</si>
  <si>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</si>
  <si>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</si>
  <si>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</si>
  <si>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</si>
  <si>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</si>
  <si>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</si>
  <si>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</si>
  <si>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</si>
  <si>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</si>
  <si>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</si>
  <si>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</si>
  <si>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</si>
  <si>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</si>
  <si>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</si>
  <si>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</si>
  <si>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</si>
  <si>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</si>
  <si>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</si>
  <si>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</si>
  <si>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</si>
  <si>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</si>
  <si>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</si>
  <si>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</si>
  <si>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</si>
  <si>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</si>
  <si>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</si>
  <si>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</si>
  <si>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</si>
  <si>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</si>
  <si>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</si>
  <si>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</si>
  <si>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</si>
  <si>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</si>
  <si>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</si>
  <si>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</si>
  <si>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</si>
  <si>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</si>
  <si>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</si>
  <si>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</si>
  <si>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</si>
  <si>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</si>
  <si>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</si>
  <si>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</si>
  <si>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</si>
  <si>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</si>
  <si>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</si>
  <si>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</si>
  <si>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</si>
  <si>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</si>
  <si>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</si>
  <si>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</si>
  <si>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</si>
  <si>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</si>
  <si>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</si>
  <si>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</si>
  <si>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</si>
  <si>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</si>
  <si>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</si>
  <si>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</si>
  <si>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</si>
  <si>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</si>
  <si>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</si>
  <si>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</si>
  <si>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</si>
  <si>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</si>
  <si>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</si>
  <si>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</si>
  <si>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</si>
  <si>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</si>
  <si>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</si>
  <si>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</si>
  <si>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</si>
  <si>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</si>
  <si>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</si>
  <si>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</si>
  <si>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</si>
  <si>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</si>
  <si>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</si>
  <si>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</si>
  <si>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</si>
  <si>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</si>
  <si>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</si>
  <si>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</si>
  <si>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</si>
  <si>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</si>
  <si>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</si>
  <si>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</si>
  <si>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</si>
  <si>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</si>
  <si>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</si>
  <si>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</si>
  <si>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</si>
  <si>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</si>
  <si>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</si>
  <si>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</si>
  <si>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</si>
  <si>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</si>
  <si>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</si>
  <si>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</si>
  <si>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</si>
  <si>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</si>
  <si>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</si>
  <si>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</si>
  <si>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</si>
  <si>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</si>
  <si>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</si>
  <si>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</si>
  <si>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</si>
  <si>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</si>
  <si>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</si>
  <si>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</si>
  <si>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</si>
  <si>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</si>
  <si>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</si>
  <si>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</si>
  <si>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</si>
  <si>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</si>
  <si>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</si>
  <si>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</si>
  <si>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</si>
  <si>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</si>
  <si>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</si>
  <si>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</si>
  <si>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</si>
  <si>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</si>
  <si>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</si>
  <si>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</si>
  <si>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</si>
  <si>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</si>
  <si>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</si>
  <si>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</si>
  <si>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</si>
  <si>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</si>
  <si>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</si>
  <si>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</si>
  <si>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</si>
  <si>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</si>
  <si>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</si>
  <si>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</si>
  <si>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</si>
  <si>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</si>
  <si>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</si>
  <si>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</si>
  <si>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</si>
  <si>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</si>
  <si>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</si>
  <si>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</si>
  <si>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</si>
  <si>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</si>
  <si>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</si>
  <si>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</si>
  <si>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</si>
  <si>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</si>
  <si>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</si>
  <si>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</si>
  <si>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</si>
  <si>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</si>
  <si>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</si>
  <si>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</si>
  <si>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</si>
  <si>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</si>
  <si>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</si>
  <si>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</si>
  <si>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</si>
  <si>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</si>
  <si>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</si>
  <si>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</si>
  <si>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</si>
  <si>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</si>
  <si>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</si>
  <si>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</si>
  <si>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</si>
  <si>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</si>
  <si>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</si>
  <si>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</si>
  <si>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</si>
  <si>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</si>
  <si>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</si>
  <si>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</si>
  <si>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</si>
  <si>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</si>
  <si>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</si>
  <si>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</si>
  <si>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</si>
  <si>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</si>
  <si>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</si>
  <si>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</si>
  <si>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</si>
  <si>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</si>
  <si>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</si>
  <si>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</si>
  <si>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</si>
  <si>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</si>
  <si>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</si>
  <si>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</si>
  <si>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</si>
  <si>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</si>
  <si>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</si>
  <si>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</si>
  <si>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</si>
  <si>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</si>
  <si>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</si>
  <si>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</si>
  <si>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</si>
  <si>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</si>
  <si>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</si>
  <si>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</si>
  <si>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</si>
  <si>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</si>
  <si>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</si>
  <si>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</si>
  <si>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</si>
  <si>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</si>
  <si>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</si>
  <si>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</si>
  <si>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</si>
  <si>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</si>
  <si>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</si>
  <si>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</si>
  <si>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</si>
  <si>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</si>
  <si>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</si>
  <si>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</si>
  <si>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</si>
  <si>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</si>
  <si>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</si>
  <si>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</si>
  <si>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</si>
  <si>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</si>
  <si>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</si>
  <si>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</si>
  <si>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</si>
  <si>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</si>
  <si>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</si>
  <si>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</si>
  <si>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</si>
  <si>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</si>
  <si>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</si>
  <si>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</si>
  <si>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</si>
  <si>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</si>
  <si>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</si>
  <si>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</si>
  <si>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</si>
  <si>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</si>
  <si>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</si>
  <si>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</si>
  <si>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</si>
  <si>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</si>
  <si>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</si>
  <si>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</si>
  <si>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</si>
  <si>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</si>
  <si>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</si>
  <si>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</si>
  <si>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</si>
  <si>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</si>
  <si>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</si>
  <si>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</si>
  <si>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</si>
  <si>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</si>
  <si>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</si>
  <si>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</si>
  <si>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</si>
  <si>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</si>
  <si>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</si>
  <si>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</si>
  <si>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</si>
  <si>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</si>
  <si>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</si>
  <si>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</si>
  <si>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</si>
  <si>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</si>
  <si>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</si>
  <si>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</si>
  <si>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</si>
  <si>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</si>
  <si>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</si>
  <si>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</si>
  <si>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</si>
  <si>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</si>
  <si>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</si>
  <si>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</si>
  <si>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</si>
  <si>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</si>
  <si>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</si>
  <si>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</si>
  <si>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</si>
  <si>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</si>
  <si>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</si>
  <si>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</si>
  <si>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</si>
  <si>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</si>
  <si>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</si>
  <si>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</si>
  <si>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</si>
  <si>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</si>
  <si>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</si>
  <si>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</si>
  <si>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</si>
  <si>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</si>
  <si>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</si>
  <si>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</si>
  <si>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</si>
  <si>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</si>
  <si>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</si>
  <si>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</si>
  <si>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</si>
  <si>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</si>
  <si>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</si>
  <si>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</si>
  <si>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</si>
  <si>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</si>
  <si>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</si>
  <si>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</si>
  <si>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</si>
  <si>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</si>
  <si>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</si>
  <si>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</si>
  <si>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</si>
  <si>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</si>
  <si>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</si>
  <si>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</si>
  <si>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</si>
  <si>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</si>
  <si>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</si>
  <si>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</si>
  <si>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</si>
  <si>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</si>
  <si>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</si>
  <si>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</si>
  <si>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</si>
  <si>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</si>
  <si>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</si>
  <si>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</si>
  <si>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</si>
  <si>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</si>
  <si>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</si>
  <si>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</si>
  <si>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</si>
  <si>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</si>
  <si>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</si>
  <si>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</si>
  <si>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</si>
  <si>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</si>
  <si>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</si>
  <si>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</si>
  <si>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</si>
  <si>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</si>
  <si>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</si>
  <si>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</si>
  <si>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</si>
  <si>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</si>
  <si>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</si>
  <si>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</si>
  <si>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</si>
  <si>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</si>
  <si>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</si>
  <si>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</si>
  <si>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</si>
  <si>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</si>
  <si>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</si>
  <si>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</si>
  <si>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</si>
  <si>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</si>
  <si>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</si>
  <si>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</si>
  <si>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</si>
  <si>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</si>
  <si>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</si>
  <si>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</si>
  <si>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</si>
  <si>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</si>
  <si>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</si>
  <si>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</si>
  <si>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</si>
  <si>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</si>
  <si>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</si>
  <si>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</si>
  <si>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</si>
  <si>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</si>
  <si>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</si>
  <si>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</si>
  <si>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</si>
  <si>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</si>
  <si>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</si>
  <si>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</si>
  <si>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</si>
  <si>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</si>
  <si>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</si>
  <si>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</si>
  <si>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</si>
  <si>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</si>
  <si>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</si>
  <si>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</si>
  <si>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</si>
  <si>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</si>
  <si>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</si>
  <si>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</si>
  <si>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</si>
  <si>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</si>
  <si>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</si>
  <si>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</si>
  <si>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</si>
  <si>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</si>
  <si>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</si>
  <si>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</si>
  <si>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</si>
  <si>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</si>
  <si>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</si>
  <si>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</si>
  <si>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</si>
  <si>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</si>
  <si>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</si>
  <si>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</si>
  <si>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</si>
  <si>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</si>
  <si>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</si>
  <si>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</si>
  <si>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</si>
  <si>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</si>
  <si>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</si>
  <si>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</si>
  <si>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</si>
  <si>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</si>
  <si>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</si>
  <si>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</si>
  <si>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</si>
  <si>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</si>
  <si>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</si>
  <si>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</si>
  <si>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</si>
  <si>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</si>
  <si>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</si>
  <si>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</si>
  <si>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</si>
  <si>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</si>
  <si>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</si>
  <si>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</si>
  <si>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</si>
  <si>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</si>
  <si>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</si>
  <si>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</si>
  <si>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</si>
  <si>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</si>
  <si>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</si>
  <si>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</si>
  <si>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</si>
  <si>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</si>
  <si>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</si>
  <si>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</si>
  <si>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</si>
  <si>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</si>
  <si>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</si>
  <si>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</si>
  <si>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</si>
  <si>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</si>
  <si>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</si>
  <si>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</si>
  <si>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</si>
  <si>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</si>
  <si>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</si>
  <si>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</si>
  <si>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</si>
  <si>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</si>
  <si>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</si>
  <si>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</si>
  <si>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</si>
  <si>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</si>
  <si>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</si>
  <si>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</si>
  <si>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</si>
  <si>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</si>
  <si>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</si>
  <si>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</si>
  <si>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</si>
  <si>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</si>
  <si>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</si>
  <si>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</si>
  <si>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</si>
  <si>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</si>
  <si>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</si>
  <si>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</si>
  <si>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</si>
  <si>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</si>
  <si>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</si>
  <si>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</si>
  <si>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</si>
  <si>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</si>
  <si>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</si>
  <si>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</si>
  <si>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</si>
  <si>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</si>
  <si>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</si>
  <si>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</si>
  <si>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</si>
  <si>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</si>
  <si>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</si>
  <si>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</si>
  <si>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</si>
  <si>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</si>
  <si>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</si>
  <si>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</si>
  <si>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</si>
  <si>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</si>
  <si>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</si>
  <si>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</si>
  <si>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</si>
  <si>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</si>
  <si>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</si>
  <si>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</si>
  <si>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</si>
  <si>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</si>
  <si>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</si>
  <si>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</si>
  <si>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</si>
  <si>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</si>
  <si>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</si>
  <si>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</si>
  <si>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</si>
  <si>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</si>
  <si>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</si>
  <si>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</si>
  <si>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</si>
  <si>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</si>
  <si>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</si>
  <si>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</si>
  <si>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</si>
  <si>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</si>
  <si>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</si>
  <si>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</si>
  <si>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</si>
  <si>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</si>
  <si>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</si>
  <si>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</si>
  <si>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</si>
  <si>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</si>
  <si>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</si>
  <si>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</si>
  <si>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</si>
  <si>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</si>
  <si>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</si>
  <si>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</si>
  <si>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</si>
  <si>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</si>
  <si>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</si>
  <si>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</si>
  <si>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</si>
  <si>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</si>
  <si>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</si>
  <si>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</si>
  <si>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</si>
  <si>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</si>
  <si>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</si>
  <si>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</si>
  <si>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</si>
  <si>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</si>
  <si>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</si>
  <si>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</si>
  <si>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</si>
  <si>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</si>
  <si>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</si>
  <si>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</si>
  <si>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</si>
  <si>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</si>
  <si>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</si>
  <si>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</si>
  <si>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</si>
  <si>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</si>
  <si>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</si>
  <si>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</si>
  <si>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</si>
  <si>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</si>
  <si>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</si>
  <si>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</si>
  <si>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</si>
  <si>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</si>
  <si>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</si>
  <si>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</si>
  <si>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</si>
  <si>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</si>
  <si>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</si>
  <si>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</si>
  <si>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</si>
  <si>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</si>
  <si>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</si>
  <si>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</si>
  <si>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</si>
  <si>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</si>
  <si>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</si>
  <si>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</si>
  <si>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</si>
  <si>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</si>
  <si>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</si>
  <si>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</si>
  <si>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</si>
  <si>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</si>
  <si>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</si>
  <si>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</si>
  <si>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</si>
  <si>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</si>
  <si>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</si>
  <si>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</si>
  <si>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</si>
  <si>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</si>
  <si>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</si>
  <si>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</si>
  <si>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</si>
  <si>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</si>
  <si>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</si>
  <si>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</si>
  <si>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</si>
  <si>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</si>
  <si>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</si>
  <si>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</si>
  <si>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</si>
  <si>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</si>
  <si>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</si>
  <si>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</si>
  <si>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</si>
  <si>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</si>
  <si>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</si>
  <si>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</si>
  <si>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</si>
  <si>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</si>
  <si>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</si>
  <si>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</si>
  <si>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</si>
  <si>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</si>
  <si>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</si>
  <si>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</si>
  <si>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</si>
  <si>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</si>
  <si>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</si>
  <si>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</si>
  <si>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</si>
  <si>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</si>
  <si>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</si>
  <si>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</si>
  <si>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</si>
  <si>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</si>
  <si>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</si>
  <si>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</si>
  <si>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</si>
  <si>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</si>
  <si>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</si>
  <si>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</si>
  <si>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</si>
  <si>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</si>
  <si>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</si>
  <si>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</si>
  <si>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</si>
  <si>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</si>
  <si>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</si>
  <si>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</si>
  <si>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</si>
  <si>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</si>
  <si>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</si>
  <si>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</si>
  <si>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</si>
  <si>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</si>
  <si>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</si>
  <si>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</si>
  <si>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</si>
  <si>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</si>
  <si>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</si>
  <si>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</si>
  <si>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</si>
  <si>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</si>
  <si>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</si>
  <si>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</si>
  <si>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</si>
  <si>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</si>
  <si>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</si>
  <si>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</si>
  <si>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</si>
  <si>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</si>
  <si>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</si>
  <si>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</si>
  <si>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</si>
  <si>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</si>
  <si>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</si>
  <si>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</si>
  <si>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</si>
  <si>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</si>
  <si>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</si>
  <si>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</si>
  <si>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</si>
  <si>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</si>
  <si>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</si>
  <si>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</si>
  <si>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</si>
  <si>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</si>
  <si>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</si>
  <si>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</si>
  <si>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</si>
  <si>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</si>
  <si>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</si>
  <si>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</si>
  <si>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</si>
  <si>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</si>
  <si>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</si>
  <si>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</si>
  <si>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</si>
  <si>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</si>
  <si>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</si>
  <si>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</si>
  <si>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</si>
  <si>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</si>
  <si>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</si>
  <si>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</si>
  <si>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</si>
  <si>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</si>
  <si>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</si>
  <si>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</si>
  <si>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</si>
  <si>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</si>
  <si>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</si>
  <si>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</si>
  <si>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</si>
  <si>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</si>
  <si>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</si>
  <si>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</si>
  <si>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</si>
  <si>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</si>
  <si>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</si>
  <si>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</si>
  <si>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</si>
  <si>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</si>
  <si>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</si>
  <si>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</si>
  <si>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</si>
  <si>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</si>
  <si>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</si>
  <si>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</si>
  <si>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</si>
  <si>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</si>
  <si>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</si>
  <si>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</si>
  <si>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</si>
  <si>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</si>
  <si>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</si>
  <si>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</si>
  <si>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</si>
  <si>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</si>
  <si>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</si>
  <si>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</si>
  <si>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</si>
  <si>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</si>
  <si>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</si>
  <si>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</si>
  <si>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</si>
  <si>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</si>
  <si>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</si>
  <si>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</si>
  <si>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</si>
  <si>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</si>
  <si>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</si>
  <si>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</si>
  <si>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</si>
  <si>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</si>
  <si>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</si>
  <si>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</si>
  <si>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</si>
  <si>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</si>
  <si>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</si>
  <si>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</si>
  <si>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</si>
  <si>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</si>
  <si>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</si>
  <si>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</si>
  <si>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</si>
  <si>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</si>
  <si>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</si>
  <si>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</si>
  <si>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</si>
  <si>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</si>
  <si>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</si>
  <si>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</si>
  <si>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</si>
  <si>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</si>
  <si>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</si>
  <si>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</si>
  <si>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</si>
  <si>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</si>
  <si>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</si>
  <si>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</si>
  <si>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</si>
  <si>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</si>
  <si>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</si>
  <si>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</si>
  <si>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</si>
  <si>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</si>
  <si>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</si>
  <si>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</si>
  <si>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</si>
  <si>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</si>
  <si>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</si>
  <si>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</si>
  <si>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</si>
  <si>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</si>
  <si>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</si>
  <si>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</si>
  <si>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</si>
  <si>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</si>
  <si>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</si>
  <si>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</si>
  <si>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</si>
  <si>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</si>
  <si>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</si>
  <si>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</si>
  <si>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</si>
  <si>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</si>
  <si>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</si>
  <si>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</si>
  <si>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</si>
  <si>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</si>
  <si>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</si>
  <si>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</si>
  <si>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</si>
  <si>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</si>
  <si>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</si>
  <si>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</si>
  <si>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</si>
  <si>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</si>
  <si>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</si>
  <si>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</si>
  <si>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</si>
  <si>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</si>
  <si>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</si>
  <si>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</si>
  <si>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</si>
  <si>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</si>
  <si>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</si>
  <si>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</si>
  <si>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</si>
  <si>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</si>
  <si>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</si>
  <si>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</si>
  <si>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</si>
  <si>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</si>
  <si>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</si>
  <si>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</si>
  <si>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</si>
  <si>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</si>
  <si>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</si>
  <si>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</si>
  <si>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</si>
  <si>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</si>
  <si>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</si>
  <si>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</si>
  <si>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</si>
  <si>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</si>
  <si>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</si>
  <si>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</si>
  <si>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</si>
  <si>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</si>
  <si>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</si>
  <si>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</si>
  <si>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</si>
  <si>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</si>
  <si>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</si>
  <si>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</si>
  <si>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</si>
  <si>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</si>
  <si>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</si>
  <si>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</si>
  <si>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</si>
  <si>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</si>
  <si>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</si>
  <si>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</si>
  <si>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</si>
  <si>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</si>
  <si>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</si>
  <si>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</si>
  <si>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</si>
  <si>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</si>
  <si>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</si>
  <si>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</si>
  <si>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</si>
  <si>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</si>
  <si>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</si>
  <si>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</si>
  <si>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</si>
  <si>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</si>
  <si>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</si>
  <si>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</si>
  <si>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</si>
  <si>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</si>
  <si>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</si>
  <si>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</si>
  <si>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</si>
  <si>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</si>
  <si>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</si>
  <si>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</si>
  <si>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</si>
  <si>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</si>
  <si>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</si>
  <si>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</si>
  <si>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</si>
  <si>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</si>
  <si>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</si>
  <si>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</si>
  <si>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</si>
  <si>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</si>
  <si>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</si>
  <si>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</si>
  <si>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</si>
  <si>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</si>
  <si>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</si>
  <si>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</si>
  <si>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</si>
  <si>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</si>
  <si>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</si>
  <si>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</si>
  <si>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</si>
  <si>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</si>
  <si>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</si>
  <si>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</si>
  <si>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</si>
  <si>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</si>
  <si>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</si>
  <si>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</si>
  <si>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</si>
  <si>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</si>
  <si>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</si>
  <si>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</si>
  <si>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</si>
  <si>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</si>
  <si>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</si>
  <si>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</si>
  <si>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</si>
  <si>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</si>
  <si>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</si>
  <si>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</si>
  <si>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</si>
  <si>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</si>
  <si>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</si>
  <si>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</si>
  <si>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</si>
  <si>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</si>
  <si>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</si>
  <si>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</si>
  <si>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</si>
  <si>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</si>
  <si>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</si>
  <si>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</si>
  <si>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</si>
  <si>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</si>
  <si>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</si>
  <si>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</si>
  <si>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</si>
  <si>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</si>
  <si>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</si>
  <si>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</si>
  <si>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</si>
  <si>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</si>
  <si>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</si>
  <si>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</si>
  <si>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</si>
  <si>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</si>
  <si>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</si>
  <si>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</si>
  <si>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</si>
  <si>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</si>
  <si>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</si>
  <si>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</si>
  <si>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</si>
  <si>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</si>
  <si>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</si>
  <si>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</si>
  <si>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</si>
  <si>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</si>
  <si>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</si>
  <si>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</si>
  <si>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</si>
  <si>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</si>
  <si>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</si>
  <si>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</si>
  <si>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</si>
  <si>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</si>
  <si>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</si>
  <si>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</si>
  <si>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</si>
  <si>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</si>
  <si>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</si>
  <si>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</si>
  <si>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</si>
  <si>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</si>
  <si>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</si>
  <si>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</si>
  <si>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</si>
  <si>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</si>
  <si>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</si>
  <si>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</si>
  <si>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</si>
  <si>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</si>
  <si>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</si>
  <si>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</si>
  <si>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</si>
  <si>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</si>
  <si>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</si>
  <si>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</si>
  <si>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</si>
  <si>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</si>
  <si>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</si>
  <si>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</si>
  <si>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</si>
  <si>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</si>
  <si>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</si>
  <si>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</si>
  <si>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</si>
  <si>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</si>
  <si>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</si>
  <si>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</si>
  <si>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</si>
  <si>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</si>
  <si>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</si>
  <si>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</si>
  <si>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</si>
  <si>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</si>
  <si>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</si>
  <si>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</si>
  <si>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</si>
  <si>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</si>
  <si>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</si>
  <si>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</si>
  <si>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</si>
  <si>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</si>
  <si>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</si>
  <si>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</si>
  <si>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</si>
  <si>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</si>
  <si>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</si>
  <si>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</si>
  <si>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</si>
  <si>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</si>
  <si>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</si>
  <si>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</si>
  <si>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</si>
  <si>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</si>
  <si>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</si>
  <si>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</si>
  <si>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</si>
  <si>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</si>
  <si>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</si>
  <si>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</si>
  <si>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</si>
  <si>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</si>
  <si>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</si>
  <si>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</si>
  <si>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</si>
  <si>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</si>
  <si>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</si>
  <si>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</si>
  <si>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</si>
  <si>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</si>
  <si>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</si>
  <si>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</si>
  <si>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</si>
  <si>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</si>
  <si>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</si>
  <si>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</si>
  <si>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</si>
  <si>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</si>
  <si>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</si>
  <si>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</si>
  <si>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</si>
  <si>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</si>
  <si>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</si>
  <si>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</si>
  <si>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</si>
  <si>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</si>
  <si>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</si>
  <si>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</si>
  <si>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</si>
  <si>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</si>
  <si>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</si>
  <si>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</si>
  <si>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</si>
  <si>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</si>
  <si>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</si>
  <si>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</si>
  <si>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</si>
  <si>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</si>
  <si>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</si>
  <si>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</si>
  <si>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</si>
  <si>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</si>
  <si>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</si>
  <si>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</si>
  <si>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</si>
  <si>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</si>
  <si>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</si>
  <si>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</si>
  <si>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</si>
  <si>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</si>
  <si>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</si>
  <si>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</si>
  <si>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</si>
  <si>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</si>
  <si>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</si>
  <si>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</si>
  <si>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</si>
  <si>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</si>
  <si>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</si>
  <si>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</si>
  <si>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</si>
  <si>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</si>
  <si>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</si>
  <si>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</si>
  <si>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</si>
  <si>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</si>
  <si>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</si>
  <si>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</si>
  <si>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</si>
  <si>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</si>
  <si>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</si>
  <si>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</si>
  <si>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</si>
  <si>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</si>
  <si>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</si>
  <si>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</si>
  <si>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</si>
  <si>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</si>
  <si>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</si>
  <si>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</si>
  <si>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</si>
  <si>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</si>
  <si>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</si>
  <si>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</si>
  <si>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</si>
  <si>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</si>
  <si>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</si>
  <si>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</si>
  <si>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</si>
  <si>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</si>
  <si>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</si>
  <si>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</si>
  <si>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</si>
  <si>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</si>
  <si>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</si>
  <si>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</si>
  <si>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</si>
  <si>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</si>
  <si>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</si>
  <si>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</si>
  <si>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</si>
  <si>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</si>
  <si>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</si>
  <si>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</si>
  <si>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</si>
  <si>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</si>
  <si>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</si>
  <si>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</si>
  <si>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</si>
  <si>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</si>
  <si>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</si>
  <si>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</si>
  <si>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</si>
  <si>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</si>
  <si>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</si>
  <si>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</si>
  <si>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</si>
  <si>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</si>
  <si>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</si>
  <si>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</si>
  <si>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</si>
  <si>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</si>
  <si>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</si>
  <si>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</si>
  <si>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</si>
  <si>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</si>
  <si>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</si>
  <si>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</si>
  <si>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</si>
  <si>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</si>
  <si>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</si>
  <si>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</si>
  <si>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</si>
  <si>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</si>
  <si>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</si>
  <si>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</si>
  <si>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</si>
  <si>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</si>
  <si>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</si>
  <si>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</si>
  <si>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</si>
  <si>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</si>
  <si>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</si>
  <si>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</si>
  <si>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</si>
  <si>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</si>
  <si>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</si>
  <si>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</si>
  <si>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</si>
  <si>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</si>
  <si>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</si>
  <si>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</si>
  <si>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</si>
  <si>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</si>
  <si>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</si>
  <si>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</si>
  <si>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</si>
  <si>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</si>
  <si>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</si>
  <si>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</si>
  <si>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</si>
  <si>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</si>
  <si>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</si>
  <si>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</si>
  <si>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</si>
  <si>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</si>
  <si>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</si>
  <si>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</si>
  <si>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</si>
  <si>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</si>
  <si>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</si>
  <si>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</si>
  <si>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</si>
  <si>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</si>
  <si>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</si>
  <si>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</si>
  <si>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</si>
  <si>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</si>
  <si>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</si>
  <si>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</si>
  <si>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</si>
  <si>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</si>
  <si>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</si>
  <si>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</si>
  <si>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</si>
  <si>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</si>
  <si>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</si>
  <si>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</si>
  <si>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</si>
  <si>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</si>
  <si>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</si>
  <si>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</si>
  <si>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</si>
  <si>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</si>
  <si>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</si>
  <si>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</si>
  <si>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</si>
  <si>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</si>
  <si>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</si>
  <si>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</si>
  <si>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</si>
  <si>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</si>
  <si>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</si>
  <si>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</si>
  <si>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</si>
  <si>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</si>
  <si>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</si>
  <si>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</si>
  <si>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</si>
  <si>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</si>
  <si>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</si>
  <si>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</si>
  <si>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</si>
  <si>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</si>
  <si>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</si>
  <si>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</si>
  <si>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</si>
  <si>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</si>
  <si>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</si>
  <si>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</si>
  <si>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</si>
  <si>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</si>
  <si>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</si>
  <si>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</si>
  <si>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</si>
  <si>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</si>
  <si>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</si>
  <si>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</si>
  <si>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</si>
  <si>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</si>
  <si>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</si>
  <si>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</si>
  <si>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</si>
  <si>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</si>
  <si>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</si>
  <si>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</si>
  <si>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</si>
  <si>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</si>
  <si>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</si>
  <si>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</si>
  <si>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</si>
  <si>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</si>
  <si>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</si>
  <si>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</si>
  <si>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</si>
  <si>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</si>
  <si>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</si>
  <si>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</si>
  <si>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</si>
  <si>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</si>
  <si>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</si>
  <si>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</si>
  <si>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</si>
  <si>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</si>
  <si>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</si>
  <si>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</si>
  <si>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</si>
  <si>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</si>
  <si>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</si>
  <si>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</si>
  <si>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</si>
  <si>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</si>
  <si>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</si>
  <si>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</si>
  <si>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</si>
  <si>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</si>
  <si>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</si>
  <si>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</si>
  <si>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</si>
  <si>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</si>
  <si>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</si>
  <si>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</si>
  <si>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</si>
  <si>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</si>
  <si>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</si>
  <si>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</si>
  <si>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</si>
  <si>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</si>
  <si>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</si>
  <si>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</si>
  <si>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</si>
  <si>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</si>
  <si>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</si>
  <si>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</si>
  <si>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</si>
  <si>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</si>
  <si>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</si>
  <si>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</si>
  <si>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</si>
  <si>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</si>
  <si>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</si>
  <si>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</si>
  <si>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</si>
  <si>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</si>
  <si>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</si>
  <si>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</si>
  <si>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</si>
  <si>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</si>
  <si>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</si>
  <si>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</si>
  <si>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</si>
  <si>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</si>
  <si>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</si>
  <si>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</si>
  <si>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</si>
  <si>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</si>
  <si>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</si>
  <si>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</si>
  <si>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</si>
  <si>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</si>
  <si>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</si>
  <si>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</si>
  <si>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</si>
  <si>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</si>
  <si>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</si>
  <si>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</si>
  <si>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</si>
  <si>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</si>
  <si>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</si>
  <si>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</si>
  <si>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</si>
  <si>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</si>
  <si>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</si>
  <si>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</si>
  <si>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</si>
  <si>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</si>
  <si>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</si>
  <si>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</si>
  <si>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</si>
  <si>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</si>
  <si>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</si>
  <si>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</si>
  <si>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</si>
  <si>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</si>
  <si>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</si>
  <si>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</si>
  <si>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</si>
  <si>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</si>
  <si>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</si>
  <si>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</si>
  <si>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</si>
  <si>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</si>
  <si>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</si>
  <si>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</si>
  <si>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</si>
  <si>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</si>
  <si>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</si>
  <si>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</si>
  <si>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</si>
  <si>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</si>
  <si>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</si>
  <si>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</si>
  <si>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</si>
  <si>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</si>
  <si>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</si>
  <si>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</si>
  <si>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</si>
  <si>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</si>
  <si>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</si>
  <si>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</si>
  <si>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</si>
  <si>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</si>
  <si>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</si>
  <si>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</si>
  <si>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</si>
  <si>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</si>
  <si>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</si>
  <si>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</si>
  <si>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</si>
  <si>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</si>
  <si>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</si>
  <si>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</si>
  <si>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</si>
  <si>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</si>
  <si>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</si>
  <si>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</si>
  <si>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</si>
  <si>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</si>
  <si>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</si>
  <si>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</si>
  <si>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</si>
  <si>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</si>
  <si>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</si>
  <si>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</si>
  <si>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</si>
  <si>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</si>
  <si>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</si>
  <si>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</si>
  <si>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</si>
  <si>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</si>
  <si>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</si>
  <si>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</si>
  <si>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</si>
  <si>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</si>
  <si>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</si>
  <si>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</si>
  <si>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</si>
  <si>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</si>
  <si>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</si>
  <si>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</si>
  <si>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</si>
  <si>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</si>
  <si>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</si>
  <si>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</si>
  <si>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</si>
  <si>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</si>
  <si>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</si>
  <si>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</si>
  <si>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</si>
  <si>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</si>
  <si>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</si>
  <si>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</si>
  <si>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</si>
  <si>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</si>
  <si>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</si>
  <si>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</si>
  <si>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</si>
  <si>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</si>
  <si>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</si>
  <si>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</si>
  <si>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</si>
  <si>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</si>
  <si>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</si>
  <si>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</si>
  <si>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</si>
  <si>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</si>
  <si>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</si>
  <si>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</si>
  <si>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</si>
  <si>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</si>
  <si>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</si>
  <si>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</si>
  <si>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</si>
  <si>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</si>
  <si>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</si>
  <si>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</si>
  <si>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</si>
  <si>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</si>
  <si>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</si>
  <si>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</si>
  <si>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</si>
  <si>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</si>
  <si>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</si>
  <si>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</si>
  <si>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</si>
  <si>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</si>
  <si>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</si>
  <si>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</si>
  <si>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</si>
  <si>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</si>
  <si>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</si>
  <si>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</si>
  <si>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</si>
  <si>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</si>
  <si>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</si>
  <si>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</si>
  <si>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</si>
  <si>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</si>
  <si>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</si>
  <si>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</si>
  <si>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</si>
  <si>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</si>
  <si>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</si>
  <si>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</si>
  <si>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</si>
  <si>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</si>
  <si>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</si>
  <si>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</si>
  <si>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</si>
  <si>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</si>
  <si>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</si>
  <si>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</si>
  <si>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</si>
  <si>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</si>
  <si>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</si>
  <si>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</si>
  <si>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</si>
  <si>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</si>
  <si>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</si>
  <si>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</si>
  <si>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</si>
  <si>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</si>
  <si>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</si>
  <si>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</si>
  <si>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</si>
  <si>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</si>
  <si>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</si>
  <si>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</si>
  <si>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</si>
  <si>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</si>
  <si>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</si>
  <si>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</si>
  <si>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</si>
  <si>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</si>
  <si>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</si>
  <si>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</si>
  <si>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</si>
  <si>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</si>
  <si>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</si>
  <si>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</si>
  <si>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</si>
  <si>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</si>
  <si>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</si>
  <si>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</si>
  <si>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</si>
  <si>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</si>
  <si>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</si>
  <si>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</si>
  <si>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</si>
  <si>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</si>
  <si>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</si>
  <si>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</si>
  <si>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</si>
  <si>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</si>
  <si>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</si>
  <si>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</si>
  <si>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</si>
  <si>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</si>
  <si>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</si>
  <si>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</si>
  <si>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</si>
  <si>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</si>
  <si>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</si>
  <si>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</si>
  <si>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</si>
  <si>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</si>
  <si>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</si>
  <si>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</si>
  <si>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</si>
  <si>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</si>
  <si>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</si>
  <si>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</si>
  <si>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</si>
  <si>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</si>
  <si>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</si>
  <si>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</si>
  <si>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</si>
  <si>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</si>
  <si>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</si>
  <si>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</si>
  <si>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</si>
  <si>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</si>
  <si>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</si>
  <si>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</si>
  <si>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</si>
  <si>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</si>
  <si>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</si>
  <si>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</si>
  <si>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</si>
  <si>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</si>
  <si>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</si>
  <si>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</si>
  <si>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</si>
  <si>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</si>
  <si>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</si>
  <si>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</si>
  <si>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</si>
  <si>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</si>
  <si>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</si>
  <si>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</si>
  <si>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</si>
  <si>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</si>
  <si>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</si>
  <si>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</si>
  <si>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</si>
  <si>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</si>
  <si>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</si>
  <si>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</si>
  <si>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</si>
  <si>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</si>
  <si>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</si>
  <si>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</si>
  <si>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</si>
  <si>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</si>
  <si>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</si>
  <si>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</si>
  <si>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</si>
  <si>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</si>
  <si>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</si>
  <si>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</si>
  <si>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</si>
  <si>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</si>
  <si>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</si>
  <si>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</si>
  <si>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</si>
  <si>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</si>
  <si>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</si>
  <si>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</si>
  <si>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</si>
  <si>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</si>
  <si>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</si>
  <si>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</si>
  <si>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</si>
  <si>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</si>
  <si>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</si>
  <si>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</si>
  <si>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</si>
  <si>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</si>
  <si>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</si>
  <si>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</si>
  <si>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</si>
  <si>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</si>
  <si>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</si>
  <si>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</si>
  <si>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</si>
  <si>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</si>
  <si>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</si>
  <si>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</si>
  <si>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</si>
  <si>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</si>
  <si>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</si>
  <si>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</si>
  <si>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</si>
  <si>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</si>
  <si>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</si>
  <si>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</si>
  <si>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</si>
  <si>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</si>
  <si>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</si>
  <si>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</si>
  <si>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</si>
  <si>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</si>
  <si>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</si>
  <si>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</si>
  <si>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</si>
  <si>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</si>
  <si>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</si>
  <si>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</si>
  <si>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</si>
  <si>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</si>
  <si>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</si>
  <si>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</si>
  <si>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</si>
  <si>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</si>
  <si>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</si>
  <si>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</si>
  <si>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</si>
  <si>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</si>
  <si>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</si>
  <si>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</si>
  <si>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</si>
  <si>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</si>
  <si>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</si>
  <si>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</si>
  <si>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</si>
  <si>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</si>
  <si>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</si>
  <si>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</si>
  <si>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</si>
  <si>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</si>
  <si>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</si>
  <si>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</si>
  <si>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</si>
  <si>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</si>
  <si>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</si>
  <si>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</si>
  <si>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</si>
  <si>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</si>
  <si>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</si>
  <si>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</si>
  <si>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</si>
  <si>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</si>
  <si>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</si>
  <si>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</si>
  <si>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</si>
  <si>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</si>
  <si>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</si>
  <si>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</si>
  <si>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</si>
  <si>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</si>
  <si>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</si>
  <si>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</si>
  <si>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</si>
  <si>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</si>
  <si>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</si>
  <si>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</si>
  <si>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</si>
  <si>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</si>
  <si>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</si>
  <si>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</si>
  <si>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</si>
  <si>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</si>
  <si>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</si>
  <si>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</si>
  <si>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</si>
  <si>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</si>
  <si>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</si>
  <si>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</si>
  <si>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</si>
  <si>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</si>
  <si>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</si>
  <si>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</si>
  <si>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</si>
  <si>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</si>
  <si>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</si>
  <si>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</si>
  <si>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</si>
  <si>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</si>
  <si>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</si>
  <si>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</si>
  <si>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</si>
  <si>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</si>
  <si>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</si>
  <si>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</si>
  <si>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</si>
  <si>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</si>
  <si>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</si>
  <si>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</si>
  <si>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</si>
  <si>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</si>
  <si>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</si>
  <si>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</si>
  <si>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</si>
  <si>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</si>
  <si>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</si>
  <si>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</si>
  <si>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</si>
  <si>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</si>
  <si>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</si>
  <si>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</si>
  <si>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</si>
  <si>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</si>
  <si>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</si>
  <si>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</si>
  <si>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</si>
  <si>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</si>
  <si>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</si>
  <si>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</si>
  <si>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</si>
  <si>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</si>
  <si>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</si>
  <si>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</si>
  <si>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</si>
  <si>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</si>
  <si>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</si>
  <si>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</si>
  <si>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</si>
  <si>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</si>
  <si>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</si>
  <si>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</si>
  <si>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</si>
  <si>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</si>
  <si>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</si>
  <si>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</si>
  <si>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</si>
  <si>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</si>
  <si>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</si>
  <si>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</si>
  <si>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</si>
  <si>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</si>
  <si>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</si>
  <si>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</si>
  <si>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</si>
  <si>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</si>
  <si>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</si>
  <si>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</si>
  <si>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</si>
  <si>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</si>
  <si>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</si>
  <si>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</si>
  <si>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</si>
  <si>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</si>
  <si>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</si>
  <si>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</si>
  <si>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</si>
  <si>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</si>
  <si>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</si>
  <si>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</si>
  <si>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</si>
  <si>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</si>
  <si>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</si>
  <si>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</si>
  <si>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</si>
  <si>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</si>
  <si>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</si>
  <si>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</si>
  <si>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</si>
  <si>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</si>
  <si>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</si>
  <si>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</si>
  <si>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</si>
  <si>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</si>
  <si>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</si>
  <si>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</si>
  <si>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</si>
  <si>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</si>
  <si>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</si>
  <si>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</si>
  <si>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</si>
  <si>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</si>
  <si>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</si>
  <si>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</si>
  <si>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</si>
  <si>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</si>
  <si>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</si>
  <si>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</si>
  <si>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</si>
  <si>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</si>
  <si>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</si>
  <si>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</si>
  <si>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</si>
  <si>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</si>
  <si>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</si>
  <si>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</si>
  <si>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</si>
  <si>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</si>
  <si>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</si>
  <si>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</si>
  <si>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</si>
  <si>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</si>
  <si>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</si>
  <si>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</si>
  <si>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</si>
  <si>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</si>
  <si>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</si>
  <si>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</si>
  <si>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</si>
  <si>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</si>
  <si>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</si>
  <si>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</si>
  <si>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</si>
  <si>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</si>
  <si>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</si>
  <si>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</si>
  <si>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</si>
  <si>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</si>
  <si>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</si>
  <si>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</si>
  <si>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</si>
  <si>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</si>
  <si>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</si>
  <si>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</si>
  <si>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</si>
  <si>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</si>
  <si>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</si>
  <si>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</si>
  <si>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</si>
  <si>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</si>
  <si>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</si>
  <si>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</si>
  <si>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</si>
  <si>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</si>
  <si>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</si>
  <si>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</si>
  <si>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</si>
  <si>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</si>
  <si>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</si>
  <si>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</si>
  <si>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</si>
  <si>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</si>
  <si>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</si>
  <si>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</si>
  <si>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</si>
  <si>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</si>
  <si>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</si>
  <si>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</si>
  <si>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</si>
  <si>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</si>
  <si>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</si>
  <si>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</si>
  <si>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</si>
  <si>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</si>
  <si>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</si>
  <si>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</si>
  <si>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</si>
  <si>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</si>
  <si>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</si>
  <si>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</si>
  <si>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</si>
  <si>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</si>
  <si>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</si>
  <si>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</si>
  <si>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</si>
  <si>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</si>
  <si>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</si>
  <si>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</si>
  <si>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</si>
  <si>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</si>
  <si>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</si>
  <si>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</si>
  <si>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</si>
  <si>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</si>
  <si>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</si>
  <si>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</si>
  <si>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</si>
  <si>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</si>
  <si>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</si>
  <si>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</si>
  <si>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</si>
  <si>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</si>
  <si>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</si>
  <si>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</si>
  <si>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</si>
  <si>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</si>
  <si>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</si>
  <si>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</si>
  <si>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</si>
  <si>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</si>
  <si>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</si>
  <si>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</si>
  <si>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</si>
  <si>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</si>
  <si>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</si>
  <si>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</si>
  <si>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</si>
  <si>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</si>
  <si>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</si>
  <si>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</si>
  <si>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</si>
  <si>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</si>
  <si>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</si>
  <si>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</si>
  <si>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</si>
  <si>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</si>
  <si>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</si>
  <si>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</si>
  <si>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</si>
  <si>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</si>
  <si>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</si>
  <si>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</si>
  <si>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</si>
  <si>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</si>
  <si>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</si>
  <si>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</si>
  <si>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</si>
  <si>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</si>
  <si>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</si>
  <si>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</si>
  <si>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</si>
  <si>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</si>
  <si>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</si>
  <si>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</si>
  <si>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</si>
  <si>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</si>
  <si>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</si>
  <si>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</si>
  <si>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</si>
  <si>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</si>
  <si>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</si>
  <si>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</si>
  <si>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</si>
  <si>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</si>
  <si>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</si>
  <si>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</si>
  <si>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</si>
  <si>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</si>
  <si>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</si>
  <si>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</si>
  <si>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</si>
  <si>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</si>
  <si>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</si>
  <si>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</si>
  <si>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</si>
  <si>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</si>
  <si>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</si>
  <si>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</si>
  <si>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</si>
  <si>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</si>
  <si>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</si>
  <si>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</si>
  <si>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</si>
  <si>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</si>
  <si>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</si>
  <si>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</si>
  <si>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</si>
  <si>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</si>
  <si>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</si>
  <si>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</si>
  <si>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</si>
  <si>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</si>
  <si>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</si>
  <si>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</si>
  <si>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</si>
  <si>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</si>
  <si>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</si>
  <si>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</si>
  <si>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</si>
  <si>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</si>
  <si>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</si>
  <si>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</si>
  <si>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</si>
  <si>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</si>
  <si>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</si>
  <si>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</si>
  <si>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</si>
  <si>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</si>
  <si>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</si>
  <si>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</si>
  <si>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</si>
  <si>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</si>
  <si>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</si>
  <si>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</si>
  <si>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</si>
  <si>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</si>
  <si>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</si>
  <si>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</si>
  <si>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</si>
  <si>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</si>
  <si>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</si>
  <si>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</si>
  <si>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</si>
  <si>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</si>
  <si>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</si>
  <si>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</si>
  <si>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</si>
  <si>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</si>
  <si>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</si>
  <si>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</si>
  <si>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</si>
  <si>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</si>
  <si>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</si>
  <si>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</si>
  <si>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</si>
  <si>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</si>
  <si>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</si>
  <si>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</si>
  <si>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</si>
  <si>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</si>
  <si>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</si>
  <si>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</si>
  <si>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</si>
  <si>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</si>
  <si>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</si>
  <si>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</si>
  <si>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</si>
  <si>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</si>
  <si>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</si>
  <si>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</si>
  <si>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</si>
  <si>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</si>
  <si>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</si>
  <si>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</si>
  <si>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</si>
  <si>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</si>
  <si>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</si>
  <si>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</si>
  <si>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</si>
  <si>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</si>
  <si>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</si>
  <si>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</si>
  <si>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</si>
  <si>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</si>
  <si>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</si>
  <si>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</si>
  <si>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</si>
  <si>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</si>
  <si>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</si>
  <si>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</si>
  <si>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</si>
  <si>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</si>
  <si>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</si>
  <si>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</si>
  <si>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</si>
  <si>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</si>
  <si>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</si>
  <si>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</si>
  <si>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</si>
  <si>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</si>
  <si>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</si>
  <si>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</si>
  <si>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</si>
  <si>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</si>
  <si>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</si>
  <si>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</si>
  <si>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</si>
  <si>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</si>
  <si>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</si>
  <si>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</si>
  <si>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</si>
  <si>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</si>
  <si>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</si>
  <si>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</si>
  <si>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</si>
  <si>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</si>
  <si>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</si>
  <si>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</si>
  <si>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</si>
  <si>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</si>
  <si>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</si>
  <si>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</si>
  <si>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</si>
  <si>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</si>
  <si>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</si>
  <si>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</si>
  <si>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</si>
  <si>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</si>
  <si>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</si>
  <si>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</si>
  <si>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</si>
  <si>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</si>
  <si>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</si>
  <si>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</si>
  <si>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</si>
  <si>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</si>
  <si>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</si>
  <si>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</si>
  <si>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</si>
  <si>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</si>
  <si>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</si>
  <si>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</si>
  <si>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</si>
  <si>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</si>
  <si>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</si>
  <si>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</si>
  <si>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</si>
  <si>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</si>
  <si>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</si>
  <si>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</si>
  <si>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</si>
  <si>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</si>
  <si>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</si>
  <si>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</si>
  <si>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</si>
  <si>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</si>
  <si>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</si>
  <si>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</si>
  <si>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</si>
  <si>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</si>
  <si>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</si>
  <si>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</si>
  <si>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</si>
  <si>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</si>
  <si>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</si>
  <si>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</si>
  <si>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</si>
  <si>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</si>
  <si>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</si>
  <si>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</si>
  <si>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</si>
  <si>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</si>
  <si>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</si>
  <si>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</si>
  <si>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</si>
  <si>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</si>
  <si>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</si>
  <si>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</si>
  <si>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</si>
  <si>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</si>
  <si>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</si>
  <si>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</si>
  <si>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</si>
  <si>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</si>
  <si>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</si>
  <si>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</si>
  <si>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</si>
  <si>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</si>
  <si>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</si>
  <si>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</si>
  <si>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</si>
  <si>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</si>
  <si>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</si>
  <si>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</si>
  <si>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</si>
  <si>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</si>
  <si>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</si>
  <si>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</si>
  <si>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</si>
  <si>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</si>
  <si>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</si>
  <si>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</si>
  <si>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</si>
  <si>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</si>
  <si>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</si>
  <si>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</si>
  <si>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</si>
  <si>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</si>
  <si>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</si>
  <si>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</si>
  <si>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</si>
  <si>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</si>
  <si>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</si>
  <si>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</si>
  <si>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</si>
  <si>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</si>
  <si>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</si>
  <si>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</si>
  <si>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</si>
  <si>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</si>
  <si>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</si>
  <si>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</si>
  <si>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</si>
  <si>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</si>
  <si>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</si>
  <si>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</si>
  <si>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</si>
  <si>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</si>
  <si>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</si>
  <si>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</si>
  <si>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</si>
  <si>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</si>
  <si>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</si>
  <si>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</si>
  <si>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</si>
  <si>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</si>
  <si>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</si>
  <si>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</si>
  <si>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</si>
  <si>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</si>
  <si>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</si>
  <si>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</si>
  <si>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</si>
  <si>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</si>
  <si>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</si>
  <si>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</si>
  <si>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</si>
  <si>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</si>
  <si>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</si>
  <si>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</si>
  <si>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</si>
  <si>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</si>
  <si>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</si>
  <si>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</si>
  <si>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</si>
  <si>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</si>
  <si>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</si>
  <si>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</si>
  <si>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</si>
  <si>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</si>
  <si>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</si>
  <si>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</si>
  <si>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</si>
  <si>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</si>
  <si>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</si>
  <si>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</si>
  <si>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</si>
  <si>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</si>
  <si>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</si>
  <si>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</si>
  <si>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</si>
  <si>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</si>
  <si>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</si>
  <si>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</si>
  <si>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</si>
  <si>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</si>
  <si>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</si>
  <si>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</si>
  <si>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</si>
  <si>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</si>
  <si>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</si>
  <si>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</si>
  <si>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</si>
  <si>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</si>
  <si>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</si>
  <si>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</si>
  <si>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</si>
  <si>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</si>
  <si>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</si>
  <si>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</si>
  <si>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</si>
  <si>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</si>
  <si>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</si>
  <si>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</si>
  <si>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</si>
  <si>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</si>
  <si>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</si>
  <si>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</si>
  <si>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</si>
  <si>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</si>
  <si>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</si>
  <si>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</si>
  <si>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</si>
  <si>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</si>
  <si>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</si>
  <si>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</si>
  <si>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</si>
  <si>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</si>
  <si>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</si>
  <si>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</si>
  <si>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</si>
  <si>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</si>
  <si>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</si>
  <si>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</si>
  <si>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</si>
  <si>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</si>
  <si>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</si>
  <si>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</si>
  <si>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</si>
  <si>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</si>
  <si>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</si>
  <si>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</si>
  <si>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</si>
  <si>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</si>
  <si>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</si>
  <si>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</si>
  <si>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</si>
  <si>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</si>
  <si>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</si>
  <si>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</si>
  <si>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</si>
  <si>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</si>
  <si>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</si>
  <si>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</si>
  <si>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</si>
  <si>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</si>
  <si>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</si>
  <si>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</si>
  <si>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</si>
  <si>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</si>
  <si>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</si>
  <si>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</si>
  <si>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</si>
  <si>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</si>
  <si>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</si>
  <si>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</si>
  <si>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</si>
  <si>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</si>
  <si>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</si>
  <si>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</si>
  <si>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</si>
  <si>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</si>
  <si>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</si>
  <si>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</si>
  <si>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</si>
  <si>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</si>
  <si>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</si>
  <si>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</si>
  <si>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</si>
  <si>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</si>
  <si>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</si>
  <si>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</si>
  <si>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</si>
  <si>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</si>
  <si>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</si>
  <si>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</si>
  <si>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</si>
  <si>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</si>
  <si>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</si>
  <si>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</si>
  <si>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</si>
  <si>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</si>
  <si>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</si>
  <si>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</si>
  <si>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</si>
  <si>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</si>
  <si>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</si>
  <si>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</si>
  <si>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</si>
  <si>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</si>
  <si>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</si>
  <si>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</si>
  <si>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</si>
  <si>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</si>
  <si>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</si>
  <si>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</si>
  <si>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</si>
  <si>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</si>
  <si>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</si>
  <si>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</si>
  <si>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</si>
  <si>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</si>
  <si>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</si>
  <si>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</si>
  <si>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</si>
  <si>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</si>
  <si>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</si>
  <si>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</si>
  <si>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</si>
  <si>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</si>
  <si>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</si>
  <si>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</si>
  <si>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</si>
  <si>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</si>
  <si>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</si>
  <si>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</si>
  <si>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</si>
  <si>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</si>
  <si>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</si>
  <si>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</si>
  <si>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</si>
  <si>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</si>
  <si>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</si>
  <si>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</si>
  <si>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</si>
  <si>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</si>
  <si>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</si>
  <si>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</si>
  <si>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</si>
  <si>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</si>
  <si>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</si>
  <si>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</si>
  <si>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</si>
  <si>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</si>
  <si>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</si>
  <si>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</si>
  <si>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</si>
  <si>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</si>
  <si>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</si>
  <si>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</si>
  <si>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</si>
  <si>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</si>
  <si>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</si>
  <si>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</si>
  <si>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</si>
  <si>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</si>
  <si>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</si>
  <si>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</si>
  <si>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</si>
  <si>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</si>
  <si>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</si>
  <si>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</si>
  <si>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</si>
  <si>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</si>
  <si>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</si>
  <si>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</si>
  <si>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</si>
  <si>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</si>
  <si>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</si>
  <si>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</si>
  <si>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</si>
  <si>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</si>
  <si>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</si>
  <si>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</si>
  <si>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</si>
  <si>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</si>
  <si>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</si>
  <si>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</si>
  <si>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</si>
  <si>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</si>
  <si>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</si>
  <si>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</si>
  <si>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</si>
  <si>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</si>
  <si>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</si>
  <si>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</si>
  <si>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</si>
  <si>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</si>
  <si>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</si>
  <si>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</si>
  <si>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</si>
  <si>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</si>
  <si>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</si>
  <si>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</si>
  <si>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</si>
  <si>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</si>
  <si>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</si>
  <si>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</si>
  <si>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</si>
  <si>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</si>
  <si>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</si>
  <si>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</si>
  <si>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</si>
  <si>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</si>
  <si>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</si>
  <si>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</si>
  <si>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</si>
  <si>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</si>
  <si>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</si>
  <si>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</si>
  <si>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</si>
  <si>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</si>
  <si>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</si>
  <si>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</si>
  <si>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</si>
  <si>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</si>
  <si>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</si>
  <si>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</si>
  <si>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</si>
  <si>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</si>
  <si>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</si>
  <si>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</si>
  <si>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</si>
  <si>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</si>
  <si>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</si>
  <si>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</si>
  <si>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</si>
  <si>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</si>
  <si>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</si>
  <si>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</si>
  <si>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</si>
  <si>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</si>
  <si>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</si>
  <si>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</si>
  <si>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</si>
  <si>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</si>
  <si>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</si>
  <si>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</si>
  <si>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</si>
  <si>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</si>
  <si>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</si>
  <si>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</si>
  <si>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</si>
  <si>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</si>
  <si>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</si>
  <si>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</si>
  <si>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</si>
  <si>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</si>
  <si>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</si>
  <si>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</si>
  <si>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</si>
  <si>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</si>
  <si>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</si>
  <si>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</si>
  <si>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</si>
  <si>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</si>
  <si>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</si>
  <si>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</si>
  <si>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</si>
  <si>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</si>
  <si>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</si>
  <si>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</si>
  <si>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</si>
  <si>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</si>
  <si>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</si>
  <si>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</si>
  <si>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</si>
  <si>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</si>
  <si>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</si>
  <si>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</si>
  <si>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</si>
  <si>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</si>
  <si>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</si>
  <si>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</si>
  <si>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</si>
  <si>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</si>
  <si>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</si>
  <si>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</si>
  <si>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</si>
  <si>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</si>
  <si>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</si>
  <si>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</si>
  <si>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</si>
  <si>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</si>
  <si>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</si>
  <si>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</si>
  <si>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</si>
  <si>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</si>
  <si>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</si>
  <si>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</si>
  <si>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</si>
  <si>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</si>
  <si>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</si>
  <si>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</si>
  <si>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</si>
  <si>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</si>
  <si>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</si>
  <si>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</si>
  <si>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</si>
  <si>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</si>
  <si>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</si>
  <si>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</si>
  <si>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</si>
  <si>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</si>
  <si>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</si>
  <si>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</si>
  <si>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</si>
  <si>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</si>
  <si>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</si>
  <si>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</si>
  <si>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</si>
  <si>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</si>
  <si>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</si>
  <si>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</si>
  <si>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</si>
  <si>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</si>
  <si>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</si>
  <si>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</si>
  <si>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</si>
  <si>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</si>
  <si>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</si>
  <si>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</si>
  <si>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</si>
  <si>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</si>
  <si>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</si>
  <si>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</si>
  <si>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</si>
  <si>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</si>
  <si>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</si>
  <si>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</si>
  <si>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</si>
  <si>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</si>
  <si>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</si>
  <si>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</si>
  <si>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</si>
  <si>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</si>
  <si>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</si>
  <si>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</si>
  <si>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</si>
  <si>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</si>
  <si>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</si>
  <si>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</si>
  <si>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</si>
  <si>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</si>
  <si>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</si>
  <si>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</si>
  <si>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</si>
  <si>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</si>
  <si>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</si>
  <si>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</si>
  <si>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</si>
  <si>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</si>
  <si>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</si>
  <si>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</si>
  <si>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</si>
  <si>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</si>
  <si>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</si>
  <si>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</si>
  <si>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</si>
  <si>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</si>
  <si>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</si>
  <si>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</si>
  <si>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</si>
  <si>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</si>
  <si>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</si>
  <si>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</si>
  <si>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</si>
  <si>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</si>
  <si>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</si>
  <si>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</si>
  <si>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</si>
  <si>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</si>
  <si>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</si>
  <si>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</si>
  <si>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</si>
  <si>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</si>
  <si>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</si>
  <si>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</si>
  <si>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</si>
  <si>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</si>
  <si>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</si>
  <si>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</si>
  <si>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</si>
  <si>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</si>
  <si>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</si>
  <si>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</si>
  <si>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</si>
  <si>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</si>
  <si>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</si>
  <si>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</si>
  <si>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</si>
  <si>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</si>
  <si>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</si>
  <si>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</si>
  <si>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</si>
  <si>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</si>
  <si>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</si>
  <si>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</si>
  <si>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</si>
  <si>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</si>
  <si>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</si>
  <si>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</si>
  <si>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</si>
  <si>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</si>
  <si>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</si>
  <si>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</si>
  <si>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</si>
  <si>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</si>
  <si>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</si>
  <si>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</si>
  <si>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</si>
  <si>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</si>
  <si>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</si>
  <si>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</si>
  <si>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</si>
  <si>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</si>
  <si>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</si>
  <si>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</si>
  <si>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</si>
  <si>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</si>
  <si>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</si>
  <si>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</si>
  <si>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</si>
  <si>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</si>
  <si>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</si>
  <si>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</si>
  <si>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</si>
  <si>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</si>
  <si>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</si>
  <si>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</si>
  <si>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</si>
  <si>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</si>
  <si>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</si>
  <si>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</si>
  <si>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</si>
  <si>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</si>
  <si>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</si>
  <si>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</si>
  <si>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</si>
  <si>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</si>
  <si>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</si>
  <si>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</si>
  <si>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</si>
  <si>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</si>
  <si>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</si>
  <si>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</si>
  <si>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</si>
  <si>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</si>
  <si>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</si>
  <si>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</si>
  <si>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</si>
  <si>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</si>
  <si>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</si>
  <si>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</si>
  <si>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</si>
  <si>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</si>
  <si>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</si>
  <si>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</si>
  <si>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</si>
  <si>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</si>
  <si>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</si>
  <si>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</si>
  <si>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</si>
  <si>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</si>
  <si>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</si>
  <si>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</si>
  <si>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</si>
  <si>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</si>
  <si>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</si>
  <si>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</si>
  <si>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</si>
  <si>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</si>
  <si>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</si>
  <si>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</si>
  <si>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</si>
  <si>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</si>
  <si>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</si>
  <si>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</si>
  <si>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</si>
  <si>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</si>
  <si>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</si>
  <si>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</si>
  <si>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</si>
  <si>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</si>
  <si>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</si>
  <si>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</si>
  <si>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</si>
  <si>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</si>
  <si>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</si>
  <si>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</si>
  <si>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</si>
  <si>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</si>
  <si>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</si>
  <si>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</si>
  <si>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</si>
  <si>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</si>
  <si>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</si>
  <si>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</si>
  <si>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</si>
  <si>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</si>
  <si>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</si>
  <si>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</si>
  <si>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</si>
  <si>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</si>
  <si>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</si>
  <si>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</si>
  <si>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</si>
  <si>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</si>
  <si>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</si>
  <si>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</si>
  <si>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</si>
  <si>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</si>
  <si>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</si>
  <si>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</si>
  <si>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</si>
  <si>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</si>
  <si>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</si>
  <si>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</si>
  <si>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</si>
  <si>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</si>
  <si>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</si>
  <si>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</si>
  <si>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</si>
  <si>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</si>
  <si>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</si>
  <si>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</si>
  <si>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</si>
  <si>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</si>
  <si>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</si>
  <si>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</si>
  <si>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</si>
  <si>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</si>
  <si>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</si>
  <si>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</si>
  <si>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</si>
  <si>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</si>
  <si>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</si>
  <si>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</si>
  <si>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</si>
  <si>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</si>
  <si>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</si>
  <si>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</si>
  <si>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</si>
  <si>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</si>
  <si>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</si>
  <si>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</si>
  <si>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</si>
  <si>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</si>
  <si>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</si>
  <si>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</si>
  <si>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</si>
  <si>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</si>
  <si>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</si>
  <si>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</si>
  <si>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</si>
  <si>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</si>
  <si>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</si>
  <si>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</si>
  <si>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</si>
  <si>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</si>
  <si>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</si>
  <si>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</si>
  <si>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</si>
  <si>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</si>
  <si>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</si>
  <si>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</si>
  <si>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</si>
  <si>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</si>
  <si>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</si>
  <si>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</si>
  <si>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</si>
  <si>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</si>
  <si>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</si>
  <si>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</si>
  <si>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</si>
  <si>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</si>
  <si>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</si>
  <si>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</si>
  <si>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</si>
  <si>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</si>
  <si>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</si>
  <si>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</si>
  <si>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</si>
  <si>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</si>
  <si>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</si>
  <si>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</si>
  <si>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</si>
  <si>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</si>
  <si>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</si>
  <si>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</si>
  <si>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</si>
  <si>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</si>
  <si>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</si>
  <si>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</si>
  <si>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</si>
  <si>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</si>
  <si>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</si>
  <si>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</si>
  <si>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</si>
  <si>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</si>
  <si>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</si>
  <si>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</si>
  <si>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</si>
  <si>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</si>
  <si>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</si>
  <si>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</si>
  <si>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</si>
  <si>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</si>
  <si>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</si>
  <si>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</si>
  <si>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</si>
  <si>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</si>
  <si>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</si>
  <si>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</si>
  <si>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</si>
  <si>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</si>
  <si>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</si>
  <si>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</si>
  <si>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</si>
  <si>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</si>
  <si>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</si>
  <si>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</si>
  <si>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</si>
  <si>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</si>
  <si>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</si>
  <si>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</si>
  <si>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</si>
  <si>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</si>
  <si>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</si>
  <si>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</si>
  <si>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</si>
  <si>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</si>
  <si>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</si>
  <si>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</si>
  <si>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</si>
  <si>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</si>
  <si>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</si>
  <si>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</si>
  <si>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</si>
  <si>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</si>
  <si>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</si>
  <si>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</si>
  <si>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</si>
  <si>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</si>
  <si>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</si>
  <si>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</si>
  <si>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</si>
  <si>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</si>
  <si>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</si>
  <si>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</si>
  <si>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</si>
  <si>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</si>
  <si>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</si>
  <si>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</si>
  <si>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</si>
  <si>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</si>
  <si>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</si>
  <si>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</si>
  <si>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</si>
  <si>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</si>
  <si>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</si>
  <si>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</si>
  <si>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</si>
  <si>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</si>
  <si>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</si>
  <si>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</si>
  <si>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</si>
  <si>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</si>
  <si>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</si>
  <si>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</si>
  <si>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</si>
  <si>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</si>
  <si>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</si>
  <si>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</si>
  <si>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</si>
  <si>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</si>
  <si>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</si>
  <si>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</si>
  <si>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</si>
  <si>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</si>
  <si>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</si>
  <si>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</si>
  <si>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</si>
  <si>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</si>
  <si>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</si>
  <si>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</si>
  <si>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</si>
  <si>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</si>
  <si>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</si>
  <si>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</si>
  <si>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</si>
  <si>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</si>
  <si>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</si>
  <si>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</si>
  <si>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</si>
  <si>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</si>
  <si>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</si>
  <si>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</si>
  <si>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</si>
  <si>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</si>
  <si>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</si>
  <si>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</si>
  <si>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</si>
  <si>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</si>
  <si>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</si>
  <si>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</si>
  <si>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</si>
  <si>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</si>
  <si>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</si>
  <si>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</si>
  <si>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</si>
  <si>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</si>
  <si>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</si>
  <si>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</si>
  <si>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</si>
  <si>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</si>
  <si>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</si>
  <si>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</si>
  <si>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</si>
  <si>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</si>
  <si>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</si>
  <si>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</si>
  <si>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</si>
  <si>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</si>
  <si>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</si>
  <si>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</si>
  <si>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</si>
  <si>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</si>
  <si>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</si>
  <si>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</si>
  <si>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</si>
  <si>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</si>
  <si>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</si>
  <si>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</si>
  <si>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</si>
  <si>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</si>
  <si>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</si>
  <si>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</si>
  <si>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</si>
  <si>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</si>
  <si>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</si>
  <si>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</si>
  <si>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</si>
  <si>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</si>
  <si>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</si>
  <si>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</si>
  <si>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</si>
  <si>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</si>
  <si>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</si>
  <si>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</si>
  <si>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 xml:space="preserve">State </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</si>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</sst>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164" formatCode="[Green]\▲0.00%;[Red]\ \▼0.00%"/>
    <numFmt numFmtId="165" formatCode="&quot;$&quot;0.00,&quot;k&quot;"/>
    <numFmt numFmtId="166" formatCode="_-[$£-809]* #,##0.00_-;\-[$£-809]* #,##0.00_-;_-[$£-809]* &quot;-&quot;??_-;_-@_-"/>
    <numFmt numFmtId="167" formatCode="_([$$-409]* #,##0.00_);_([$$-409]* \(#,##0.00\);_([$$-409]* &quot;-&quot;??_);_(@_)"/>
    <numFmt numFmtId="168" formatCode="_([$$-409]* #,##0_);_([$$-409]* \(#,##0\);_([$$-409]* &quot;-&quot;??_);_(@_)"/>
    <numFmt numFmtId="169" formatCode="&quot;#&quot;\ 0"/>
    <numFmt numFmtId="170" formatCode="[Green]\▲0.00%;[Red]\▼\ 0.0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rgb="FFFF0000"/>
      <name val="Calibri"/>
      <family val="2"/>
      <scheme val="minor"/>
    </font>
    <font>
      <sz val="11"/>
      <color theme="1"/>
      <name val="Calibri"/>
      <family val="2"/>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8" fontId="0" fillId="0" borderId="0" xfId="0" applyNumberFormat="1"/>
    <xf numFmtId="166" fontId="0" fillId="0" borderId="0" xfId="0" applyNumberFormat="1"/>
    <xf numFmtId="167" fontId="6" fillId="0" borderId="0" xfId="0" applyNumberFormat="1" applyFont="1"/>
    <xf numFmtId="0" fontId="6" fillId="0" borderId="0" xfId="0" applyFont="1"/>
    <xf numFmtId="169" fontId="6" fillId="0" borderId="0" xfId="0" applyNumberFormat="1" applyFont="1"/>
    <xf numFmtId="10" fontId="6" fillId="0" borderId="0" xfId="2" applyNumberFormat="1" applyFont="1"/>
    <xf numFmtId="167" fontId="6" fillId="0" borderId="0" xfId="1" applyNumberFormat="1" applyFont="1"/>
    <xf numFmtId="0" fontId="0" fillId="0" borderId="11" xfId="0" applyBorder="1"/>
    <xf numFmtId="0" fontId="0" fillId="0" borderId="9" xfId="0" applyBorder="1" applyAlignment="1">
      <alignment horizontal="left"/>
    </xf>
    <xf numFmtId="0" fontId="7" fillId="0" borderId="0" xfId="0" applyFont="1"/>
    <xf numFmtId="170" fontId="8" fillId="0" borderId="0" xfId="0" applyNumberFormat="1" applyFont="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3" xfId="0" applyNumberFormat="1" applyBorder="1"/>
    <xf numFmtId="0" fontId="0" fillId="0" borderId="5" xfId="0" applyNumberFormat="1" applyBorder="1"/>
    <xf numFmtId="0" fontId="0" fillId="0" borderId="4"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9"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113">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ont>
        <color theme="2"/>
      </font>
      <border>
        <bottom style="thin">
          <color theme="4"/>
        </bottom>
        <vertical/>
        <horizontal/>
      </border>
    </dxf>
    <dxf>
      <font>
        <color theme="0"/>
      </font>
      <fill>
        <patternFill>
          <bgColor theme="1" tint="0.34998626667073579"/>
        </patternFill>
      </fill>
      <border diagonalUp="0" diagonalDown="0">
        <left/>
        <right/>
        <top/>
        <bottom/>
        <vertical/>
        <horizontal/>
      </border>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sd" pivot="0" table="0" count="10" xr9:uid="{CC71E975-8990-49C6-9EC9-71E07F1BCC58}">
      <tableStyleElement type="wholeTable" dxfId="97"/>
      <tableStyleElement type="headerRow" dxfId="96"/>
    </tableStyle>
    <tableStyle name="Data-style" pivot="0" count="3" xr9:uid="{00000000-0011-0000-FFFF-FFFF00000000}">
      <tableStyleElement type="headerRow" dxfId="112"/>
      <tableStyleElement type="firstRowStripe" dxfId="111"/>
      <tableStyleElement type="secondRowStripe" dxfId="110"/>
    </tableStyle>
  </tableStyles>
  <colors>
    <mruColors>
      <color rgb="FF00F612"/>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s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A31-4168-BF22-F0EFD4A78477}"/>
            </c:ext>
          </c:extLst>
        </c:ser>
        <c:dLbls>
          <c:showLegendKey val="0"/>
          <c:showVal val="0"/>
          <c:showCatName val="0"/>
          <c:showSerName val="0"/>
          <c:showPercent val="0"/>
          <c:showBubbleSize val="0"/>
        </c:dLbls>
        <c:axId val="169365824"/>
        <c:axId val="1693634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A31-4168-BF22-F0EFD4A78477}"/>
            </c:ext>
          </c:extLst>
        </c:ser>
        <c:dLbls>
          <c:showLegendKey val="0"/>
          <c:showVal val="0"/>
          <c:showCatName val="0"/>
          <c:showSerName val="0"/>
          <c:showPercent val="0"/>
          <c:showBubbleSize val="0"/>
        </c:dLbls>
        <c:gapWidth val="219"/>
        <c:overlap val="-27"/>
        <c:axId val="235360592"/>
        <c:axId val="235367312"/>
      </c:barChart>
      <c:catAx>
        <c:axId val="23536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67312"/>
        <c:crosses val="autoZero"/>
        <c:auto val="1"/>
        <c:lblAlgn val="ctr"/>
        <c:lblOffset val="100"/>
        <c:noMultiLvlLbl val="0"/>
      </c:catAx>
      <c:valAx>
        <c:axId val="235367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60592"/>
        <c:crosses val="autoZero"/>
        <c:crossBetween val="between"/>
      </c:valAx>
      <c:valAx>
        <c:axId val="169363424"/>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5824"/>
        <c:crosses val="max"/>
        <c:crossBetween val="between"/>
      </c:valAx>
      <c:catAx>
        <c:axId val="169365824"/>
        <c:scaling>
          <c:orientation val="minMax"/>
        </c:scaling>
        <c:delete val="1"/>
        <c:axPos val="b"/>
        <c:numFmt formatCode="General" sourceLinked="1"/>
        <c:majorTickMark val="out"/>
        <c:minorTickMark val="none"/>
        <c:tickLblPos val="nextTo"/>
        <c:crossAx val="1693634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40-4507-9F90-34A9F56ACB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40-4507-9F90-34A9F56ACB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40-4507-9F90-34A9F56ACB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A7C-47E1-9339-CD2645A9F1E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710544589998E-4"/>
          <c:y val="0.37905856030291296"/>
          <c:w val="0.99989276219113388"/>
          <c:h val="0.32186934966462527"/>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051-43AA-AE01-B1EE265E0AC5}"/>
            </c:ext>
          </c:extLst>
        </c:ser>
        <c:dLbls>
          <c:showLegendKey val="0"/>
          <c:showVal val="0"/>
          <c:showCatName val="0"/>
          <c:showSerName val="0"/>
          <c:showPercent val="0"/>
          <c:showBubbleSize val="0"/>
        </c:dLbls>
        <c:smooth val="0"/>
        <c:axId val="408456304"/>
        <c:axId val="408470704"/>
      </c:lineChart>
      <c:catAx>
        <c:axId val="408456304"/>
        <c:scaling>
          <c:orientation val="minMax"/>
        </c:scaling>
        <c:delete val="1"/>
        <c:axPos val="b"/>
        <c:numFmt formatCode="General" sourceLinked="1"/>
        <c:majorTickMark val="none"/>
        <c:minorTickMark val="none"/>
        <c:tickLblPos val="nextTo"/>
        <c:crossAx val="408470704"/>
        <c:crosses val="autoZero"/>
        <c:auto val="1"/>
        <c:lblAlgn val="ctr"/>
        <c:lblOffset val="100"/>
        <c:noMultiLvlLbl val="0"/>
      </c:catAx>
      <c:valAx>
        <c:axId val="408470704"/>
        <c:scaling>
          <c:orientation val="minMax"/>
        </c:scaling>
        <c:delete val="1"/>
        <c:axPos val="l"/>
        <c:numFmt formatCode="General" sourceLinked="1"/>
        <c:majorTickMark val="none"/>
        <c:minorTickMark val="none"/>
        <c:tickLblPos val="nextTo"/>
        <c:crossAx val="4084563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36036036036043E-2"/>
          <c:y val="0.20192408641227538"/>
          <c:w val="0.87134502923976609"/>
          <c:h val="0.64743589743589747"/>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C94-4035-B433-AD24893CADEC}"/>
            </c:ext>
          </c:extLst>
        </c:ser>
        <c:dLbls>
          <c:showLegendKey val="0"/>
          <c:showVal val="0"/>
          <c:showCatName val="0"/>
          <c:showSerName val="0"/>
          <c:showPercent val="0"/>
          <c:showBubbleSize val="0"/>
        </c:dLbls>
        <c:smooth val="0"/>
        <c:axId val="112337248"/>
        <c:axId val="112324288"/>
      </c:lineChart>
      <c:catAx>
        <c:axId val="112337248"/>
        <c:scaling>
          <c:orientation val="minMax"/>
        </c:scaling>
        <c:delete val="1"/>
        <c:axPos val="b"/>
        <c:numFmt formatCode="General" sourceLinked="1"/>
        <c:majorTickMark val="none"/>
        <c:minorTickMark val="none"/>
        <c:tickLblPos val="nextTo"/>
        <c:crossAx val="112324288"/>
        <c:crosses val="autoZero"/>
        <c:auto val="1"/>
        <c:lblAlgn val="ctr"/>
        <c:lblOffset val="100"/>
        <c:noMultiLvlLbl val="0"/>
      </c:catAx>
      <c:valAx>
        <c:axId val="112324288"/>
        <c:scaling>
          <c:orientation val="minMax"/>
        </c:scaling>
        <c:delete val="1"/>
        <c:axPos val="l"/>
        <c:numFmt formatCode="General" sourceLinked="1"/>
        <c:majorTickMark val="none"/>
        <c:minorTickMark val="none"/>
        <c:tickLblPos val="nextTo"/>
        <c:crossAx val="11233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340-4551-82BF-47044DB807C6}"/>
            </c:ext>
          </c:extLst>
        </c:ser>
        <c:dLbls>
          <c:showLegendKey val="0"/>
          <c:showVal val="0"/>
          <c:showCatName val="0"/>
          <c:showSerName val="0"/>
          <c:showPercent val="0"/>
          <c:showBubbleSize val="0"/>
        </c:dLbls>
        <c:smooth val="0"/>
        <c:axId val="208013120"/>
        <c:axId val="208019360"/>
      </c:lineChart>
      <c:catAx>
        <c:axId val="208013120"/>
        <c:scaling>
          <c:orientation val="minMax"/>
        </c:scaling>
        <c:delete val="1"/>
        <c:axPos val="b"/>
        <c:numFmt formatCode="General" sourceLinked="1"/>
        <c:majorTickMark val="none"/>
        <c:minorTickMark val="none"/>
        <c:tickLblPos val="nextTo"/>
        <c:crossAx val="208019360"/>
        <c:crosses val="autoZero"/>
        <c:auto val="1"/>
        <c:lblAlgn val="ctr"/>
        <c:lblOffset val="100"/>
        <c:noMultiLvlLbl val="0"/>
      </c:catAx>
      <c:valAx>
        <c:axId val="208019360"/>
        <c:scaling>
          <c:orientation val="minMax"/>
        </c:scaling>
        <c:delete val="1"/>
        <c:axPos val="l"/>
        <c:numFmt formatCode="General" sourceLinked="1"/>
        <c:majorTickMark val="none"/>
        <c:minorTickMark val="none"/>
        <c:tickLblPos val="nextTo"/>
        <c:crossAx val="20801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FDA-433D-8703-3B74B218745B}"/>
            </c:ext>
          </c:extLst>
        </c:ser>
        <c:dLbls>
          <c:showLegendKey val="0"/>
          <c:showVal val="0"/>
          <c:showCatName val="0"/>
          <c:showSerName val="0"/>
          <c:showPercent val="0"/>
          <c:showBubbleSize val="0"/>
        </c:dLbls>
        <c:smooth val="0"/>
        <c:axId val="234730144"/>
        <c:axId val="234727264"/>
      </c:lineChart>
      <c:catAx>
        <c:axId val="234730144"/>
        <c:scaling>
          <c:orientation val="minMax"/>
        </c:scaling>
        <c:delete val="1"/>
        <c:axPos val="b"/>
        <c:numFmt formatCode="General" sourceLinked="1"/>
        <c:majorTickMark val="none"/>
        <c:minorTickMark val="none"/>
        <c:tickLblPos val="nextTo"/>
        <c:crossAx val="234727264"/>
        <c:crosses val="autoZero"/>
        <c:auto val="1"/>
        <c:lblAlgn val="ctr"/>
        <c:lblOffset val="100"/>
        <c:noMultiLvlLbl val="0"/>
      </c:catAx>
      <c:valAx>
        <c:axId val="234727264"/>
        <c:scaling>
          <c:orientation val="minMax"/>
        </c:scaling>
        <c:delete val="1"/>
        <c:axPos val="l"/>
        <c:numFmt formatCode="General" sourceLinked="1"/>
        <c:majorTickMark val="none"/>
        <c:minorTickMark val="none"/>
        <c:tickLblPos val="nextTo"/>
        <c:crossAx val="23473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82A-4A6D-AB9F-AF308072373A}"/>
            </c:ext>
          </c:extLst>
        </c:ser>
        <c:dLbls>
          <c:showLegendKey val="0"/>
          <c:showVal val="0"/>
          <c:showCatName val="0"/>
          <c:showSerName val="0"/>
          <c:showPercent val="0"/>
          <c:showBubbleSize val="0"/>
        </c:dLbls>
        <c:smooth val="0"/>
        <c:axId val="234728224"/>
        <c:axId val="234717184"/>
      </c:lineChart>
      <c:catAx>
        <c:axId val="234728224"/>
        <c:scaling>
          <c:orientation val="minMax"/>
        </c:scaling>
        <c:delete val="1"/>
        <c:axPos val="b"/>
        <c:numFmt formatCode="General" sourceLinked="1"/>
        <c:majorTickMark val="none"/>
        <c:minorTickMark val="none"/>
        <c:tickLblPos val="nextTo"/>
        <c:crossAx val="234717184"/>
        <c:crosses val="autoZero"/>
        <c:auto val="1"/>
        <c:lblAlgn val="ctr"/>
        <c:lblOffset val="100"/>
        <c:noMultiLvlLbl val="0"/>
      </c:catAx>
      <c:valAx>
        <c:axId val="234717184"/>
        <c:scaling>
          <c:orientation val="minMax"/>
        </c:scaling>
        <c:delete val="1"/>
        <c:axPos val="l"/>
        <c:numFmt formatCode="General" sourceLinked="1"/>
        <c:majorTickMark val="none"/>
        <c:minorTickMark val="none"/>
        <c:tickLblPos val="nextTo"/>
        <c:crossAx val="23472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45398357463382"/>
          <c:y val="0.18776802793718581"/>
          <c:w val="0.71692722885445759"/>
          <c:h val="0.67870721180772908"/>
        </c:manualLayout>
      </c:layout>
      <c:areaChart>
        <c:grouping val="standard"/>
        <c:varyColors val="0"/>
        <c:ser>
          <c:idx val="1"/>
          <c:order val="1"/>
          <c:tx>
            <c:strRef>
              <c:f>'combo chart'!$C$3</c:f>
              <c:strCache>
                <c:ptCount val="1"/>
                <c:pt idx="0">
                  <c:v>Sum of Profit</c:v>
                </c:pt>
              </c:strCache>
            </c:strRef>
          </c:tx>
          <c:spPr>
            <a:solidFill>
              <a:srgbClr val="00B0F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0B1-4014-903E-413E48ACAB7B}"/>
            </c:ext>
          </c:extLst>
        </c:ser>
        <c:dLbls>
          <c:showLegendKey val="0"/>
          <c:showVal val="0"/>
          <c:showCatName val="0"/>
          <c:showSerName val="0"/>
          <c:showPercent val="0"/>
          <c:showBubbleSize val="0"/>
        </c:dLbls>
        <c:axId val="169365824"/>
        <c:axId val="16936342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0B1-4014-903E-413E48ACAB7B}"/>
            </c:ext>
          </c:extLst>
        </c:ser>
        <c:dLbls>
          <c:showLegendKey val="0"/>
          <c:showVal val="0"/>
          <c:showCatName val="0"/>
          <c:showSerName val="0"/>
          <c:showPercent val="0"/>
          <c:showBubbleSize val="0"/>
        </c:dLbls>
        <c:gapWidth val="59"/>
        <c:overlap val="-27"/>
        <c:axId val="235360592"/>
        <c:axId val="235367312"/>
      </c:barChart>
      <c:catAx>
        <c:axId val="2353605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235367312"/>
        <c:crosses val="autoZero"/>
        <c:auto val="1"/>
        <c:lblAlgn val="ctr"/>
        <c:lblOffset val="100"/>
        <c:noMultiLvlLbl val="0"/>
      </c:catAx>
      <c:valAx>
        <c:axId val="235367312"/>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FFFF00"/>
                    </a:solidFill>
                    <a:latin typeface="+mn-lt"/>
                    <a:ea typeface="+mn-ea"/>
                    <a:cs typeface="+mn-cs"/>
                  </a:defRPr>
                </a:pPr>
                <a:r>
                  <a:rPr lang="en-US" sz="1400">
                    <a:solidFill>
                      <a:srgbClr val="FFFF00"/>
                    </a:solidFill>
                  </a:rPr>
                  <a:t>Sales</a:t>
                </a:r>
                <a:endParaRPr lang="en-US" sz="1200">
                  <a:solidFill>
                    <a:srgbClr val="FFFF00"/>
                  </a:solidFill>
                </a:endParaRPr>
              </a:p>
            </c:rich>
          </c:tx>
          <c:layout>
            <c:manualLayout>
              <c:xMode val="edge"/>
              <c:yMode val="edge"/>
              <c:x val="7.9946659893319772E-3"/>
              <c:y val="0.326962943191423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FFFF00"/>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35360592"/>
        <c:crosses val="autoZero"/>
        <c:crossBetween val="between"/>
      </c:valAx>
      <c:valAx>
        <c:axId val="169363424"/>
        <c:scaling>
          <c:orientation val="minMax"/>
        </c:scaling>
        <c:delete val="0"/>
        <c:axPos val="r"/>
        <c:title>
          <c:tx>
            <c:rich>
              <a:bodyPr rot="-5400000" spcFirstLastPara="1" vertOverflow="ellipsis" vert="horz" wrap="square" anchor="ctr" anchorCtr="1"/>
              <a:lstStyle/>
              <a:p>
                <a:pPr>
                  <a:defRPr sz="1000" b="0" i="0" u="none" strike="noStrike" kern="1200" baseline="0">
                    <a:solidFill>
                      <a:srgbClr val="FFFF00"/>
                    </a:solidFill>
                    <a:latin typeface="+mn-lt"/>
                    <a:ea typeface="+mn-ea"/>
                    <a:cs typeface="+mn-cs"/>
                  </a:defRPr>
                </a:pPr>
                <a:r>
                  <a:rPr lang="en-US" sz="1400">
                    <a:solidFill>
                      <a:srgbClr val="FFFF00"/>
                    </a:solidFill>
                  </a:rPr>
                  <a:t>Profit</a:t>
                </a:r>
                <a:endParaRPr lang="en-US" sz="1200">
                  <a:solidFill>
                    <a:srgbClr val="FFFF00"/>
                  </a:solidFill>
                </a:endParaRPr>
              </a:p>
            </c:rich>
          </c:tx>
          <c:layout>
            <c:manualLayout>
              <c:xMode val="edge"/>
              <c:yMode val="edge"/>
              <c:x val="0.95551794936923207"/>
              <c:y val="0.335137239201032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FFFF00"/>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9365824"/>
        <c:crosses val="max"/>
        <c:crossBetween val="between"/>
      </c:valAx>
      <c:catAx>
        <c:axId val="169365824"/>
        <c:scaling>
          <c:orientation val="minMax"/>
        </c:scaling>
        <c:delete val="1"/>
        <c:axPos val="b"/>
        <c:numFmt formatCode="General" sourceLinked="1"/>
        <c:majorTickMark val="out"/>
        <c:minorTickMark val="none"/>
        <c:tickLblPos val="nextTo"/>
        <c:crossAx val="169363424"/>
        <c:crosses val="autoZero"/>
        <c:auto val="1"/>
        <c:lblAlgn val="ctr"/>
        <c:lblOffset val="100"/>
        <c:noMultiLvlLbl val="0"/>
      </c:catAx>
      <c:spPr>
        <a:noFill/>
        <a:ln w="25400">
          <a:noFill/>
        </a:ln>
        <a:effectLst/>
      </c:spPr>
    </c:plotArea>
    <c:legend>
      <c:legendPos val="t"/>
      <c:layout>
        <c:manualLayout>
          <c:xMode val="edge"/>
          <c:yMode val="edge"/>
          <c:x val="0.18865944453021805"/>
          <c:y val="4.1841004184100417E-2"/>
          <c:w val="0.50830181153826348"/>
          <c:h val="0.15951965209369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w="19050">
            <a:solidFill>
              <a:schemeClr val="lt1"/>
            </a:solidFill>
          </a:ln>
          <a:effectLst/>
        </c:spPr>
      </c:pivotFmt>
      <c:pivotFmt>
        <c:idx val="10"/>
        <c:spPr>
          <a:solidFill>
            <a:srgbClr val="FFFF00"/>
          </a:solidFill>
          <a:ln w="19050">
            <a:solidFill>
              <a:schemeClr val="lt1"/>
            </a:solidFill>
          </a:ln>
          <a:effectLst/>
        </c:spPr>
      </c:pivotFmt>
      <c:pivotFmt>
        <c:idx val="11"/>
        <c:spPr>
          <a:solidFill>
            <a:srgbClr val="00B0F0"/>
          </a:solidFill>
          <a:ln w="19050">
            <a:solidFill>
              <a:schemeClr val="lt1"/>
            </a:solidFill>
          </a:ln>
          <a:effectLst/>
        </c:spPr>
      </c:pivotFmt>
    </c:pivotFmts>
    <c:plotArea>
      <c:layout>
        <c:manualLayout>
          <c:layoutTarget val="inner"/>
          <c:xMode val="edge"/>
          <c:yMode val="edge"/>
          <c:x val="0.34841319211397948"/>
          <c:y val="1.269504205675078E-2"/>
          <c:w val="0.57322753302531404"/>
          <c:h val="0.98730495794324924"/>
        </c:manualLayout>
      </c:layout>
      <c:doughnutChart>
        <c:varyColors val="1"/>
        <c:ser>
          <c:idx val="0"/>
          <c:order val="0"/>
          <c:tx>
            <c:strRef>
              <c:f>'Pie chart'!$B$3</c:f>
              <c:strCache>
                <c:ptCount val="1"/>
                <c:pt idx="0">
                  <c:v>Total</c:v>
                </c:pt>
              </c:strCache>
            </c:strRef>
          </c:tx>
          <c:spPr>
            <a:solidFill>
              <a:schemeClr val="accent6"/>
            </a:solidFill>
          </c:spPr>
          <c:explosion val="3"/>
          <c:dPt>
            <c:idx val="0"/>
            <c:bubble3D val="0"/>
            <c:spPr>
              <a:solidFill>
                <a:srgbClr val="FF0000"/>
              </a:solidFill>
              <a:ln w="19050">
                <a:solidFill>
                  <a:schemeClr val="lt1"/>
                </a:solidFill>
              </a:ln>
              <a:effectLst/>
            </c:spPr>
            <c:extLst>
              <c:ext xmlns:c16="http://schemas.microsoft.com/office/drawing/2014/chart" uri="{C3380CC4-5D6E-409C-BE32-E72D297353CC}">
                <c16:uniqueId val="{00000001-2D8B-47EC-AC4F-A7395D42EE0D}"/>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2D8B-47EC-AC4F-A7395D42EE0D}"/>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2D8B-47EC-AC4F-A7395D42EE0D}"/>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D8B-47EC-AC4F-A7395D42EE0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layout>
        <c:manualLayout>
          <c:xMode val="edge"/>
          <c:yMode val="edge"/>
          <c:x val="2.0790020790020791E-2"/>
          <c:y val="0.17166904333808666"/>
          <c:w val="0.30099912147156244"/>
          <c:h val="0.7485249137164939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51579889723088"/>
          <c:y val="0.19880383804483456"/>
          <c:w val="0.84848428516418584"/>
          <c:h val="0.78070435867647692"/>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34-49B9-8074-9FA2AC51136B}"/>
            </c:ext>
          </c:extLst>
        </c:ser>
        <c:dLbls>
          <c:dLblPos val="outEnd"/>
          <c:showLegendKey val="0"/>
          <c:showVal val="1"/>
          <c:showCatName val="0"/>
          <c:showSerName val="0"/>
          <c:showPercent val="0"/>
          <c:showBubbleSize val="0"/>
        </c:dLbls>
        <c:gapWidth val="70"/>
        <c:axId val="408455344"/>
        <c:axId val="408450544"/>
      </c:barChart>
      <c:catAx>
        <c:axId val="40845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08450544"/>
        <c:crosses val="autoZero"/>
        <c:auto val="1"/>
        <c:lblAlgn val="ctr"/>
        <c:lblOffset val="100"/>
        <c:noMultiLvlLbl val="0"/>
      </c:catAx>
      <c:valAx>
        <c:axId val="408450544"/>
        <c:scaling>
          <c:orientation val="minMax"/>
        </c:scaling>
        <c:delete val="1"/>
        <c:axPos val="b"/>
        <c:numFmt formatCode="General" sourceLinked="1"/>
        <c:majorTickMark val="none"/>
        <c:minorTickMark val="none"/>
        <c:tickLblPos val="nextTo"/>
        <c:crossAx val="4084553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0C2-4126-9338-D3C01AFB8688}"/>
            </c:ext>
          </c:extLst>
        </c:ser>
        <c:dLbls>
          <c:showLegendKey val="0"/>
          <c:showVal val="0"/>
          <c:showCatName val="0"/>
          <c:showSerName val="0"/>
          <c:showPercent val="0"/>
          <c:showBubbleSize val="0"/>
        </c:dLbls>
        <c:gapWidth val="182"/>
        <c:axId val="408455344"/>
        <c:axId val="408450544"/>
      </c:barChart>
      <c:catAx>
        <c:axId val="40845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450544"/>
        <c:crosses val="autoZero"/>
        <c:auto val="1"/>
        <c:lblAlgn val="ctr"/>
        <c:lblOffset val="100"/>
        <c:noMultiLvlLbl val="0"/>
      </c:catAx>
      <c:valAx>
        <c:axId val="408450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45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560471976401183E-2"/>
          <c:y val="0.13315710536182976"/>
          <c:w val="0.95943952802359878"/>
          <c:h val="0.3218693496646252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6A2-4639-9CF7-0B93315F84BC}"/>
            </c:ext>
          </c:extLst>
        </c:ser>
        <c:dLbls>
          <c:showLegendKey val="0"/>
          <c:showVal val="0"/>
          <c:showCatName val="0"/>
          <c:showSerName val="0"/>
          <c:showPercent val="0"/>
          <c:showBubbleSize val="0"/>
        </c:dLbls>
        <c:smooth val="0"/>
        <c:axId val="408456304"/>
        <c:axId val="408470704"/>
      </c:lineChart>
      <c:catAx>
        <c:axId val="408456304"/>
        <c:scaling>
          <c:orientation val="minMax"/>
        </c:scaling>
        <c:delete val="1"/>
        <c:axPos val="b"/>
        <c:numFmt formatCode="General" sourceLinked="1"/>
        <c:majorTickMark val="none"/>
        <c:minorTickMark val="none"/>
        <c:tickLblPos val="nextTo"/>
        <c:crossAx val="408470704"/>
        <c:crosses val="autoZero"/>
        <c:auto val="1"/>
        <c:lblAlgn val="ctr"/>
        <c:lblOffset val="100"/>
        <c:noMultiLvlLbl val="0"/>
      </c:catAx>
      <c:valAx>
        <c:axId val="408470704"/>
        <c:scaling>
          <c:orientation val="minMax"/>
        </c:scaling>
        <c:delete val="1"/>
        <c:axPos val="l"/>
        <c:numFmt formatCode="General" sourceLinked="1"/>
        <c:majorTickMark val="none"/>
        <c:minorTickMark val="none"/>
        <c:tickLblPos val="nextTo"/>
        <c:crossAx val="4084563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36036036036043E-2"/>
          <c:y val="0.20192408641227538"/>
          <c:w val="0.87134502923976609"/>
          <c:h val="0.6474358974358974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C02-43D0-B31C-E471E4A70171}"/>
            </c:ext>
          </c:extLst>
        </c:ser>
        <c:dLbls>
          <c:showLegendKey val="0"/>
          <c:showVal val="0"/>
          <c:showCatName val="0"/>
          <c:showSerName val="0"/>
          <c:showPercent val="0"/>
          <c:showBubbleSize val="0"/>
        </c:dLbls>
        <c:smooth val="0"/>
        <c:axId val="112337248"/>
        <c:axId val="112324288"/>
      </c:lineChart>
      <c:catAx>
        <c:axId val="112337248"/>
        <c:scaling>
          <c:orientation val="minMax"/>
        </c:scaling>
        <c:delete val="1"/>
        <c:axPos val="b"/>
        <c:numFmt formatCode="General" sourceLinked="1"/>
        <c:majorTickMark val="none"/>
        <c:minorTickMark val="none"/>
        <c:tickLblPos val="nextTo"/>
        <c:crossAx val="112324288"/>
        <c:crosses val="autoZero"/>
        <c:auto val="1"/>
        <c:lblAlgn val="ctr"/>
        <c:lblOffset val="100"/>
        <c:noMultiLvlLbl val="0"/>
      </c:catAx>
      <c:valAx>
        <c:axId val="112324288"/>
        <c:scaling>
          <c:orientation val="minMax"/>
        </c:scaling>
        <c:delete val="1"/>
        <c:axPos val="l"/>
        <c:numFmt formatCode="General" sourceLinked="1"/>
        <c:majorTickMark val="none"/>
        <c:minorTickMark val="none"/>
        <c:tickLblPos val="nextTo"/>
        <c:crossAx val="11233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485-4B83-8A18-C5DC442CC1D4}"/>
            </c:ext>
          </c:extLst>
        </c:ser>
        <c:dLbls>
          <c:showLegendKey val="0"/>
          <c:showVal val="0"/>
          <c:showCatName val="0"/>
          <c:showSerName val="0"/>
          <c:showPercent val="0"/>
          <c:showBubbleSize val="0"/>
        </c:dLbls>
        <c:smooth val="0"/>
        <c:axId val="208013120"/>
        <c:axId val="208019360"/>
      </c:lineChart>
      <c:catAx>
        <c:axId val="208013120"/>
        <c:scaling>
          <c:orientation val="minMax"/>
        </c:scaling>
        <c:delete val="1"/>
        <c:axPos val="b"/>
        <c:numFmt formatCode="General" sourceLinked="1"/>
        <c:majorTickMark val="none"/>
        <c:minorTickMark val="none"/>
        <c:tickLblPos val="nextTo"/>
        <c:crossAx val="208019360"/>
        <c:crosses val="autoZero"/>
        <c:auto val="1"/>
        <c:lblAlgn val="ctr"/>
        <c:lblOffset val="100"/>
        <c:noMultiLvlLbl val="0"/>
      </c:catAx>
      <c:valAx>
        <c:axId val="208019360"/>
        <c:scaling>
          <c:orientation val="minMax"/>
        </c:scaling>
        <c:delete val="1"/>
        <c:axPos val="l"/>
        <c:numFmt formatCode="General" sourceLinked="1"/>
        <c:majorTickMark val="none"/>
        <c:minorTickMark val="none"/>
        <c:tickLblPos val="nextTo"/>
        <c:crossAx val="20801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EB1-44F5-A8B4-02FAACB07761}"/>
            </c:ext>
          </c:extLst>
        </c:ser>
        <c:dLbls>
          <c:showLegendKey val="0"/>
          <c:showVal val="0"/>
          <c:showCatName val="0"/>
          <c:showSerName val="0"/>
          <c:showPercent val="0"/>
          <c:showBubbleSize val="0"/>
        </c:dLbls>
        <c:smooth val="0"/>
        <c:axId val="234730144"/>
        <c:axId val="234727264"/>
      </c:lineChart>
      <c:catAx>
        <c:axId val="234730144"/>
        <c:scaling>
          <c:orientation val="minMax"/>
        </c:scaling>
        <c:delete val="1"/>
        <c:axPos val="b"/>
        <c:numFmt formatCode="General" sourceLinked="1"/>
        <c:majorTickMark val="none"/>
        <c:minorTickMark val="none"/>
        <c:tickLblPos val="nextTo"/>
        <c:crossAx val="234727264"/>
        <c:crosses val="autoZero"/>
        <c:auto val="1"/>
        <c:lblAlgn val="ctr"/>
        <c:lblOffset val="100"/>
        <c:noMultiLvlLbl val="0"/>
      </c:catAx>
      <c:valAx>
        <c:axId val="234727264"/>
        <c:scaling>
          <c:orientation val="minMax"/>
        </c:scaling>
        <c:delete val="1"/>
        <c:axPos val="l"/>
        <c:numFmt formatCode="General" sourceLinked="1"/>
        <c:majorTickMark val="none"/>
        <c:minorTickMark val="none"/>
        <c:tickLblPos val="nextTo"/>
        <c:crossAx val="23473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BFF-4B93-BCCB-FAFD2BCE2F13}"/>
            </c:ext>
          </c:extLst>
        </c:ser>
        <c:dLbls>
          <c:showLegendKey val="0"/>
          <c:showVal val="0"/>
          <c:showCatName val="0"/>
          <c:showSerName val="0"/>
          <c:showPercent val="0"/>
          <c:showBubbleSize val="0"/>
        </c:dLbls>
        <c:smooth val="0"/>
        <c:axId val="234728224"/>
        <c:axId val="234717184"/>
      </c:lineChart>
      <c:catAx>
        <c:axId val="234728224"/>
        <c:scaling>
          <c:orientation val="minMax"/>
        </c:scaling>
        <c:delete val="1"/>
        <c:axPos val="b"/>
        <c:numFmt formatCode="General" sourceLinked="1"/>
        <c:majorTickMark val="none"/>
        <c:minorTickMark val="none"/>
        <c:tickLblPos val="nextTo"/>
        <c:crossAx val="234717184"/>
        <c:crosses val="autoZero"/>
        <c:auto val="1"/>
        <c:lblAlgn val="ctr"/>
        <c:lblOffset val="100"/>
        <c:noMultiLvlLbl val="0"/>
      </c:catAx>
      <c:valAx>
        <c:axId val="234717184"/>
        <c:scaling>
          <c:orientation val="minMax"/>
        </c:scaling>
        <c:delete val="1"/>
        <c:axPos val="l"/>
        <c:numFmt formatCode="General" sourceLinked="1"/>
        <c:majorTickMark val="none"/>
        <c:minorTickMark val="none"/>
        <c:tickLblPos val="nextTo"/>
        <c:crossAx val="23472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B812391-7C4C-4050-ABE2-1AFABCC682F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5B812391-7C4C-4050-ABE2-1AFABCC682F0}">
          <cx:tx>
            <cx:txData>
              <cx:f>_xlchart.v1.4</cx:f>
              <cx:v>Profit</cx:v>
            </cx:txData>
          </cx:tx>
          <cx:spPr>
            <a:gradFill>
              <a:gsLst>
                <a:gs pos="100000">
                  <a:srgbClr val="00B0F0"/>
                </a:gs>
                <a:gs pos="0">
                  <a:schemeClr val="bg1"/>
                </a:gs>
              </a:gsLst>
              <a:lin ang="7200000" scaled="0"/>
            </a:gradFill>
          </cx:spPr>
          <cx:dataLabels pos="outEnd">
            <cx:txPr>
              <a:bodyPr spcFirstLastPara="1" vertOverflow="ellipsis" horzOverflow="overflow" wrap="square" lIns="0" tIns="0" rIns="0" bIns="0" anchor="ctr" anchorCtr="1"/>
              <a:lstStyle/>
              <a:p>
                <a:pPr algn="ctr" rtl="0">
                  <a:defRPr sz="1200" b="0">
                    <a:solidFill>
                      <a:schemeClr val="bg1"/>
                    </a:solidFill>
                  </a:defRPr>
                </a:pPr>
                <a:endParaRPr lang="en-US" sz="12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a:solidFill>
                  <a:schemeClr val="bg2"/>
                </a:solidFill>
              </a:defRPr>
            </a:pPr>
            <a:endParaRPr lang="en-US" sz="1100" b="0"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AA830452-0A02-471B-A849-9E1252101FE2}">
          <cx:tx>
            <cx:txData>
              <cx:f>_xlchart.v5.8</cx:f>
              <cx:v>Sales</cx:v>
            </cx:txData>
          </cx:tx>
          <cx:spPr>
            <a:solidFill>
              <a:srgbClr val="00B0F0"/>
            </a:solidFill>
          </cx:spPr>
          <cx:dataPt idx="3">
            <cx:spPr>
              <a:solidFill>
                <a:srgbClr val="5B9BD5"/>
              </a:solidFill>
            </cx:spPr>
          </cx:dataPt>
          <cx:dataId val="0"/>
          <cx:layoutPr>
            <cx:geography cultureLanguage="en-US" cultureRegion="IN" attribution="Powered by Bing">
              <cx:geoCache provider="{E9337A44-BEBE-4D9F-B70C-5C5E7DAFC167}">
                <cx:binary>1F1pc9u4sv0rqXx+1BDEQuLWnVt1SUneYidjO8lMvrAU28MNJLhvv/4dWnJic5TYU+P3qqRJjcoi
ITZw0I3G6Ubr3zf9v27U3aZ806cqq/510//6Nqzr/F+//FLdhHfpplqk0U2pK/1nvbjR6S/6zz+j
m7tfbstNF2XBL5ZJ2C834aas7/q3//k3vi240+/0zaaOdPZbc1cOl3dVo+rqJ9f2XnqzuU2jbBlV
dRnd1OTXt/9Vm6+bdPP2zV1WR/VwPeR3v759ctPbN7/Mv+ovj32jIFnd3KIttRa2EMwSpjTvX/Tt
G6WzYHfZcMTCYSallmnJ7evh2RebFO1fINC9OJvb2/KuqtCh+/dHDZ9Ij8/fvX1zo5usngYtwPj9
+vZjFtV3t2+u6k19V719E1Xa297g6akLH6/u+/zL02H/z79nH2AUZp88QmY+ZM9d+iswZTTq7DWB
YQtLUstyCNuOu/0UGELIAsBxKbi4B47MgHleoB8A89BwDsyXAwUm2WTVBvPm1VSGLRwpHZMSvkXG
eYqMtBaMSsI5d7YqxR+evVOZ8nmJfgTNQ8s5NpcHiY23UdGfusyi19Qbe2FxJoQkO4MGvXhs0AiR
C0FsyyaM7DNoL5NpPz6P284Q8v57kAidb6Ls7mH6/vPVhvEFBTaM053qzIyakAuLCMJMe2f02MOz
t6rzrDj7cdk1m0FyvjpISDytdLm51Q8j889Roc4C9oxzk1lbgzVXGZMvOLMdKuAcbK3oFo6XiLIf
ke8tZ6B47w8SlPflXaCzh9H555AwupDUEY6gYmuk5MyKWeYC6wshFFg9huR5QfYD8tBuBsf7w1xY
HjzmN/rPN5hqTfr1VZcY6IsJfSAU5unx2mLbC5MISwoKB2F6zczX3xVrP1T7v2UG3NI7SD3ydJbd
3dTRTVM/zOtXUCay4DYnnFK+177Z2ANRB562NfPUXijNfpieNJ6h410fJDrLO7XpNuUrOgRULkzT
sYX14BDM7JzNFwxWkFGy06gZQi+RaD8831vOsFkepltwVG6y2zfXut6o5zTn/3Ab/D5Rm1C/KkEB
38OhjImd7poz50TaC2461DRte2tzMYOeLIgvkGj/DPnel9kMeX92kNp7cde9+UOXycP4vIJhteCl
SItN9ND9C/7hk/WQLwSucHj0W2zEw7O3/uNLJNqPzfeWM2wu/jhIbNbw6aPbzcPw/HNoLGfBJefE
ojOL6oCdcGzKrElnptfMp3+BJPsh+dZwhsj6MAm9i7uv5aZKXhESBjcEtAO17S1hZ1pPtUXKhUNM
Gzzrft7oJRLth+Z7yxk2Fwe61t3pMnhVj95aCAYP0JlGf3rNeAmHLhhj1GbmDpqZ0hw9L9B+ZL41
nAFz9N+DNGOfN1WIgEj9qlthe8Gwz+W2s1vgZ9iQ+60w4DMZuTdocBAeOwAvk2k/PI/bzhD6fJgI
XeiyDt8sNwkcxYdx+uerDQNGTFATW+Kt/swWHQADP34KZ+w415mT9lKp9qP0tPUMp4vlQWrSyS38
6FcEiC3ASWBxeSC9ZzELQthCcEltcIAPT936aM8Ksh+TXbMZGCcHCoZSUaaj6mFkXkFhzAUBFgyk
61ZhZng4ckEY2D/u7IjymcKcvECiHwDzreUcm8P0086jqpr+5Xn0evBMUXELvMS30Z/ZM8CDsKsF
ZdltfGYbmxcKtR+hJ41nIJ1fHaY1y26jzatGx+UCAT5py536yDlAYgE+zzGF3NEG7GFy7Kza8wLt
B+fkoeEMmJOLwwRGd6/pBlgLRO4Etxm798SmveVjPkBScDWmKYi5uz5Tm5NnpPkBJPet5ngcpnt2
9tq5Cg52+wy7GtveIkJmiDjwC0woygP/Cuf6sfP8vDz7MXloN0Pl7DDN1xmGpLlJhoex+efrPwVr
adnUArn9FBCHw3ABLLjTW8dgZrheIsoPIPnWiTkofxyk6Xqnm6h65VXFXEhQMKbD54aLIOWHOMjG
2q03M1ReJMt+WB41neHy7jBN2PVd/6rZVgQ7R+owxLr3WzC5oOCfYeB21A0U6rEFe1ac/bDsms0g
uf79IFXlfFMOCuGhh5F5BfuFEPhkwPjM77LFwjYJEhfljvGHIj1G4yWS7Afke8sZJufLA8WkqjY3
YVPd1XX1MEj/HBhmLZDcBqbS3tH7swXfRtaoyZHQ68xW+vPNC+X5ETxPms8xOkxTdh7dhFGwec28
HuSOAhuJ5JH9+36OVAQT+5ppdzO9Zh7ySyT6AUDf+jLH5uQw9SdCpkj1uiymQHaiJEje3bH8M92R
bEEkwmagMR8UdrubPH+JLD+C5Vs35rgc5o7yw12WVYNqN6+a1ctMOGACS8vknk2vmYOGzCuHOs60
zdnqzcwLeKlU+0F62nqG04dDtW1VpZsyepjJ/3zpQRopFTaS3ndxmL/ENxF5tm0kkfJdLs9fbNvz
Eu3HZ2LMtn2ZYXN+mNmknweNYz/B60EDr2BaSyzxgyMLCDsjnZQwBnpmqz8Pz94auBcItB+Zbw1n
wHw+zD3nuc7qV+UxETiDL8aJRGh5n10jJphmhjQOMeWaPvGknxdlPyTf+jCD5Pz6IP2Ai7t285qJ
M8hIpFxAE+CG3b9mBA0hAtw/h//sbL0EOAmPcXlenv2wPLSboXLx6UBR6d4cb9Ic6QCvmS6KtHjh
IJ1MPmTyzt2AKdMX2aQIC2zVaeaoTWljLxLrRxg9aT6H6vhgoTq9K6u74WEi/3NXAO4aMgFMyenO
XZulOtmINiO4hnOzWx2bJ8pPOD0v049Bemg7R+j0MBG6z9nwNqVGGHrzeihRpNZSxPy/mbpZZo2N
IDSoUEeIXcLazGHb5l28RK4fIDXr1xwt7zDRwtw9v+ujm1dM36BswSxkDhK2Q2Jm94gpFgRZ0BIZ
OA/zY+u5TZr0vDQ/wOdR2zk25weJzZVu/i+yn4AORY4zlp6tOZvpEWzgwqImqAUxc+JeKs9+fJ62
niF0dZi06PswekW9wTrEcBAbrM4u/DnTGyRDgzDAhvQHeWnPSbMfl22rGR7vD9M7uAxRY+HNSfW6
4QOkQgvLseQDEyBnTjZYak7gX0/1De5fwO2xk/1Sqfbj87T1DKfLw6RDt7bgJWvx36wPgoOoJqI5
1kP4ba5BEzGHtGiUo9giNfMRXi7Xfqzm7WdoXXkHuQ5dgyRFNZS71zxJx1GoBSFQc7ctnbNvKORC
GUVphB9sjV4k0n6MHjWdwXN9mBz2x3oTPhicf74ZmhgFROSwLd3los02Q/eVXGwkF1hipjzPybEf
jm2rGRIfD5Pd+XRXpiC6Xg8MxpCixi38NzNkOAQsQJBKAS/6/jU7afoCSfbD8a3hDJFPB4pIhKM3
rxrbmXKhkDJgTuvIPg7UdhYCgR2HPZSnmCPzAol+AM23lnNsDjOm8/muqt98+taprcf0CgYMADAL
B3CA0v1rtr9xTFTUoTZ2n9+Dc4+9tReLtR+lWfMZVJ8PkyD9HFU3Oqui180tELBdnKKW2/Y1Sy2U
yC2Az41jHt/07AlMLxHpBxB9bzqH5zDc6ZufVpx7rEhP7vy7xfYk8p9xkg0nop9Cg6OfCG1TBE6/
10V6DM2sAt6P5dkPz6z5ky78P5XX+3HNgW/VCZeberO6L2v4qPrez6/edxe1FmdNd3vFvZZvO3Yn
t7++taiw2CMEpy95sst8eq7sLw3vNlX961tDigWfavBxgsi2jY2SfPumgyHGJeS5L0yk+ErT4ogX
SROwZxPp+etbNhW+wPEEXDYtJGTZ2AFXEzuFSxyn6olJcbgBh7Qt1Jn7VlPyg1YD6gx9G5Td32+y
Jv2go6yu0NrG8/PtfVMvGZIicHJVUMu2CHcYoXA/85vNJQLMuJ38D5NOXonett6NJmfBeBRVwVD7
S22ZbjpU50bN5CpPbVW7rcPjwnUYHf8wLCWIZ0XkuGpz450P2VdDYaTrYCi0Z+uxOtdBdhyWtDl1
is5eMiXFGbTMuCqyKkdxlMA4qyOHuDlLxVXr5P3H2JF15jY6No5IXmg3reLCE1U1uPg+sraKIspc
2fr0KC6k70Hu3g15cJxE4bmgaXlqSZa7YeH/1o3F+77SSxvj6LI0J8dFlVMXBZUSz1bilDB/6TeJ
XIZBcdtw0i2bOK+8tC1jr6TZcO6XQbDqanPZt+ZNaIjILVRlrPw4JuvBHMcjrovAzQLryMh49lkO
bbyq8iRajoqtVF++L5OBrYwgqTelVdO1slPHy3leHtNU4PkpqVyMFFvWmSOPh6qJLu0g1MuUkPE4
TyzpdXrw3S7P2+Ogjt+XgzS9okrGVVpExG1QY8hlZk5XocnpMogM7nZp07utVtVpEtnnIZG+S2h6
Kc20W9W+fSTT5jhnXeL6ysrcQerSYzQwl5ZvHhlRTDweDp943Q5eW0+dyJN6WTfUX6qhCbySG2Kl
nOZrWskl7fv0NM9IdJaX0eBRq1/p0V4bkcrXfCyyZZMIw43Ah7oFF8fSl6f1oE3PSazcjUbf+DTQ
SLvUbPiq0rnj0qbv1xYLpGu06XBi6TC+tuN8PKmI0y5tuyvWVU/42qqMYVn1JltmkguXO8FR3wjm
FlSwlSTxl7zP2VlhOCdD5qcenPxi2VRl51IVHIW0sV1Z5MVSKWOVxMW1rsQnpx/fxVZnu0Er2NrI
InNFzDE8svN0M/L4S1zU7CjWful1cZetTBkbp4Ul79hoxMu6lXyJOXGtqt4VHaaEUwa/SR3rdRMk
g2cFvvKSoPZah4weq5TpkpqfFFZMvgxsJF5SVme9kXwdB9av+tDJV3EUD8c8C1JvHDPHNRTmQpTF
xdIOcnYcjqxZsXDoPVPhs4SUvxtVnS4Tu/eXIqtar9JDcUQcIKhB26xFnJZrn8YfS0sE55kZpmvq
fA1kZZ72gV14PBfGtWIkrbxGhGxpqyi6TNvE8bJKmG6chMNRHsny2sx6Z0lsmVyOcMWXVTWeoyqt
Wjtx0q0sPxTrMWnSJWJ69irrSeDWlmF+iEQ5rswxSVekckKv4Ym1DGsau9qOxQmxSt+LAqc9tqzg
pOatdVYZZrM0rDD/2HCKUXR8urRYbHsikN2Sd2nhmlxHXsVj8+PgM9OtDSKgucW4rsPc9mQzErcc
k+wqMejwwc8b85TUVcddKUQYeZ2RhCuRO92yr1PhNSpLVnSokjVEbd7ZRkZxo/EOxz3VkU7EhcGS
r1ErQi/OHHXSFnbgNk5rLO0R45mPFT+2QxW7ETX/7P3QWfad5qd5O1puLOor04lOmqwVp85oRy4r
+aXw42LVmVSvQtkX7tgpsWSsr12rkKh6pS6jof/gk+aDarLaNeOIHA2RcZeycVircjwra/td1OH+
ys6OOjEMbsaybG0HRumlZZUvB7+t3BAFrVzCok2hg84NnPGq0lZ/bLdJ4KrENtzOaWoPIaNhZUXa
WpZZgSkViPJ8sOx1k1obWdDcdaKYem1a8SvfCgMvteWqGQzXhKod9ay4ayvVufY4+Be8jOmRqQg5
9R2VrGNltatkyCt3qJN82cnUOQ6p+V4r64sQ1bs4YPFJxftPTlfZrh2J2lMDFSeNGWXXUraflV92
yzy370TYdV7rR7XXBeraIs2ZzeryInes00iXqcu1VufKFm5mlh9U6GdLn4aO5xfFn2XZmMtIMt/l
Y6OPGGuipc+HeFV0tXo3qK48Yn3puJz68ljFmVvR8IscHHk9sOFYq4ycjSJu1q01FOvaUe2yd/DE
bByvi5ZFH6pEvIsJFqHe8Hs36ST0mQRqXTacu2bKr/IkDZeiLqKzoahOgrLI3balhhvUjeWqEMtL
mBbiD5X0v3d+0xzbg32rG6t1w0CF68aqu6M+6411kPncs9NWvq9V+8EM7NAtGJsE787zovK9mlu5
l/qXOh71qhPRui+izoVBUyckND43Mo/dwuhvaZRbsIVNc+K0YwlbE5WrwffFMexvdBq2rDsKDFi5
zjG415RO6jrKokfRSPk6sDu6tlROvZ7l5Ciw489dG/GT0XCuh7o6q5KidHMj+JMauX2qMuWvDVuN
LssFWXNtOyvCUvPUyU3L1Qwr+Qirui5FqZedM4w0+6pEldUfWVT7VYI5axQyO+47I2K519eFo7tP
td+mNlSxEFWs3AKzL3Xe+7yUXe7aoZVMSqbjlFf0uLB01BLPzoXlf6RNl1GRuMNQVk6w4pWG9U7c
Ysy7KHEzy+eXlKW2KP/QbZ+N2WlJ28qWXqxREoS7WawiI1RulpdjWSL0iRLbO4f2iUd2o/OhjIJw
V+j725//udYp/t23+f7hVCf8+1/I7N4WGP/pXagXMsV1q/lNkzTfvut7pevJpf0m6sxJ3pYk/4EH
/dOLT9zrJ5uJB57u3r1mP3WuZ3uSR9711G7nWwuxkDalOFGK4qPIzJ4c6K1vjUMOD6wR5aj368B/
3rnWCB5RlCtFoumupN/OryY4swICHHEKgjI8EiWA/45fTcEXPnar8URUHpEgPiwblS1QPOapW61I
XGakS/idQ/y6kSsrZ7mhPDNvo/ET502ebJhR8mqdFUM1wBO0eh72nqF982uQlSwzPJjsxD6VIR+a
ZSKNrDiGIVXVueJpbgyuTnqef+VJHfd6aQihYKwD22bkzu710FyqsLfVxnF47t/QlBbiIhBRAT84
JVEFUVjOy/R9SMy6y5aB4mWSu7rjafqO2EMBkYM0JcOZldIs/tOoWo02j/ZLezYfIIaejBFSgCwG
T41h7cWom0D28dbDJmnUhCJ07vxOw8c5rlOm2LFibVXax2MV1FHnjVGOKtHK9CPLX//88WTa2jza
+ky0IXgpFCgDqYtTx3K29Rlj6sDLEdFtTBKaRF6tKaehK6VlFPG67LugrJdlWAcsdA1mjHn2oWPw
FiyPsFF09LQWYQZjpXVBS3KBeGaBaz8XElP4sYw28j8pSj3IKYMApz7smYx9GMEdKqlxK4yyNa1l
MNpw3NbKYTU13ayshfiScNOvwbR8K/3/PDbTc5nE0WBEJSycapg/N28GbWuDOrfBgDkn3NbMVfV7
yHwrC9wujprofebjVxJqNww1Yhfuzx8/25Xi8TbO9KHokmQIv0OHnk6NgLeRYfYhvcUiYhfU450p
+AaKZNQneoxsdREZRJNzmhRDc5VUJpx2F+mGCoPyc0lAHz8FgFuoHoRqulNJB2wZZgDUIjLjIcn8
G1+OGS+PdJGn/rAyfGyFhqPBKXug8vNH/rXzoAMETsrjPOkUXTWfdj60Q1/Fg1neMtFBy9cDESNJ
1rzsmoqtIsdn4kvZYNQLtxKILH3R5tCWctVG2sy7ZyYCmVky0FGgIaAlUFQUicF58KfSBHKMucxr
4yuSOe3UOO7rcFKItNchfoqh6WI2Mi9KqwG7u15aFFLxyAybqzQX8eBlBimzK5mGaZktC65LCxuM
KKu+/nzMJnv6SJdt1IDCqWgTydCo5QptmdmSpvOd0izG/mtf1iUmgdkkJgbL7DvKDbfHim5c5VZS
TEpTd3p6i/Kg+buDhfxflDigoG7AgzCYtqeD5RRWVQ+V0F8zxQ3Y8BjWa4QvNpj1wM+oz2H3q6DB
bwCkMc9gUcs8LQk/dozYaOGShLC2k+UfQrTKolG1Z6xPcp0+Y1Ym2mk2Xhgk20KepTURjtNB88e2
t6ddlstspF8r3xJGuorrKlfNh2KsozzzugJsjvIMeJ24hj1lqoelk4yDcQVSwj+pZKli7AjG0RzO
0rDIat/NQHD5NTZ5pqEuRSqDEVtwKnuYRMuIB5KdmqNU+NYk8ruieEZNCTLZnnQIpxdwBkgKE8XA
UKto4lAfdwgzMyvarM2/2FzzmHs5znFjKvp+I2XpkdE2YNr9YWs9VcNwrbk3JznxHVzqu5qKYt10
9HmFZnMrjgR9hLC4JKi4OBmS2bRI+qRK/VDnX/ISWlSsaJU47NwiIR3OaNUMGA7pt2r8lIb9MNhu
E5ZdEXow+J24DApwJsdlyuLxU2k0lbhwIjE5CD1rUyWPkoZP8OiKSkyhobV5e5mXcTJ+GpVIQPmY
Sk2LVoTRB0A6kyE+pPBVx09O2vfAjvIYpJ9bjWZQO8scHnS1FnYzYZf0QQQHo7h/vHQCY+hcR/cx
vkLDeYDkkZFNvkGd8zTZ9JXIinwt25K0V4zqsX5XlolfukqlpZV6RuCn/XHAsLj+kTmZzz61Zksw
yWwngJ/RFpmGi/Jz2zA34Rh9GwVgJwrdFkg6nk0N6g9ZQGSuvowgOsrA7cFSYG/agahRJ7QpOhiK
nz9xbo2sqcaJRbBuIycTdO3siVVpVmGX0u4POjbTZOwaNpk/q7ITLN6iBS/2xY/piEnYWU1dBec2
DAvm6c/FmCpUP1EKMLvCsrFwgXixGLzkp0ox0rYpQFGnn1KWpTV1a91w404XYQFrFCZVRlalb+vo
Q4uNESxOHnIdrAKntlrtohBFp1owOUFxpnxHXPW0VM7gVh0R7WXtGGbkFXzs9RkmkRm6scn8KHeZ
L8ik7OAm20vdhvAuTvw4qSfNb3Gw4j1SHex8cGlS0r49+nmP53bNwdFlE+4Gej39IAH2BE97nAg/
zLqisj+2TWbCieVlacGJbcdp3jI4WWDRSNdj2vaJpHgL6nvP1hD5NKVpE3eWf+X3YprSVhGNaXmM
bTOdTGQxViZZF6rNq+ho5EMCrfPBSWHCksFJoZ02KaBGP++SNbNsDjwgB8smrBoQRKLVzFQXNEtH
HWfWR6cOKXSrzoNJgNqgzaS693qMQlQDZPNDkBG1B1s5mZQyL7DQGCGBG096Pn2kiwRVTZWMbXYc
dWoah2LotLjwix53RSGdujgEqajWiWGXdJ07ZUsrb8B6ge4+07XZDgBdkyiTbxGoCqIL8PeeolX3
CbFVo4ePNGgnS1WXBabWqMZI39Smk0xUda2L8ZNtZdP6mBqaAJBepCoYVmMqSB2sJTWa7iO81BLD
0dkxxeyj7QhrkkWGxBRjncon69bAbB5HVt7BrNXwSPBAsA0m/sIei2Ao0oBhKOraDo3a46qJoRKh
tGL8tR2fyRRORWF/5mnPdNSBuwDvyp5iQPhRmr+4uqQbmRhEYVyD3NCwDlv31gqdvk087CzDIHvO
LMyWo+mRDGdkLBPLErIo5xsvE9QLE3lvX1cNwQypBxQhiI6w9mN8WJwzzVd+Z+i+coWiAwZctX4G
lwVGD6PUlb2qP9iicvx47dfMgTGAQraXJao9YQVIDSh+3YNBvtjBFhRdhqHslZNBV6BFExxB0k9A
GOA48SaHWLaXpk41JOFJgrUpEfW0T/35aDNJn9pEdH5aBGAkUNUQaYnznQ3cwcoIzH64DsNBKN+t
m4Tmnt+ZfnwhrJGVw6oIS4G4hLQsGYduWRZRcWqqhvbczeHtGGdlkBrs3E9BtHpFp/vgxoyUeQwa
jwmw8ZlWtyxWY3mZapHiZ+JGorr3rCVmPy6dGNGL3CvgP1bNuuu4016URej32hWpmZJ31CyJXGZZ
CUYx7uum9F3dO8UYu2HWlqz3gj5poQzg8LpBgX7kMYvXEuQouxKqHljgmT1puuYol11IfPhvflCf
1KENz8yzR9WNI7a1mIr5SZ8MfgMqLY/FupV2QJc8NfrxuhPaij41TAX+krLaIt6A/akeXBHUCAHJ
yOoSL+AqOEa5iXpZaLMbz3yZmeYR6UhorQMDjL+5yhOdso8Db4PE+Ci12ffXfd3T+hxxi8y4xIph
N7e8FKL8ONptkGk315qE1W+yH1VyBOI37tejZk6qXZloaoWeXY5V4Xwlaexkt6GVg7NbYqoMxZ1s
6q4zvUR1FYmPaz8ruINglMmVOPJTA3S+JLaRJEetyK1KhXehk9Eao9wT6pTsfKS6xZQeCYj08Dcq
zFqYqyxjIKJPGulHoXqX8T4pglXcBnXXvuu4H0TR2tBMR+KS12WpT0TMwsBZY64ImrgIBZhY1lXl
RJ10A4OJol6GfjnGw0kXVEYYHXVRitXGS2THYGDbPGr479poBK9OMDk6w/c6CreFXDQ5vC7p1gN1
evFeWbaNt3r7oRFFCteQzc7wuFFXrPg6NoW02tNYlHlgHZPeMGzbG2KeNDaI5ZikyuWsndZFkxsR
uhNQjkVl0/sDcki8mIeSB++HLu9y+0PsG3Gn1nZCDSs/SZpBOu17EVMeSbeQcuIk7LLmYfLJDnzf
GM8YUxVGykBAmKTnsNpFyM8M6pe2ekcihDHVhzjuYsdfdTEMQbDSEQ6NlR5M1iTS0BrKtFZmEA5R
sTTzJC6dZVabBs9+twIrw/PSWEn5sQmcovBK7IMxspbTRFhBPCLC6UsgP1wWtyjk5NOzsELvvTwk
YIPXcdhNI0ZVDere1VVYG1dZak8mn7V14CCW1NUaE2DM4G8c1bJMcV++7WpY8xHDV8Q2XlhLKh9P
UyHBJhNx0QkekrPQ4p+J6qdxzpiMwSUZjVECCiNLnJDdFQU2NMW6jCJ4Wl7nkAERucgJeWMAQdYU
zac6zpoow3gZ4aiPwmZkpD93YnsSOQLS+XglMLPwBIpLxVff6KcJJkpjQp4PBj5TMp2Gpm0JbsUS
i3g8ZGiRfYQ+7vpTlpQWX0G4hfiM97kWVwlnvqQe6yQIIDe3Q4Kx2M0ef6wkvtKOjalzfj3cD0aD
WVN6Ox9X8pFPf9GKJ+fUjErjajfUxvb2h0He3gemwErObStPIQDJjLD9mkQij8qjKKMDOl1YI36d
0w0sGkTmFTbggZYu3wKlx7bGVMPOuymDk4zIwecuScJ2EO8R99YYpdZKFW6xcnBspQeaw2+lm5jD
5PQGKbfwobIDs/gqtyOoc2gQ7Nq2T6EVYY/m5ToTHTkeGmfanZtbaLfTQ/iJwvgIFqHFittq6nwv
hhDzNCDl9JiQhQIfDrow7fDjiMBGU5+ip3Qa3u1EGpuhgZTo5PQtJCortENaCcXsqmoE9R8G1Bi7
EX9oRTWzV4bJsyQ+GZGk1+dHgQlGy1x1UaOh0zIOJuaj6oBv1NpW8ZWIIMP0qTg8VnS+bOHsvq/A
ZU9faLXTG2sDB28qMyd1SEc+yZ81Igi7j40KVBCtM8RtjauwoCSgx0k12KQ+o9u5EsWVrO2j3ZDL
uC0hTh/RBF+CFUDj4XEeJVjnW1KMwvwIzy1GoD8vjDqLPLMKfDycxyF+G3BZqxzcpgJhAMoGMIXN
ia2DSZ0brK/4LBkaETvrBM5iP5xSWaleH9dMm2nqKclU2rp+FYA2JJI0uD+siwpvcBq5ukiLBv8f
0g4kGjc7AqqoAJevLtqkRiARrk6Mp5Mw0O0nkfk9dgH+ME5zv5Mw5fG6p4UFC+OUoWqclUqxxKar
3sh8WZ1wiaWq/8MUfQx7Eyitk+R4RyfHtQrLeN2ECvvdm4FV+BWN4zwOMRxH9F5nCu0oDFjld4k/
fkJQU3f1x4J2YSeO623XexlUGCKa92OCHiVBV/GVGE0CK1eXbBo+0ufTrAFfNU3xLX/qVEmHESCN
NfW3jiILbyUmOO4vIlChSN5QI3hlyawkky4oi0Gk5zQnJe4QA5n2sC1vKsyrLckyEq5Kf91kRelb
J4FfjPiOcUu9+diWgzUsOEvAl/okwdY3TbF3yrxagZjgZ2kiJn2qGaJxkRckTg1TSYU/YM2rBlia
eI293jR4TUQnqsBqnARcfKyyAM1R3Ay9/KODe+Ybp51flWV0ISlizKGrGyx353biU1H/xkBjDf6q
92NjCNeiy7n6X+6+ZEluHNvyi/AMBEcsm6S7x+gxKjKkDUwhKTmCBEECBPj1fahQ1ZOU9jK7rBdt
1ptKKykUnDCce4aLuQR1gVxenoIESj5FVRigJMdmyPHxNxJteKpkkPu2IWOxDzfNdIDB9/4m22UE
Ex02tAnt1brFUqQP3WZW8qQBpsEqbGriySestxhfZFUb3kAb0f0ZhBoIFn+UlztL1TfAq0DWXI6r
+pRwX0/BW+T6pD8nyaS8OEZsnBfy59oErRMH7GhhH+dzD/6bFFkfpPoFjOTaLc+0mtqqKqB0h7V7
XFNgm+krt42d2MdZZKAmTrozVvKCsG3uXmApYdGYG+wODsV+EIzAlGkacxOYXblvOSss/pCkNk9X
KFOu/PEk799yUi0I4gIxO78/1vflpu/tvv5xX+2rCdD/PnmbWe4/MXxn70XL9j+LA0rwE77y+w+K
EOyEPKBy37WNphcKU7kCWhTnbfEB3DGYqPus5HL/mx9DFpgSKxGH3Qh/9c6H78spgWvJeR2mecA0
ze5NnVbrmK90AHse+U1wdrlOwz7LK7LtdOAMnQj/iQDLlstpoxjfEYX+cAZvud9510Bp/PTjQlCd
saVNGCrk6b1iG5p2S7u8HZSJHrr3Bat7Jxon9C3CaCD9tJOQM1TvKCplJadRwLCWGPJkmljhmZcV
Kp69ali1w7ga/gTylNp+vy3zfcKRscM+kovY7JNcsV1mLIfV7WMyFRvrmjyu50HKQ932mI3H9xcC
Hnhf9Dr0FMfvjeaAtNc1C3vI8n9fXv1W0IPLwfqAEcywuCXBX2jleoGGAL6aPdXjmOCu06pymA1w
xfTniUT7DOotiJc6t8203/vfX37nUX9SAfbL4/xQHAa1H26D6//Gs2rjRgJLCaiq96WxBQeMu0Ad
gJn095f6jUDHbKJIjeJaoKzwv8le1v/km1yzbsoEoOS/xgjt3DgWkxJRdIcOb/vo5km9f1TTtPjC
Y6QjfLIfi+Pf38uvFEKMlqRghXCCXZZADsc4Z7/ei7AhA33bVk8we2IZa+Jgx+PzjJN+DtsI6PxP
7/mvF4TXH8QBzKsM5OLeh+7nh+9qTYNeUvE4uQEbRdVhx79MfYdl7sfM/vsHDHba7r8/7P6E4G5p
nAbIhcI3+zuR6fo2qoalR5H1vmKs9baT9j4JfRwfXTRn9tgqsekHs4a+LaUZ9vU81FgayLxF2I/+
4Y5+Hem4I5RSe9dXGHFj9IP5XRaDI5OsqQ+nx/59Uq3AdZjjznQC63qT2QafoI6Mx8zkITYHQAtS
7zfSqnAyW2EnVPbHWIZjTHOHpcUXWOon/DjmhwjOjUdubCrWdz1LvS+zf/8Qv39GfDic3g6PKJqm
BAEO2vvtMyb1tDBH7LmeYZfDjvcdCKk5HsyDJ5mJcCjA/znVFUMAQWQXZ2N+DxjsfSN+vV7qgEbQ
RNecf2x7rqqnNqcjVtYx1zOaLf5n1wPlv+eEMTGQaYj+shyEqwATbZv2/L4tASTvXyPtesyLYZ72
DePvL/jr+gN+FiEXDNTdlALZFv//1wdc/eYavcXdRToQ3e2uLZmGnxKNCfNPU/Cvl8Knw4lECXKd
KDJ/X+qkYBLO3KS6eIciNgY7gnHEJon//P1T/aat4bfDocEhxu/JEJwo/7ucMdClFq1T/AttQVP/
mFYs6XaoqEO5l5NrZgdZUBlpBkef7qF05D2g6Fws4eDSD+1KsQj+w329W0R+WhfAYeIVcBh3vhsG
4OD+9YVTCr0ober5pDdG6/nAYli2URvgbAYz/jlvA4T2YpwrcL48l2JDFZsvcbUE8hooAtagqhg7
BUbqhkXgROi9FHFVjRcemCUez8I1XeB8IRiksI/zNEmUZ7pl0TAdZG82thR0pMksy0zHoABvQheM
YXLP33XGLkGRFN6JQQaTu+2q2nJYeYxNmgBcTQsLyQUKoLSRZU9ahSHyAzilBP+szrt3uIPKIcMm
lnxfXt9LoO7721xrybCloGTd4clqGQHQHnGOVX8emMHrBvRLTHoO534HmeQdcymItvhuVMGU3OQd
/MPBlg+z5kNTJirtW5P/i4qZsJ3X+Q+A9R3ZQfFb8X63KdvBRTrZcLpEzdMl7KCyEZeUHaode0Wh
ojRV0TuJwzlO0Bn6tv8QAo7z8Jz4BU79yzahZCcpZqvB//r3+pCvfoZru4aZGHQwmKEU6kfe1ks2
ioIY2FmpzCf0eozZPZ+4StdDNWHRmZ5jz+02PkMH2ZU2YFPKkvMI6++YPDcKLHgFJ3kEm8Ox1lMQ
tIUMAIb/9CiJ5+wqTtzKPgWx80t2juQq1MPAeduxQzvAlIwKHXENtxRIb0DjPwyjx7ctV8c27XNK
wJjYApAREYvCR16sNx2fl3nLIZOvDap8nmnotU1N51NE+2V9S6jsfF2KCIXAkMt0kPp1ACNETJ69
S4E/1sgJOn2V3GQS+0l7HOo+YQbo/jv+AyG/41c/LPtm+D40+u8odUj7DqWk5nDqwHaqaSLhi56r
McVtsK5j+doRy5+xuYzZkxo46Y+yiasY5tNqfYp9E7elb1ZxaiIbXjQ03C6ldvYCDMv4mOqEFY7H
9Tltlh7RhMjqZ4FBfRFV8TjnmH31W6tV/1rRZiwHQ+mQi1pHRxThoLrYEF/DCfpp7DAdh1UlN8na
qDKN6hpflxJ9bFMXHdqxMXdb2y/0gGphOWSehj1GbCK/1Mo8sSBS1zoi1bW08wJbJ6hxGGSqCzsa
ZDv4mj2kqp7gN1DN12aekGWoVZV7GKbLWPAJrmwmj14MUKcHFUf41Zkfiqgd0uOKX3mZoU580240
J/gxxNeJd/2pcwFcrZ638bFu6fikImgGeQ/qaM5JOFYfVrdln3vkQkAxGPm8Zqw5ULbQK0Tva/hT
CQlvItCHR73M6ALQpuIBpGYDH9US8q8BJCjUWYEKHi1r6+ao/EDgnpfL42wjECFYCsrZO3MVztp3
eSxXuJ1TDu/5a2MZ95dwRpgvM0zzwWE0akH51cja5xZtTr5lS5zKkgiirySHTaKMgqV9cDbsUL/J
8Tqel2AqRFaPn2k7qxuHvoTXcxLsI1TEu7Zb2fXKAWbf0rSzl2DlyVXThTUrM6x+X4N1DeHs3bKg
RjmvyMdVTeu3iRC3Z4W2z/PcjgxOBziE+bbNGLl1r/ocTi5tSrWtnbtKTIUcBQ1Uc/ZBioUYpV5h
17APr3DGW6+utJv0kSnDruNeuhwM9Eu8+i/UCHGOAkwfO5ulBOVJm7xy0qZl7MfwEKXLcFZ1pD96
5YAVKWT3as5NB28GUkFNFaucmDD6DMUc2RTWD6cRBEbOqFweXDB0D3MNM3vRLUv1Yar99Kqdkiyf
nHGFCDQs1i3uD0pwBi4QE8/ViHy4bL3nbK77Yths+7mVasshPskXBAymXCkbIC4SZZeK6QyOayqu
YI2OPs9Z4m5a6BAWckhkcFGx5MKQCZWyqW6SjIxN3gcd/6wJwFaZATe2edzO032yJvDfsylJCt5s
6cUSjPU9/EPwnKy1/sDGQZ2sccGpVTb5rEPxYUX9/mGb5JadJhX5vJ1k9c3jhZzqJTXmAHjqnxbN
Y5HraIKSjERLTmtrLxPeqdMEfBzkVTrzD3xY+FvoVPjcajG+2c1u3wwGeGnTkd1GMDycKHaKcnLT
8gTcS/J4HewN0XP3aaPjcAr7QMAxBpr7XHsaYS9zWJGQgsjAU8VdcoGTMUSh5qE9dbHRH+A5C3H/
ll0FdAiPbRLOH8EXTvd8qPVF4Hv+JCVSExWiZAeXYslFeS6b8xDR5UqbaL0fZqGfdZZFX8LOYnFg
k7fnyEtMHnBtd0G4mGun0/USoYtwBJ+UDSeRyKhE2Q7nJ+gYDgu8FjcCy9vDxrL6QwZK5+O0Zcsz
NvzqApMtvd0CssBbBWt+z0WMBEcfhMUieV9mm0fmhMIjd9wqMt53kAbuKzeqqYBjhR712k4f1WKi
CkX/tt1oHplrGKhgkSdyfK7CjUus2dIdwrTLLgJokYVVW3SX2SqEYqDJVyIYvHE3Po62hhdeOmDw
MjWg2rObLg5tuhwoDgZGwq/nStysRFX3YH96hF/88NIv+jP+TQUCugleZgkE05q0PTvewhYaq6C5
4qNinwwRZi36eqW3sCCZDw2zdjrVrA+jgtdBeh2JUWdHBNIGfiXrTJXQl6Mtt9Dhy4xvMs3bbeE2
l6EYziOBD+HakynFu07ouuibiVsIUIHTwXo5RJO8C11EHtKBN6pInK73SI3Sj23VWHmAFO3ra9l0
Y1MSPcRwagoRkFNqEV169NmgTX3aoQct+eTGfuzw1sa16q46cAW6L4IUyKWIpRH2FixOOxehCarn
Nd1GX4y0T25gIxRBuQaAiNcLCILlJW5QlWqsI1otcQLgVA2wO13YJUmvYubo0D5voRdIeHg3UW6u
GBY7eplFUCpOU+8HXdZ2js0TR3SwhTOo6rnONRFV3xUk4u6pCeHmyVkd9Q+jD8iGCBCq3YKmE6M3
K2/dUDANfeE27bGcljDubeUIxu2qZUtTJEHaXS3Eu7m96z1J+Bbi9Q/UyRL8kex295hisbxblqjN
ltInbdIzEP/ziPmQQXYtTOCZPESB6eubroZqnMsB9HOxLW4a8lB6CFKpabuLoYni8VCt8XrbNaBv
y9Y17iKsoiArk4zWKai6VgeXXaUVZFITpz5nK1T5ZGHLmcTcpYVsRTTnadSFoAjBJb4EiuivCN21
ZaiVZ6dxFEF4qGzNDCsA4WoyFvAMwCKHXFKdPHoSjSmAmcl80xdYSRf8wEhJg/58WISmLDnUqld5
XE2B44dOpkFaHxRzYxzfBsQmBqnUQYqLdsqiz5W1n7atrj5UtfpUcRW3OcoE+bTCc3IQmdAnis2D
YpFINGS5dLvuPevPOmwQIqo1L9SkNiRVYB9VuZSxfNID4l9aJx6hsibC+moX+WWpxHZMxx7yYuXE
LZTPjBaBm9ep3LDZRPd8rsOnFMYmXTYWHBTGAwZMDp/e+jUYVfegkLHNDnOaVjfzOIxPZpqX6mBc
ZcUl2OwqzYl0/FKOyBCyYeqP3STip6GjwYEv9XjdiZjcss5F10xBTB2rGaI6R1lUMibQ2t2k5rQ5
xvoczVR6WVJup/mggmQ8w9e4LpdKryLn80pdMXVVW0TJbFXOAyngbYVR01zOCR7u4EG+P20CZ18L
6PHTqYXuV2pMyjXffIeYl2HY/Juk68umBb7ALYhH7DrN0aQc6b1B1S9tUwWfwAi6I8xE/DRSLo+p
Stt70lKN9FpSv9JBfuhbONQqFG7HlIn247iyZUSCahw/hlToK8NChLiEdm1WNCBtr4RieOiKgnlv
nC1QhId3LcqSK7sGzZeuDtNPnaiC1y4I1xsLRbmMEVq+DEFlv0AUYN2+pjmVhy2dbhMhQuBWLI77
IIy+RN1epPtB7ru2Y/PbaDPSHPqkgUALkntMLpErbsZi1o1DDrffRpCY6YqYbthjHckTRHbj217N
7K2u66XLWY97yNs+Rfitw+8tQMthTNRexZcyMSwtUcLbXgNrddWVVOPyh0LVVhedCkP6CRvvqnNO
stVekKVLykW15KKZYvZh9zMcg812Jm88UXdx7No3g8Q2tgdUnsfRCLi0RhGHN5AU9bXyMLvkugKk
uXGzUW8dWxwSm6A/bd7Y3n1ZFo+5gkmJOs0osKtfLdQ0m0MptIehteEVyPMKVq7GbQDzsLN+w6EM
VhwR/lquI4/6LSeAI0vZi4nEBzJJeJHpZuOXZe77j6myrujmcC57SiZ6NmsaPEH1yzjcSsBwebKs
dX9aAaqusPoN68FNdY2InOOAnnCXkPEc1mtACiN2h6CXNFYHrSySD3DKYBAVUS3rNurssbIJJB7Z
FW0HkIY4HcpYWwg/NQyYOhzE9jrMZuju2Bisc4mqQnRY0ngybqrQgal6fyKUtUN0lyBtneVdMDXh
5x52VjIUlmSuFUcIeZ2jt109JiMvUG0jgpebrZazKVJsuLEva+hqWZ8buMwjXw7WC9ld+0yA0ilm
43ig7nsL1irMHezn3CClqKbmtaq6aKzKFVMF8g5SQuGgc+umMVmOFbDacGlqQ+Sf8zQ7Gx9q+LLk
cIgnaIBPgjJoQicFA9cylNpHhLb3rVEdvkNEYOMyLRzW0CYs7Pd4/G+S8JTiPc7t4Euuahe/xjpm
9dM7iUzULoQsPd8pWxYIp67Rx2S3FMDHsOszmIdb+rWKBHXJCX7vDfNtCmbefDRqrUmdDxkIOIRb
O9GuCbYILMfLi6lBKGQ3CwClO9OWUx8VpprN1J02qG74Wtjy2rF9CzNEdRFh7hfjh+vQ4PG2vBnh
/pgLmHFCKZ7CJVZNckhgoG3CK2rM5Ef4o5oFGAe1QzUdlcparMdkGcsO7qhbBpMZoLviWDE9bwCi
sujULKn0XoEdtmB4mwJWL9Ov0aEaXNT0B7XCCcTBHQxjdrMB+mUHQfpEQJ2zgiuDZO/Eo0OK1GR0
gh4pX1Rm+g8Erh/kiEe0UsqRdXXbAS4Y+ZUOHVAWXPm17g5jMvO6tBr+GZdvbIIouiXGf3f/X/Gm
svcgce0F+OnmZqQiLDqWmNs28F4eVChhIrMcArUi/VPL3ZpeToBwaR4Oyke5G9ZuOOmFwl3pMrUO
CA3Z7qvaqEDbAR1JkSfYR025hJt/nBuyOgAE0h+AQFEhilbF8UknEQLtQmbujWzCeZUH1ToFj1nX
dHG54qiVLxon5Oh8bi1Kg2EjFtWIboP6ADih5wtTx539WhGEdUkBRM2GYuvq6oj8mBXkKE2QwTSE
uPVQCBqN4yHydL4I5jH92FtE4eciFawaCxCKTYwKNfXzWWYJculo1GGWV1gyYOfItYL7r4DXZLIA
SAGD3wnk1rlC5S3zaAIOv3UQAl2+hl16SLukvyLVPMJib2KEPuD5UxKWEubNXGZDzCGVkaU+IU+B
D5O6iuQhPH8Xk+qntjAgzN42GCkwNgR/MISOeM5NHRPkj+89PnYZcZHxQwvPxzcCUxXIw1ZVNwTL
8PwJxeVaP6St1DvqCllzAQSTXOkojZs3LJGhP4U2ah/HNRS3sG9WXysd4M1n6+ZgoxMGzMi2NS5X
DV0/ZC4296vuazwC4nVQrVM5YjVNJUIUXcwfA9CHacnbcb0MQFo05QrPzh9rGCHfGHdzdDFEbQvb
pI6fJlGNx4UN9DXRc5DzFP7IWvcbkgPz5nPksvwZWU/WlMzMFmGzfoBxnzeW20vE1eGam4cNNtVK
rA63y/vdsoFquFBD6tkRyhX0X7RQaeaysqHF0kuQw2jyRaWwPYbVPAEUDGhzEhplbioW2KykcaXS
Iwwa6nl16QI39DLgKeFSSD9Fus6qXAKA3yFQDcQ742i6IQem9k2edILDJtNNTV1iQ2/hCANdcr9J
MAD5liiVHDoL418ZUtkctsnh31QxbH6ws0hV2lD9uc71gHYKsyvWJfYfU6wW9totg1ZlP9nscY71
YnC5OJ5QEDRggSQbb8NesOusRrIf9iXhZa4Dwa8Jqdmb75vuyhE138ND2BbwprHPSOuYAfpHyn3R
xHOri3SNGl+a1bdz3utsEQdTN1mP9VeH/XUbMB8fl2SNX4iolTuDuepCkAGj9HmvZPCx4XBi5Gi0
os8jnC/0kK6xR1HAGdIWk6CxPMigrZ+72Om1wL4JVAd8XtahnrL9vSV3a7iChg7ZKM5ZL8PXCe6P
Krem/xjOcnzVyzjmNY7hfkzh9ISBq7IY8r3+iMA6rYCtHCkIkMetNogdzeBdPg2VIZe6xaQuddOl
d4tZxqslnpBB0Wl3A14gvSCCZi9gjBs0ABmq5E2xLTy4iM6PVnt22eGEKVa0Nlt3tEYlLD0DKJ50
nrMLdAsYknLjBMBJNtydhpjZ/hEp3qbUILdKjaEeFVMYo2VHyIPrwY81PItr8FoL7165WND9ZkaP
ggqC0UFmvfgTdmdaRnG0fMgA90/oUxO8jXDGv1L8kzgnDi8OUYRXZIGyWwfzwUnZBbMuM59hnF7u
laFoG5MtIw0wD7Z7XhF0fNBBJE/YDzS662RzWCLTfg0WjdysE9N/tCA7ysyhUJnQQ2jLXR2MLwQd
RJ7aGqn4IgKrf6nQ7gUSHRygXRh+8Qbsvz50CnyQfsMG1UlbQptHuuoVFe0o1aOO5jGK75a2nrDK
zzibCZ4pPSGXDfOC862coDVACB3vIg+Ljz+tDBkSVoYjdUt9SU0t2+0SBnO/fBCNW+Mv8RCN3QUi
+XKJChFpupAys3GENg6Y2HDZQGuDb6PlQZPQEobAYANszKhvCt0lmrpL4x1YzDxhLj5G0bBmn5Jh
WLCoTKrrXY91LK5pXALnwT9REp+gCdA0RfB+wSYNGA+3l0dGG5MG9voohkW1VuM3OhGfziWEVhgI
0QVo9V0NJbWpOriYVCV2czvG4AQZpGqrjU4PNswWlDBN6BKtX8ZsFbYtIRBnqPsQZWpce27bcTZj
Oa9JlgQHdPox8/Rmus0GPsdvUWi7s44RIFm+qRorw4VAfLPlBRjr/UmipKK8P9WVs+n0hyHVxuK8
EVmHv4NHP03cNVlmFMzXrZ9FnxSO8iy1x7+X535Vl6EaorNUguwses5BpIMm86s218RoJhJXTfq1
G9WebUJfmd34ITve44OTEbLUPwiVv2ry+xUR44ZYuWeHIfnurQJ+tiWAnMsWirzEN/l+RTSo2A0Y
YTxoSPNzWkcGJjhLHUHko2khCr4/8n/UzeF/asLwcw+G/6uWD//vujn80r3v524OAaWIWfzbCvCX
Xmn/q//89llCvf/vRg7v/+RHJ4cMBx/CUYOwHGwIAeYKnAg/uqRlOKMatg+cbpAxEFTQ8//dyiGM
0SUtjVMcyAcLTgJXzb+7pIXoqY9gP/odwmaArnr8P+uShnHzk8q8R593/0mAEN2uNP8+kttAsWgO
I3LBCYnQ7af124Xh0fz80zu5f/+FPzdj+3XCxN8vkwKR7F1mKVLvv02YLYCkA9KcXMCwEjwjOQGo
YGh2J1ekcP9hquzWjt8eCWlUhPwRwYV5YO93+/NUwbeAS9eG4sIHI7+jiba3EP4hsmzU3atENv9k
jQiDvz4emoDijDGKnBcagtI95/aTY8p1czzBqCguGq8F6OxpXG4g/FSg1UFlx9jUV/5C4aZhR2oA
11CKIQZ/SsDVDKcprkwRW/SoyY0bsPG1jb7goyMNxDhN3wYYL0ARz/wETMlP66abk0w8K+DaHa4A
JuRD3yEs2xO9fAiWZLhCRFUdEeNvzsIvzTmqEMguw2qoT37CVt9UM4JAyywfGHyg3yCkbi91F+mX
VFW31PjmsKb9UBiQ9BcbC7tbNKhNsqJuQ/PAZiP/3MJtvNvCtf3AaNOiQZHoj/FUDwBh0hZmHNYL
Ogoka7eJnTJL4YBBFO8Q1GCN+iWcr9NgGc8oFWCNxbb7mfYVuejRZqzcNFkvJo/9Jo8cFwmWfTZ+
mTO07kg26SApbbXJ6bQCq+osOtKZ6Y9NR/jala7W6Yxiw69wC3/kMYv9fFMPqj2mQ4qaaBUY5wWt
0UkAwFkOb0an6mOLlMUfLe/YI8fOUhcrnfnXNkNsKIe9OIU8yPzYwWHQuKO2GRAZDF31W1f3WYz+
ZVF/R3tQRgVU+PEmRTTp2oMZeEHjH4RCRaNBLO4CX7tBkotAbd3B6PtYu4YWwrX+sYaL9jAHVH9E
RM4eR0eXY2YTtL1zyFd91VLWp3qov3jdqrKCRfG64hl072CLa3mY8XLqQfS3Uy+3P9DqgDyEiNbf
0A122Hx2QQdW1FJSdk0raE5G+D4TtDZCe7EIxpZhPoS+6W5oW5mv1Zwsb13g2/6wVVsyHMjS8Cu8
ghmpnuTLtPTFCirtPPQUtEfaf6WhW4Fwo2tBFnSJ6qoPfAZum4TqT0RlQArgYgFY1wHm+4gWiBkl
eaqW65boCGzNUsEWRrP2MxxoAj+cfgqFCUtQQR6KVjI9irVnN0k938duXYM8wwGzGNqYPQ54FP0x
IlgYAvvNyZQcY02WW4Qqt7cFLWIKfNn4TUH/vAOAh+1sW5bHCRGgAn6CR1iMm4OJt1didHhmW80O
zG/zmaTbdlh5sj4NAzdFFXB79DJ6GFb5RxqKkV004IBtlC/g5f2XIWlgNhDWAM4kBuaQPveZYm2+
oYAvu0p2sKwz47vC91Oy3WRr791lzyn6jhQ15BGaCwIA89LNK2IJMDiZea3wIkb09vN2bp8jhAeq
pc9hjM7s+pz6pUYzwDmtIPyC8yiIgL0sjyea5HzJBrRNs/DcvDoSIaYFzyIDQ4o+ZOgV1hOfHed2
bqYIoZAFnv1u3apH28V7oEs1tjonE4SjfITFZL2vwLBmYa6Saa6vuSAWoizs+vFHpqC7wdc2CFIf
kJbk7KWFKTw+gmGM06+pA7kIuR+Joys0SUM3iKdOwiMEwM/n7iOJVffErWxOmg5YhkeZxheWLv1L
KjzavImQCZ+vJgmvYHYaab5udjV5TGp+ipcQ7CkT003gXHzBJKEpinKP6k5uPHhm9Vi1+Tztf5yK
RDx5b9YvCRvAPA7BoI7QWsLLsYdTJTcRaLrO9NGlmulwBRDOD4s021DISYDRAVk8XqMRGVSh1KbB
MUjQcrPXDfhBxRc0EKSZy+GgQL0lBP8EhU4W00KGp21G1DKPB2JQ9NpVPrgwUt8iIMkb3EhTHTsY
0sEjc7mVyJz09UEjonwJdZ3f9XGTfO7RBbNGcssi8Dyn8oGsXQplHnmWoUCOG38Xk0X+CdWzfwnp
4u77rk0QvNzk+FTJGj6G/cDQAItHlxjM2778vo//Ryjw/+OeXv8jCkyBxH5CPH9BgWgtMXz7sjRf
zPIzEnz/Zz+QINpz7a1wYXFiYKP3Fl3/RoJp+F8pIkyAmmgxiV6TCSzZ/+qXy/5rd1sydM0BfEJc
HveBT/i9Xy79L44cXZyhEdhuH/4PkeD3GuJn4ATPdMgBBIFhUriA2W8e1ph5NCFBc7kL9LANSoaW
Q4d6G3gRL8urT7q3jNoWro1tOQzg3QuMvDl3zndXWdCpgi7Zc2az7oogd3jrTH9js13jJMmZTTrM
oVgMedpa6PQ7eQhKejtGoaTlVCE5De8ZPypOmoInhhcpZw9KWFqCHoD4E2XdIZhA7FaYirvNxBYt
5nQBkyQt225+tT1/NjFar05qZOC027eEKFr2CPtDd9ig9NlUXyqrX4OsVsUW2xCafEwOyLW8gGd5
RLT+zWpcPonVaz82f47Vgj0KDswC51s8BDX2UzbgeRAuh6lAT69J0CKxuiOEleDx0HQYxjGILqUl
6aXW2SVc3csBHf/+N3tnthy3kW3RL4IDiTlfC4WaSJZIiqJEvyAo08I8JqbE198F2t0hqX3t6Pd+
YdgUqwoF5HDynL3XacNJxlEyVPjD8+KbVRggVT1uZRP0am92vCncBXvnsIPyFbgNZnCuMqX2cc9f
TSbXMLWOEaWUEndjajWn3CHAa7Cr7b3O418L52HjXkbbK3OHFS+TlChWy6uB8XIL2hKNmTuI9SFp
ygdJF+uo3LjBJQmaG9fpuPzZtqKx44Ls1iv25pp8QvlO3dAfg71s6m+67ppTZ/dUo2Nd7OdCW8lO
lslvcWkI7oN8ojPlENl12YbKJAu6pTkOzhAEOOMmK+xzqZ4oJReEsh5KF6NcD+TP19MccPdsxYfO
rn8OhAEgl0GSdTrYa6dT+9ZnHAhtP1RTQMbDlCjPxBRaBT+oXz1MGReV5IVzto1eHkRO3rlBNnLx
5WBFU7uNooG/Jbd+zZQosHQrK/KnNA+92NuKBQyssawATbrulfH8bZEkATnEBLtyzr5yfOLZr/xf
HruQiIVR7+chIJs+Nbym4i4p0QZ7y2/XO8RyMuxV/+X9eVcJKdSpZFhhf1kPScqQIV/Ao+9Iz45e
UF5MkXxjkjOqPf42SBmdgc9Qaba5kHSD/lRCTtp5AWUcwYUw84LdBJH5irDg7Dv+k1558nPHPIFq
El9mNou71Gd2SF998ZEyhB6eDSYcgylgNr7fjLplUswGfwrL8yveLCuK0VpcSgujnRMzaMtCxRdd
S/FIerUNYUug2+AUF9pD2+LusqyoLxpzX/UOt9ScuIYkVTeBMpZj4lni1u5iKCrDakUFIikwGzbq
IGCk9dgwytgOQ0LD4i6wmKjkjdF6TWkJWzUpI5N5QlidPUype32fXna+ricTYx85zBLre8MOjOa2
AUfK43ZSWVyS1KyPi2kXEQVjpmERNOH7szUqvr4R17cehlCWEIZATWkzRDbWkmbn+eFuWg9N28uj
SpwiwhYsD+iDyz01nDZ8HwDbCGeKP2TOippLM0IlWfvIWeV6en/MA/YM5gHDaKEuHE25iF/bzDVO
bspXXQ0+i2qKccJ6zOpFeQIXBI9AFN8S2F1IKpk9JkDusMK4H1q1iC9mP9a3fkZ1z13cYzDnX40k
0zsDs9ptXFhFhMspC8fVNE6JyzxtVlfcaj+VB4ifnMsgbt0aVBFDgMusxHn1iigMfO5aU3F0jjIt
EbQaC28m5ikkD+CF/mDa6DZctYP31Z9nTyGoqqkdLFllcqpzbbxeCYtiIljcZh6d4RfyGI/WQ2rL
4LiKGq7ywGLSOtMUcioEQDFxCfMIGZwp0pyqgBWs8sk2v69Nllys6H3SIoeYoCgZT7x3eg/C0dz3
rvNg6e2oHBtgYQeKxEU+M5i6pcUAhj6qaEgsp51Z3y6es1xHv/gGeI9bo5kB7/fak26xLyreEuWX
PDi1V0RwidXeoAfornRczozgo+4tsVZ7CqDlMYi7b53Pr6sxj5j07Q6l6XJxjDI7iL7/LUDWGkF/
Q2Hf+c8VjISoMNJ7Yx6vfjPkO5vj6UVnCwGpUapScDzQCH2LmZAW7C2RGRwY2IabgxeMmeNFMhAK
X+na51+tvFn2os0lx0vTenITJCIqmNv8TlPbvWTQPOCKmzEyAlQaULO3/O0ubbLhHnqdR/rBE2Xi
H3rq2nmoCyTGC3kEFa1O2gqMOJ1xaePxlUJu80ai5DcnM5txl9hL8S3obGP1WCXI8odMjPlEgaY5
oAJYZItcC1xhmyMsq3IHUnTCVrSHfxPfyRnu7KG061ldC/gu/rkmh1Sd8MMPxheN8DdMyXuUt3Eq
7WHX9yVo605TT7q6k2dpfOGcKB5r3K+X1Pf+Ifm0JZd+imscD6MMebTN1vWzh6yU2EGxDIMhzrTG
TpF+ywo2F7sOnsa+sRlWzDonY6R/FwL+RdLr50QU8RShPfwfsiOmj8Pkx6yQ1I6l5dCOJzG/L3bM
QTsr3urZKHZLW3z7+0/7OQf1/mmbM9FygO2QOPzx09YZBEe21uOp1AyQLRKQRWxE0ErM/x0C/kje
/nPfjM0/9P/ngv/omxH+1K/4z5Yb20v/dRJwf3FcjKk4Fl1KvCgo/30SIF1sW1uamFQix0LKOP8+
Cdj024C9S46HpPCfTdP+PAnYNj3wbMr7pDxJQlKW+G8Iv7gPf5oxUpA8JXvqehxTOJT8lEL1i6Wr
MDrlp2UgXCYRVqT+HmxtN+8tcJxLNEwtWT1GfeqdY4sJfq6tWgahtyIJCq3Zg21jg7VAlwF2rTsZ
JSIhKNo4qQBYprZ6w5IR3Oo45QzeDOKKi9Y5Dw5yg5220AWXrWefp0zEFK9y0Io76lgbr0EGtzKN
mxdkgO1LS56rZ6dVnHvnWgS34Hmc17qfxLWSiPG2ZhyeR+MNK2iPFgqyPsINuL3EjmEoFHmm71GK
yOfRFnwwuxk510EFy2OyuPK5ysTyiCUKyFtRIfGw4Ur1H1iqiubSuLhLLnB41ZsKTPok1BX1SJHC
LhR1UmYhenP0C+Vio3GHsIPNRjo9Alcr6YljbPGEq8999akN3jcwcU72lNqf1jlY7mu76anBmrhN
vEqJa2IBrARTksTPiFZ5667L2k1plSt1bOWq3nJAKy0klsZ6ylTZvtgx8dhusREkkUYVUOxQfb7q
hNftxoQLcOE3w7ot+TTTTqynHIJjhc4HWsHOkwvf2in4zAB81AvyQr67LN112o2zicnJyaqbGpTr
1S6M/DaYYvw3KNru8jibznYji3Od+bzGN7b76UElQFiA+MLbM675zR8PtDSpI9LhI5bP1rg94UmP
5OfNVakvnm70cju3sRZ7oqkcIaYqi+zBqCy+QqNz3qWdUn4GyOLWDWjGfZlzg2uEEwf6aka0hUnR
8BMykkOF8mdj1pufew8exYFsqdHspnn9ltIthZTuVMtnXc6PA30PDrpOPScs4yx+Xi2VP/gTPOEd
Ti8jbEVlPdXovV+2TBejtmKgI1ob4wPpLt5pjS1+grnl2pCByWfiqeU+9aC97/xhYjRYveLJsg3i
1JTatc9kBEYH0r8/wGFJFIOPHjT4pyaaRcAlaIc36oJzEplDK64pAsJ570P9mXY0GAE5j2AAtTqa
mFpfahLZGYJWiJTRxBD1IATU8rZpca+e/Dy2zwaWAnuLxbnubB2zlaJlvDzaCLrhnM4VI4YeDept
WRw+Eg0Sz27axomWS/sCxGW5D+zBPldwvl8IWnizAT/KkXS7jHyH8oWeJtrqOKJ9wTkSP78P4czw
ub9oDm6abbLn2yCNvQmIgz1yS5CD6/slYSpUq9XcOGleF9SLHfkMe5QbNwDOJPIoAwbM6JvNTVkj
E/1jSoxlmx29THPzdDrysE0WjgwM08vq9/2pc8GaEX954smZm/gZ6exkIE4AwYIdhGYkZe8zOb1G
ywiPA4a+1J0nBJoVX8fMnHOmFh5oh/qA+QCLecILxSRXxcT9QfolniYE6Ed657CCOJTYzn7ayNu5
KeXt2mGTB0OieYemFTluKiPY7DA+Ouf7vJsSHwk/nqdoSFa5xwPknzy3Nw/0QJG3brcYe84oRr+l
8/i+9tIn82FVeiQNzKSIdyjkuKAVMMEjapk5fdRqae+SHDpkhlCTcwpzGX2zcw5qiiRIVTiLUkOv
nHNRENRD+bCeTDMWT8j/Ru5g5SyP7Sa/QOlXdC+FGXcnMs7JMR5S68lHyXJFsjzHhyDN+/Wjokrp
nBYkxmd75QuTcGdEQWjiQZWWIZ5iWgq1F7x5Li6OuirTSxXn2TE31+wIqLbAKz7zlMosxhqEjq2P
sMkwpmIYBXgJvJXH2uPxfDVRQHFgrIV46kYtnnJXz+Rwe444uwqDTXEQapBRUzNKZzkxIyqvw2ne
kBoG9s714FBK4miiBwozUWCioCjT8/a0slFvCW6KY5a6jG5qi09AmOVzD2wgv3HasT+Nwjehcm1j
3rEcXmQOfOcQfyU/R4Ky64hw6xlyg8/3NLdlb5oFGsSpc6Fcmxnyl12PQhKfnr2NR6kVbZO6QD4b
9sqD/GNJyxUFNPIdM0PJhfo8nilEdbjrqQ0ikBOGuHc8ZldZFhLp3MztRTR9eJ9xJEec57keFphv
ndunh/eVtQFk6x1nsmvPIrPr+nlOEl18dpHuZWHpbKuUmObs6KSD+yqhhqGz6yrSXbgOoNa+1Slq
+r4lW7MLOnPbnMHCoXcvV3FF18FCVhI/jGHQBC1Z5zStRfoBS6HGqeja1bwXyUgIsaO3V8PZo1nl
TVXDe+IkGGO8wRgvywd8kL/nmOz8ICwHI3lmK+1P9eBWPKKN07QrcHVdG+YkLhKWmGZnzAhbQ7vr
vbemrp6bRPQXGS8j6nodzAtxiN0/kec8N3LbiAD3lk+ZTtob9pjgXtS+GTN3J/vQdzYdsIQYrlTa
mxsFAoqWRkn6CUuqSz2njn+FIxBRhOxuAUmhbxx8PCk5c2A3VqKiWonm+6zSsb3xc0Bq8b2ZOk0o
5fC57sZD26ruYFDfv+c4jP7df4wtOAKfwTPSUYT2X5UXnwHTVKyqOTMcLcB+tc3R2rdmW+0tHJh1
6Ct83Tuvc3I4XVZ1EqJLUiBpbYBSrrAPRW2B/PKzleLyMl/AS+H7I0mgJ1KWbaoP2qOiegLrkOGZ
VCNJLIskwQ3a3vVDsAz+ReWSbS5bulOGom7YVbP45IipuTNMr/6QrUVwwVvA6BVbBhRgU5QEeYsN
qF1oB1T4I6qrybzz7cS0d8pwl9fSafJP2q8+0eKoK28RCTkPXYEEEHUOvk7wQ5I6pz19U7qXX9OA
KpeapbVbGWRR5/oZtnPdH7SRy5M5ddNeLwNSu6Bd0tBxaHEy2iq/C/o01zDYRu8tpwB2AFAUs4/T
6grHyCdczu2BnmH90Y/nX8n9hG6W+18T5ImPYFFBSJWddUDEiq55cPsHBZKP8Kf2Ineplt/y0Xoy
8PjtkLeruwAH1EO1ajds/LE6QA1yjrGc/NtWZuibO/XUydHId71HZBQpADh3wxqzRBUV8QmZJjTQ
TnwZYaJfyKyQFpKNOhcSEkVjr2bITaujqejcjyATm91m4YkMuWKaYMXaMUKKe6fL9z5Rp7EW4gOb
wNYhaaoPCUm9c9nbmuSuHdq1XZ8sQ/XHYNshbN3S3SeR48kteGAKowOspKXbY8qXd+CNHsasAvpU
1+ZjQbnxFkbS8MlaLOMWf2qJHSHAabybiV2/DmTZiUssa73AQMXTkg3Nl5zwnfBuhHzP+LaKJ1pf
BSd/to2r6XVmyM7r70GC42tx9SFviuo8YwF4NYqKQmVXUN30yyqc+l5tbXXgNWl/0ySuw3hEXZ2G
LjiakMU/2a/Izo9xkg7nqXbfWrIdkTWIORStWW6rlTjrvLdf496kFVrcqOULEXFEdN0TCWZmvdeF
WURD53hPG/P2ysrfV1HWiAwuluWfTLXYxyot6cRmac1Dwzpyi0nAR80IPVmOLCQ0Rej2g2s+TnNR
ighOaK+Jxbt1yR+zWCxI2HN6fZz8VU3JG4t/gpnaQtgQiHZPIZWkVJICc9k1iR0f6bJhsDD1mXcK
inF+NgplBWx7gOt32SjSfd8OnEDSLiKh19xlinmR2cP83JI6Pq9A+HYSr/RhXYcVYSs+IPDH2cGz
SvPTnCwBQ9wmPYWT2d0CPxZS9Jy/AZ1IbpOuuqbToD5TXB1vqj6484oaKyDRwMdqtMwvclZej80B
Neel6DqdfVZeO5pn1MJyuBiIEK3xxKolDzZ28G6mFm8QOSUc3OIP8SBnotmp4RhCTSN4ibuSRZ02
gzN8bGPWJl38XNGv9tFHEbi6oVXistgBqDLnBPyqOdovQVqx61pjrtGB4LRLDuS33eqmM3t+T+55
FUiaqyFg9EAIiNyRGDTtU6ItElEEIt7ksDfRGabUF1Osy6O2ZvFELFpS6J0JyyVZ2X9QH/2cbOLo
7HKwtzhAWz7H6O3fv5MCjdRcs3bI8lPcIOLdV01jL59XZx3VF9Bca3dwKkk00tQuGAMMHWy+36Uc
/iLrtJURf0h3cQXAtGmp4gAK5yqcH69gTj3RgO9ITi6lAsRItUqy/ShFbF2FodKEYDNuj5mdpcnN
AFiojlpPxVfKVeIJgo24okYlqvz7q/qL2yJJwbnkwshr+P520d/dltoeY3ofQjCoDUK/bmH3B5zY
EJNSHIOwn1lEPmO1EhwZU9K+/P2nv2Ncvk8BcjP4eHj1gUcILpyfkmO19gssMHiuXF1yFMpFp3Hn
qy6och5IqqGGoGcK7KfCj42z2MJvpD1OfjM5XWt9gGA0FevOLIYkPQ3bCbrtNqa/oiD0ONcYaP7h
dv3FQ4TqJlxkZfDN8Wb+dL8mSetLG63yqaYzGP41uAgqTL0CI3dPiwhccC12JW9R3WvlFPqxG8hV
dCln+axZ+seq7sJ/uIVbzufHW7ipDR1K10iZBdvwj0/QcDtjxW2XnvrcIGz0DG95HEhJPStSPIqc
8Xb8nS1LvVHhtqm1cr6o56YvjwKOITY51W5nMO7s31+Y/VcXhsyPTksBoNb/QPhQHWz7jcF7ar2E
CDVpOHuNOznPPXU9P7NV/RElceCcdUPYusfsrorL5FjT4+hMkpaC0ybOMzWnZec9LhawOukcyiEq
cVbC9yxRxNwx2Pxdv+V6aAfCzN7sFoSmfr+Md5ret29/HEqzal4ewedsixA8hkeKP5QBpnxd7rc4
7jWrC8bWqoICxIXfcgL6+9tBM6//eE6+5SM3fRedwjb68TmlwugybOrG0U5d1kCrWev0EozbUade
uHoWfnmrrQAvWm1Rh6BonXJZOhvXjwuFyPpjYgtOJ+4KUjsvHf6Tm8VPNF86id7TQ7bVbg+7z8nS
IHlLslOTkAELM7+dgLxOXX9asR6sO9cqSN54BXKmHdWW6u39y/5PjvIPmWiXbtnfDYv/lKO80jkM
72T2gy75j1f9mYMWwvmFXDKHja33kxu4vOGfumRhOb84JgoQ0tCsmbDk/52DdlCjCMBSgUmRAe76
phf+Vw6avnQ2b+gHZgA67r9Uowg+4/vlZgOqCRLhG/ePVYdD0Y/DeIBY3nbjuFxRJrBJzNhzdo0N
Hzos/Hl6QCGpL/ky0eTUZFl+GRpn+lQ4is6jStbd5+/u3l/tqT9Nqne8myk3GhnKyE2t/ePVoBdr
C5mOE1KWmoxssZItG/0Gl/EyUZTktO+MLz4No7NdXwVMNQiQzBBo0r6D+tev3+QwmB94jxS3XVmK
T4hPAjqgem78uwBmvRz+/orfd/nvluv3K6YdACUBhHdIrn/a8ZwMvzRphuEKrj1J9h7Q+U/kMQP7
MPi6ccm2LiLfZz61otX38GsRHBP9Yg4S+NSb4S1dlBJhZrTuXg0ZgdxA/hSAT+8WTPEmT+/Ja19o
FZaqPcom9oG0u+FcTKaHdId3l/XpVP1DbPOfjwHjhYn4B82NQEP1U2jjawNXZVuqK12ZJMd+NFbI
ZrY8aYsk6X5eevmxjUX55e9v5k/lkG3/RZ2/7cWMRX5sl/Vd8IIDP3FaldTXOiDvAX57vEIVA2ge
p89//0k/hUnvnyRRXm2lIRo4BD+Ns7YmRuwAflxhSDmv9F9g+4yHQBO6t2lkdpChCdE1ygboQHP1
T4NmGxTfD5rNiWBaruVsiQZWh58+3ve3oHDDyPhd4dLHa3Rfi3K7BpjwKuIIwunM5NEf57KbIQQV
jf87tmZw/hQ7KcBjTEZVwSEvzH3IBBQgLAS9gda/t8bU7k0DFkrIwdehBGF76/hPUdN/PqiAZJsl
YBTSd4S0+I8PyvRGt3bd2LgTY1y9Zj3th3bCKIba4SBMq6TLnGbF1ySQAKDWDlIyTqMsxBvpfxsQ
/zakkBMfX1g+/Z71tv82uW3qX/7+EQPQ/PkuE0UxiDw83oSlxHg/XqXXB5nZp4N9lxNcxjLYDzJd
j1vzCHkYkBND9+3Mh6nS7kgLwtTHTV8fEbq3x9JpaVtVdtVjS6tMoptyTj7PedWctcLt1bpd+wl4
T7CPwf8ixM/JKWHhxq8Z56q+zq2hcHdiBEwQNyNOWNHmhtaUVicgL+WjlSf3CdCeZVeOfncd4u5p
QGhr770JsZfItMXa4IwrkfAc5LekyjnYmSAlUkKz2xVPlkQ/n2KtY9BlZ3LdODZnHax7MbvGfs2X
38iHDR9H2MPkFKrBR+XajWdaL1pPXUpR6hj7BsfxNS3iryhioERldWf8OlbAvcil4VuE8nQWnSzf
sqn1mPd2VXzMyP35uwlD26WP+zHU3IcjZzP5AYjJEpE87Q5CLALVG0JKMnwznRVC6itxVCmbmkIr
P1CxoWc8qbjhxFZjzSGZR5QQg19+WSozvbF62X507cE9jnRKtw7Kq9bXwGsoKZoLSjfkRsnBwOn3
Cu9j/gaXsXWRHw3miDTQmpLDMuQNk2OeI51MY3Domzjd44aoTjV/ClHXoWGwN4H12uUqzw3M2jRv
9xt3odXwUMboroy6OvaoVxIHPcnDzDlnn6kehF/OSBoOJAakOi62v9x6uJrL+GGcqX1VOxAxEHje
0jgld/OiZmPZHM0SmU/R/GbpKh9sTvrDOLbmdSgG1B445rv1CNNxiIHjbdXF3Cqbj6Zv2Odc25yq
R55BDCXG3ORTKcClfU2/5RTyeTF3Ec3ZEjPsy0HEHxDneODOCvI6KWm8Ug63nkIhRAAZN0LNCJhc
4+AZaR5/mLYDSBJ2QcvJVdj0ljvUZdbLHU5AfODRgkYI0bWkBE4qGuB12KitlEsOg6LEXJJKilRM
VHDYOs2vYUDOaA1rqwA1VqX9VmVUOlH3WPQBSTdJFnwzxonk0N5srAEiYDAGVxcsUXypbX/wyTLX
nLFWfVLUlXoIOknqwwJXEyd5RDV1duBAWWlyRwrlFxJaTjr+winz2NMJxEDN6lifjbbi4AGjothi
4co0PlBUNdDykXb7nKMgrM52LwfEb1CmH5Hz2RC/8PeLm3ROFQpTWkCnw5GMdVt/ZDO2L9gtreIw
tlxB1AzIOKNALCsuyVy3810VAPWLDKZKDy5SjJceBXG5T2I7GTc1F48z89V2QqFR7Po7FhzpAXUZ
AN7Ymi5AZ0Hl64S/sfCQWaJO22dNFu/XMS6w6s59K2maMudOaEO6poIIwNe4wQQEBLGNwZqRXPbb
SNDpsTmnmaBQVkgnpQcbf4eYAEsGwyeBALzMGSSKYcmMX3tMxHRgz5hH5ClWXCwUdyfHsJ+oy1rj
1WulhreI2fbOHWu2pAQOKy+QkD3sAx1sRP0CnoWzTod8bzmo2V2zG5poDU9Obrmv7hJzSg/QkdrQ
/BeKr8pbOaFATeCEUtp0Dwvxq0bvpcNy3koweZJPH5XrzV/bPrXBtcwUkAJa0gKOCmLexy0byqjv
egOAOLbzwAFPPIkB7Mlu9mgTFA5CUxGarCrPTj1cIfhePirCD+8F0drstsGZ5506+qXC6LJoBLOh
2W3V+XSuubAGEJy4YQejFopNYHObz6SPAiGX5jwoGVv3eQ/q79EKkFydFyefx7thGbbgM0WB4Bac
06NmrvjoplnJ6yxWNazQ6qgX7KoeqcTM+sR14Xa/Om7Ntxg7cP+7tCANFMpiYuq0ZUL1vabBDSSn
kagg4d9YU62hTj90wtEYsO02NXncmELGu4q8mtpl5tjBLgI2bkd66oB78v94KvhGLCCLFFucPFC/
geUiL2ClswABrEu6dwGJ9fpHXmXhkPloD4upbhLC3PymaYEdfwzYLY6qNsW1k0n34pB36rY+JJl1
aQLS3TcoGjDS697vIC5Bsz62FreV2k2nfyvKwr0noQJrgsLuVHyevSpRJxhO1Td6YGxrSNZRgucc
ENhRRj1LHTAOys+GGVeHam4TtIEOy5zuqblmoFhvkMjl7t61egs4f+k6bEepRQ0xJ5sVlVbNNFmN
2JZnh0JY93vFgqzRzTOkIvB7jJHchfpygAMzRWwyc3cj+tHyUDCWw8ROa08moXeX/9pL2KaGJky/
rHLoxRusTTLQlRD+BMoPLXO0VGIjNM4glM8tj2UODVzk9JqapuFu0T6Ek0l1u8BXJ6fCaX1aZ3xK
IZAstR7bsmiau9pbnFtjgCISpV1dTTcJzZLSMHBVlZLhb9WbCVQX/KqfqWlXpGpG0jBPQccuoLuP
ZdKJ7AtpSDugPE0Epj+hCSXZl3ZQCaOUVlXJxYjb+WuamMZEgxr03+cM88TDoox4PfaAvbLoD4FC
Zg25fb8U5epeK6/d6GFour07R6RgUTXRjYqor/DU5qDOyI+tfrUJQ1QZiYWa+X4q8cscV/qMcanO
QtFdx9pUYdzC6vo80yDvKU8p3TEdMvnMWK/UfS1r+hKPVitp0VGh39gt40uie9ew6BwnykcXvNiM
ZD0ZHPiPZTA9drEiCa0TRnTUZjZPk4MDCZLMHgqsgX1LzR9UXoliatkgONmyGMld0RvtvK8UzCFS
tdU43JUlzs1dT9OTg0qDIoXFa5pn3TnMe43GkQJ+nPp371Hp/zIp/5BJoRHMlsn8/zV9FFVIcPTZ
97aeP1/0ZyYlkL9Q+d06iiPksziS/JlGke4v+H8sLM8+v/yXncf8BSM4eUprS86TiubD/5VA8fB8
oxDhBEPPA8TSzn8j4oNE8NMxgx7wFplucjsBCj735+aavfDyjm02vayMQxqxlIkHUMjJ0evh7HOm
FzOpfHiEbvOYweK9rrNEahBUpgixP+aRICz6mA+0Ro56ayk+UKSl7uoZdQ7Npj8ukjhkQNK+o/RH
wc0NFiyDQFK2Jh7F7B906qY3Uzk3t2Yihb9rrPK2xbZ47zd2cKww2xLtx/7RKUpnCGk7GO/VWHiw
q9L+XBAH3o1KE3VA0zVAVOoBGgnM4RtdWt7nbLQaEGFQwslLxklok5wBsmcNp6mGpNfg3ptp3zvD
xjC/FsXavMLGD+7WwoZX1y8Byv1N4DRPHvqtrU3UHC9BAldKlmaIwNA8Cx07p6K3jN84hXff/DaT
H+y8RlMQV/3vyYIVEY9LK+6ztB2PhGz9o6Oc+UI5nCK4BshfhXZuoWxozDB32QDgMdoUVNnbrolZ
JzeqXQ1cpEk/7ASF/SsbQH2mJ9yXSS7dIzJ371ikwfQpbYfhI4qCpUI/tPZf6SyYfOnp9ifD0QVr
63kofnY4tYBhBfW53PZ26L5Zf05dWfihZYn+tdPLjPjMmT97qAq403X5tcyG4STXbDgIJ8t+W82x
vOVo+sFYE/cC5AMkcbyuN21cTmHt+urgL4Gy9j1yK2r/erQoY1pJ8YWIDjsLd2nk3SpDHSxllzda
+HHYo3Dgi4JUxSQTj/R7wxGRg+w6Ll1cPjW1k34uaM5WhHRhtdGX0GokqjBwCWDOLk7tFAM6oQQD
8Nxx9rwbHRSPHG3xeey0AJ2X0m8MI9O2oM+q5ki10rhrB2Vz/pblFlSMdsETvavLbXPL0/o+8xBA
OJ32b5O+WffuqkeEVEF11w7IGS3DFjosqtkxdo2jYXe6TZs8xz5uqp0cE+drt8xA6orWBdVW9vxV
a1antV3ZVyYfFnsTkCJcK1c+JLHGUB4YUZvii0/1RPs695rBgfut9u3ibPZEQ6gWDcBlatRHB7nN
DbVcOtTmcqjpKpnHX4zKS4xL3FldHsnaF28dFnUSA+Y8Pk4rmrZo0oV4GTiO1WGC6ORB0K3q114D
K5PtLF6L3u6ncNKDflQY+4OTYxds130gmxOxDRt3ZS8Ove5S8FFjLOxngo2UKmvqfB0p4dc74TBo
Q79fy1Ob1MGvOT2p7yAeafOMVUo+gVBsjFCjlQAQlm5YInSMDRqxunp1k1R+6jPnK4XdFjJOb5Oc
8fTvbttrcrUcuOuNMFp/wYNOvrHs88HnYdX9y+A7hJXaz1toOQ3ga2Maq91Alvs2tWBHtkP/QKEC
aSatvYaoN6mKaZpdRgGE2LAih7hbJ8xBIAWzzSE0Rus8dJeiETBrTeWHq53mAffByY8NOD+0G7b2
Q0O25hFcWvZoTYZ7bDLa3+wNOcRO5Pi9+WIVKVJBhxV1ssxWh5J8WX70h7Y8J9ruroWzUcVkY1O5
B33KjfWr/DMG/E6jNBrsmRUtHs9xstQBeAOaYk2+bvuTYwSKcFTi63BNrT44iER+a6CaA4QT+XSv
O80wSGRCjzlkkdQEHWc6GEHa/erNGhY5DM4XCPDizlZZXEXDrAJaUbsQKbDe292HVMsYdqeFrog6
8HQZ/UGCXzXbj0mh2n1Am86b3usxIJUFDKPavzitprtiXWMZTFW5n5CUnXNO9lEDpw+rVfWU1O54
VBsTNbMdMe2gevYwWAtg83KYvKijLezbak8LelThdfvGHiuQzClahBLr/wcKUuU03jgY5OshdPq5
zT6vBrWkk0ZMWphfAroR4LJPe1vgQh1HDeA3phvajv61tKLMOfVz6usfaZtsPiI1ScBMQ6zyg2I9
T8n87Dp1/djhq33EfxRbO3gV8fPce/UXzIIBuRm/ni+pTornoPYsFqmZaRVk9GBDS1Xdg3Wk2xBt
FMMhK5yrJDTESoqlLXd7WOGCLY/6mcaMZ0Ge7AIfiY6tquoKjZHL9QoDXSI8uZ0qjZapTtpyB8rP
u+0El78ug3XnuqA0/4+9M92N21q37aucF2DAbrEBLi5wq69SqSSVev0hZMtm36zFnk9/B8vOPrZz
tnPyfwcIgsSRqmMtfs2cY1K0NsG97Slnn8Rp/wDgy6Of6YLoizVp4w205TYnF1uWxxEp6gkudXWP
B8/dh7zwzxXTmn1PdcoUEdXZQEzdW2onAwY4xn270MiQ3thMkQejadcEebfrtBGcRy3s+iuzmVz6
9Khc5n1yK7NWLYQEChuUWW1zyKbBuZ+Cfekk5rUaSgiCxWSTt+q15W04ufF2fj8fVDkYZDJO0Mlt
zd0mUmk3iEw7a03bK+4yf4o+iFSOZ4lZT7gKDi4eR2/Gw0h/dodktN/6o+/vO/THT1DW89vOQLfN
9wmKMKZBRYvpggQHkoDWaBpHfUWIKN1Na/mSaZhO1VwnFkMQ3zXWLD914MaZfdOCILiekEzva26M
yIbN/oRX4bNeooUxasBsC1EL+RJDfn7T+yDd16VWbQsrwnIWdxw1XH4RN2k7s8QskHE3cZekt4Ff
9m8VnstV2hjOq1nGHtJHiv+GiReuYD8zyVLvmUOslTLN8r4Y/ZfYLGYVaoSt4koy+zSWekEQ9rIj
gvU1BuhwL0AlyFsHaWS9wxGO/JPAQgJ3ckQL+tF0mpj7mI/DEXxrg+Mfc5/PO1+a03ivZLgaEEGM
Gyty3A2yb3cZFQV+2yTs71Aol8lVg7Ej38GLjl5ERcjtu+nwFacpT3WxVtBlQtTkzgDS/ZqZKeut
bUnzr7cHLllTpQe3Q3xdv8tgeqX2HZ7TVCs+J91gPvlN6z6gTawOOBQeJJzCdW7JfO/Kulq6bZcv
3XI4O9n0ygH41Y6j96RxXmdmyid28lQQtkLnWAs2ab6W7HDGZbfSyNa9nWtHPhy07hC190XayK/W
JDrohJVkjd5Ly2PO3cbZTpVjc8dmJB2XbWtHBBEo6M4PntOqNdry6S7CrzkLynvCoL9tH/7TQv1N
C4XcyPttC7UvPuL34v3HDur7z/zZQdl/EKVAl8KYhgHv3C79NyJL99iTONa8UWZV/UMnBU6BKD6+
bq745pX6707KpfNi5ciPAUgwhev9k07Ktn9ZO85MJ4QsUBmEhZXvL/SqlpiLeMJXsg/wNK0smWXv
IglwWrY4NClRp24G39dwIetW63rg2tifHUYK15MTMKMgqivFXh13H25r5DfAX4s3X0/GchHS5XNq
ASJeDWXQbPJiKt7I47T2OnuuGxX3TrOAjmpdc5fzJixLZCuua5/Y79jx7l2yDc4M3LobvXvPS6UW
UU1ONRw49Ur0WEfacpcV0zZFqPteZw0rI3azIxJ9XD8BR8W867EaN0zRgMn0U6SlVriwVI5kZUTI
uS5N9ji4wQZsIZnfXofjEDA/1YPJXgllevaa2BaS4pXlJ8Yi8cjBkCyzADeybDiyru88EEMuEEoN
IDzQXY2NQ1VX1WvZ6NOJBg+FqJUx24Op/tnLu+LVbmKRzSLs8SruU3k3Vkn4brK5AE7GUU2u7YY6
EFM7IkVyh7z+NImhvBXWyB4e/5RUYK17l2SmOD15FtAozm1YA5QyY13uOa9b/Bxpu+wKbnSOPQJo
jN1bQ9bIjxMr/zzg2MVrkXu3YMOqfdAkzT0xxTW7lrpmmTRau2CqIIEXWlocREPdDzWtvfKYZgf7
qTbkoZuyKCUkQfjhIhbSPXp6Dq1XwTB8svKqvQcsqRZJa/S0bGlnvDBqD14arRr2VS8kyew+DMuJ
egQpkrMoJ8jO/RBM7NiM9jkDrSNZo+bq2AdKXkWe1331lT8lOKobLV3VmR3ddHYBcBkYcIIMywfo
Ok8IrzNtUNBo4RXREYJ6wm8kxRZ7c5kvTCZpb0lCdC2sLCnpcaQV3hYeo7DdvNA7R1VqPZthHt/5
k+DRWNWrewPk0aaVkX1lmAlTyqgto51mzRE0Y1mtzKaTu55O7RxGebZ0MEy9akWoDtyv/S+96l21
ITEqpC5CgAd6DDrTmdpu6pd1E5YafQGpYxHhMemCSAAYIn49pZ/tqrT8GYbBNkyf8pUP3WIpc6N4
4HNMH3ujjm7dIamva9YQB1ehkF8bZS+P8ETsleaMYb7ici0fPEvqN7TgMAk0ktGORhna1yybWiaf
4D5PRCaVcc2ykm/5C/6TBEpeFvrEfC3SwfT0CiRVrPOPsjBCdrCD342Jc65LLFrZsdD1oQBdTe4q
mIC+ZRHbAY0+j31njQcGJMlO9s6t4SXpqrJdlvsWE8zRRsdAMKTbrWtAKq9AhsaFkUG5X7n0vzVo
e5MiLK/FPcP4tmLBZzTLhhRg7vaxfrKrfDjOOR1bJONk6ZY1LDLACms/6NK1Z2HRVHxfztB4oSXF
XZc9DkFvwVhrG0jnzHQx86zsamr1e3uqe7ygZDsU4mQaUtv1rXqyaTbutNTzwa4pq2d91R26sHCu
qUvVNm9ScwWtk0Klzcc78p7NfUtoK8QTEe69sc7ueprSc9YnA8zcJN4wGc/W8DNYQDlzml2NL0VG
JxAi2Cywi+hNfOySQ9XH/CZLk9vWDeTaj81XJ4hAYCXaIUnMBQFHpD9jS+PXaD1GmNp+ihA77IlO
LpcGb8sGxk59E+v2q99W4OEnxEUlEMJrMomCXTif1mOrPxdGU2GvD/iQxw9Vd1cYA7Nl0OhXCePo
cYkjFpdWHT0OVlQssqR88tzRhbZVfRZ8YkhbzTOKQn8VALcKLXXj9Ely28jixUYyujDHK7zo+gbn
0n0XWzn2SLdhdc66XO/TjugKomRBfVQo6eHfL0cMLIuWob3LrtW5lrFRs9Orr5okCDej73Vb0+rs
lVGPKSm/pqvjEEyjgwpdO+blVdPrrOa5ZiZikw5tYP9o7SuHT5vRnKIp0trizIyw3Gqwq7ZoULia
xnI60Tsm2GdKOjsP4OidHEf/bE2EPmLcbLI7UDb9jeOrD7eM9ENKXsUVTGi51urey5eVGIz5mJUg
Hj0uvwdXV6DLDAEZEITbeiI3ecWSYjxlw8QuuTPU45QCQ9SEXZ9MP76D6ib5SuACUF1Xn3KV5kuV
Z/l9lwXBnTADe2HPPDJR6gAl+Zj8QKccN63oPRuC96jW5Z2Jn4q5uz9cxaq2zg7bx/u2x+7aWM4B
xlaxHFounUTTnwUSppk2RudFFDW7W56pmbqf+6Grzx6M/+XUDtTW7Ig2LaOUr+im57npum6n9tg3
Nhluqq3tE2eMdkya2EUjE+XyLDJYItIt0iuL4ScEHbPa+kMdfbazjO8WThBoMml75iLM6O307DYR
M8+3cNx1jKcaXYJ+6zJeXDVmovb5ZFm3GSPkldaO5Fb0xpvoFN02m5Z75OW4xxrXfEYTR/PaA8rh
yohwWlAXOEtk48VmjE0mV2hwtkal4ivyYHziCvtxV3jxsHcabpFDOjl7DVCD8R98wP8KH8AYHj3V
v980rL5k7/27+vJjnfztZ76XyS5QWJzGAFRtF4rYhRL2vU7mj1ykTwQ4ISn6qUy2/D8gX1AD+xbG
BP2nhQP8WduAWgpH1rxsI/5JmWz4fxFi64LVBc5MiuW5WP9FcpgmIJWMyZc7/GbRC2VTMQ/8LAh+
A3w65vQqbzaVHG8zmtU5UAsmE2I/OKZ6tUm6mAkcZFHjJYhb5ClFgfqAlWD/ZWicGYgNr4mtO9mr
YUNRojFCaLM3mynOymrjalNQQm5HjMxrhYx5XPAmxrsApBM7DHg5w9BMpywRTQ8JCewUTWkAbZvk
gAPk5RSiEGwgDEjE+0WksKCIUFfUksnCyflWa4NItj1PzqQ6dqq9O1HqYSxqzgXu2gPNOkNRqb3E
WQ6+RhZIyYn+QCpkhkhGIG1VXl0x74Exkg/1HdXth9BSXiRRC1ADzDvbxMbjc2ivsIQTpIwbY4tB
/ivz0rhf6D6pG4UOeY2UDlDasqk2cuLRGaTdOdZApLzbXDcEuy1aE0aR4T3ApbyGlV/gQi/uezkZ
xwGGzCJLC1yBHkYd08sxe+VH26teghwY/GQ0A9TG8A0+196RKD4zy7pLx/RNCtBRblneDzjsX9MM
ulJlRRG2rqqlGYAJFcfFkkvwYbAwVroIpwDfz0+BbFfBr/Ylzip3cvUbkAEaIrcUXCFdzFMJC+6J
LS1IpRkcRjaORfIDbCfYaZzCOvksU3WLUHmCA64d5hLnvbQN9QCHEat/jHJgaVWMCBhr3qI93QXe
hIhANPIGhrl6sVPvwanjksRDqLncH4kYDEitYBxk7HzpeMSpeY/ZVGncN63+kQiW8GDnJdNhdBoA
cv2g/azpUuHClLp11wBzPeUxWrVVb0YDbLNITussKu4tNLxrSxUK2UBpnWm2/E3NXHtlMYoh1dSh
PYq7eBVl7Lu7fJD+FvMp44ywMggZjGkGE0N4iwb6a0mhNbRXYag17aZXmnhEbRBf2bmjv9m88FUN
1nfJ2Jn0CMF7WW4MD+EbTcuoX/UjoNN9meiURSJpxq8Edk7a1kO8GXwdfbe/zkwFrBw74gyQipF+
wQtaVsyX7v+zUy6auBn/ZiCC7s7g7Pv3J/39zG/8r/+JE/P9R/888L0/BL/KBfStGz/tlj3rD0vg
x3Ew43zfOn9fMEMONzHBCA+AC9qyefbxrwUz4n2SRIUruNoEk5Z/tmD2GfL8qBYGRk9kjm6jVeZ5
GAw+f9axtgRBFSqJyx0sfqNf+1FqIZssYh9isaw2TmEiHSrCxLtjVYz2woyL+NQ7Q4kig551pawW
5UUQW89OHY23JbDW+652gjffNiCBYMiqMJJOYschiDoDdYi4imHREnNelOSIDKmTr8jXSfDwMCm1
jl6mRafUKOErgfWyDu0kM7mG9jun2oxjb4BicaJhRWBp8bXOuWtAURntTarV9k0EZfc2jbgpaOXQ
aYitNYv9JwNdeh9BF01utRntu6FG9lKOzrVJOGa1bEyGNS0itEM/edbeh+xcrAfkiq96zpNayTxo
vvAolNDKhqa3DNqihsZHRlXEL87GbxCQISgctUydpkzXrK0FucSMsdc4g/OvMR/4jnpwuKUHY/tC
uHXwMTmCAK8Ub/Iza2SX38sze7YrUT8XvZ6eaVCGW0K+o5u+DYqHqvbKm6ZW3chdjejRlc34hEV9
5EKlynLSSZe6MXdPU1R5d4htIIQ7FW8kGDu2eroVc3tko+DeIZqr3ozQ826DDKsV93alG6vAZ1+z
giBQblwvrxeClcJQ5dUNqV/+LYV1HB0TxNC7mvdv05XSP5IJJ7dTFM0eW9/cDNgFcBAJUv0MQ3p3
Gk7/U5KC1vVHT+xyA1hHHiiYEiWoR3zMFqRRAB0DPoybVEn8TJOdj2vHTYyDzR5nieW0RSELCLze
waJueM2GtWEZLD/1Uy5fFWCg54rULGvpT1I4S0Ki6w9Dy7krgDBG/duP/t2A5HMxjrZ/b6o4vBsY
AdJID0oDjNpZb2ZAZ7XgyhO4qCOtf/dwy0MVNPxjRYhQuEGqyy1lSAqqERcc4p4lljlu46DVjiaO
4H6JaCuHGoFdF4M2g7SGvX0q+kXYV+3ZReqaHiNrACHgaQYpvMpxHgtjtK+jb2ZZ6+Kc9b7ZaJ2L
pzbkRoDBVvtut714b8eLD1fOllzt4s4lKAmnbnpx7eKenC28nut5GxKSZmsvmaZac2gunt9Mzv5f
s6px/gr+IlWay+cF4YV2P/aqRiUaXJNS0l3Fs6U4wlsMei88Zhe/MdK22XxsfrMih7nuFit3tigL
SycsZJrFBLOBOZitzPpsam4sPdvLif1d3HCP0/yovAbZIgkhac6MzSKI1hX7eDfBooT8LOqfHMh3
zo6vt/ZQzNZqhqG4rFs8Z2BiZ/M1d0u2mrMhW2vMmvqr4DnsRj3Gs921Zrsam4HwEE9P9mVLWMro
F+dy8o5NUrP17EjP8r1yOPRx0q7dATauzcJ8Icth22u29iEmTposUEsWI9vBM5ItPZZB6mjjniC8
3DNAIKY97LeoaMSToQhXT9oW2cbYlje9p59JNDAXnaIR1vDUrEKbxD7aXLKq8DVucPEuazD+Vzox
UV+S0T3pkxm8SpX2u6GX2X3hdN5N0pU1yD9S0eys7m5xQVgbOfsW+zhCXuBMp1h6IzYCvVlGrHQ3
LPfAdhBptzQo9JaxUozsUm96LQNXLKFG3EyVum7InSNLjno9hU0F4b0gxtzR9GulAvr/OmNPVpef
fE7bbUHxuY6Dcc72a1BPB4KNqWHK3VSWIEe6jkkNYC1UPOApWjd8K2OTCCsjglvkwmRgj1ousqZU
+BokOQJ52DwmuBe5MHptG6rha6ucbDsCflg3Cjt3Z5jBm5UKhgzDjBNzEjvH2oDRZd8SsJDurNwW
VwXsK+prhVakCmG9VG1qHxgnZstB09y7tgIxHk/cmpKcOJtG2DlXhTO5p7GWZITj/o2TtSfj5sx2
LnjykciuLWSya8Rd0QksmfxUlChmFxNj55cKHfrGaDu1CGLT2+R1Q3zn1FWvVR/oz74KNQhqTOHK
vpgwFcE8GmWvdrmVe3cWf3BdO4N2U3vhk4tdkyW9z9Q7rCfnpEwgA0yGmtSAkZ6ERz/NPZ9iDvFD
1sStS66dBa0dLPC0sntirEQDj6RDcnuySHJe4LAeyMqssLi6ZeBtCRQF2axACSt47QuptdpTU+n1
M1dcIVdx21dXOrM6J0jKu2Fq9JOVpMXKa3in24zLwO43+kCQ4IAcc2eyNEBibxNPRRvwxart/AvI
C2TvkYUcv2uCXnAfdEBVoZ2zlgnF6soRsfFYIuA6g3H1Psh8omnypXeUgfmm+e1XuovwBdnSDF0v
SH20xWNhE+TKdypdog/qFp0BVmAaZfAYKhsLRPIWkBXvmcy2p9JuwHKBu7Xi8WXsRp/U0dJcuS6i
KKQOi87S92k0pGtlmNWXMCAuMkV9v6JlTnad2Rbl0mQAv2aXY9xmQBHWad2nd4XhnArEnsd8Uu2a
Bkon5pfNNHO8CB3Dujby6cQ8PlhXef3RJtED+nVKKeqLGInSorc6MBFAoVYC7adkrM3hmgo5FzMS
5bitoGtzl1sT8MCSNk0fNNMpV1Yv9bfIpLdl3+x+UYY6t53xNcgR9GI5WPqa+1oA5VnRBcTbIdUJ
pB/ZHFT4dBauJV/LkHS9iYhm4LsBZ2dVrRnRIQwJO2uXDCNehK7aixE9auIYjzGpT8eMa37BJgIU
vqr9rZk00bLSk63qiK0vm4EpMRJpY5pnoZ1YtlEyfTTUn8zY2vI+8IiZnWfKZCXm1rhC+9ythVM2
8HUweAwtuweleZ+D0HxhfRy86lJYN+AJwTR44g7RDNeV+JybubFHEkweL2vvq6royqtWml/cvF9S
F3xgqZbRquUpgeCr+51XweKv7cpe069hwfaYh1OxuGcDNRN9WJ9sdKrHGxIjg1v0BgfFh15mCg6U
Tkh7bdPRVlyihheuxmhA92YkxsmqkschrZxzMETtloG0aBeuSXobcaK48qC4uuhehEP2i80t/ajJ
2llhNXhq4F7NxaY0ipvSbUIE2v6VWZVfRRzupJlni0jTb4K+vpkyBG1RU0O+wgtU5W8qo4+f6uGh
r9vbymhucAJdU61hqnemke89aBviDlJqwDZEh8XXnMhUAoeFFZNtP7i2OBYJmehOLotlBNbDHF0Q
vzBYpltTMZb8T+P3v2n8TItp6O8av9OX/r9eCZz/ccT3/Yf+bPmMPzwUyRRa9pwDcJEO/znj8/9w
0Q3bDso1Twj7x5AAJoO0fALLtott05lxEd9Vxbb+hw3QRfg0aJi85+X6//0/BHaFX8rvxuf6l3//
XY6TJ+aOU1jIiYXv0Zb+3PIZnSM7XQ/LPanOM2mwCMWNxWl3mrL+H+NzeSxc5DrvBQ3fxWr+o+u2
q7GLSs8o9q4Fdm7qRsCBSH2eRt6Bo5STv/7ho/gfTN6/6KVJ3MTvbptsR1ysgbhpfn5tSgPoAlGR
x4MXhzkNAFewSAYcv81gW3ssx461tijtHnonNh9+/+B/kRjM3TxpVSjR0LUgj/j5wYktqYeyVsWe
qV7zwYoDgl1mdCBSZ24Nq18fl4z+dy8ZzuxPHTwvWfBu4fZlnun9hcrS1E2ienDze5XTcaccOh8Q
WjEG+bEabkMdKOLvX+ZfHpDBAyJ3LiLH1zGdzX/+g5Ma19tQQb/yd5EWlFcuNj+OVrh9uWdpxP90
zuvvH8/4y/vKjMJCswEwgTcXQcLPDzjWBlEGwdDt2nKQrNScAPcVGB6djVZv434dkcCdvKyw9wTm
GGfZieIJQ6bbc05i81+Ebu2em9E024XqRNstqiqqyaDxhxcgGn9zFcB4+fUTQcwCf8HgEtR9vuy/
PN8iB9mT5A24LmBq9gPAUxFc1WGGDDEsJdNjGRr9wSijMUMqNdvN+A6OZw3W0I6G3nEOcc0YIh8r
TFpWrZxF5FCzkN5DkZlDoToxEsijQ6ebGGa+oXJNUuRJsxd4FFs6I4pnFWNgG8k82Mw7vBOpoppa
tzN5s9LG4Ww0DrMFXLfZYoIVID5BcqtGxM3T0GGQk7i0cBwyruCUcFaxRzribuZuPidZ5AdnqeBW
UiAmEnijW2PqL8lXiAzjC1fpwP7biONkuG5sv7PvhmLsWaNH+CpRhfeLDtkrlcl8EOAu5nvKbm4A
vd4Mt34qgWsifgRUmpjVK4MJa+90yMWgNFB8e7nV3erYPRgpyInjayA0G2yVEu+e0oczRnfm+3kX
QNCNmuGsSQiWogGsjxkRByGM02KPiG94pXbBMAX7G/DNhQHU2opXWqWYDvKs5gFxRwVPJtHpuIu9
XrxnLe+jN3W8b8o2HlqfDw1Hkv/EaF68X2A6F8yMtHphbUZo7t7SH2Y8VQ247vztWo3QQrTLiI1A
ex2nQ/3B4pmGxha8WHPsqnpb9x2WQo1GOjr4bhDn+1QSIt8sHJPYsHVjm9FzNPNuvIrzdNWkLX6x
HL2Bs0DWZ7+XM1Y5Colepu/wjz4rbAxRhNAvmMZwZVD5aEs7HMordSGiWlU53DLQwMIEx523lG93
9ToMmFqX3zyCXTuDMPzIYEoWJUzc+gpwUNzbPkjJENLx5f2Hx4+0skVPFKUuCcueFtVLCWjndPl/
SGomm2nUE86NCXUJr/UuAqe76lFiID6puYCj+evhNClDw7pGnXVFQrNO9krdt6tUDh6La901FBkN
HsBAgufo9E+NdGrM116emsN95RQsqBdBOQTdBofuuAgQCZONksWGvu+Nxu2Ij4ArHR1qXLjadtTb
pCe/RhuDMzmyACMjQMuQmCN800dz8sdXQAX9RzdqkqiHpJ7i237UzP655u2P8C8WHcb+qMCiqKdg
LT0UW6WewqMTlNF2WD9UVhChJmAmEhT+uPGtbCkjOex7S9obEtmtk/AwwnRdT7DEOFwhmRkenJxS
NKoCKE2mNuLqZJNGRKjxUtNorCBCOosG/MeN5kTNuceTFy6aoBNvjZ36NtdX3VvL0I+HKzBC3c72
SFNZtLpZZgsdUYBHsOEH9jxQsKQLHwjyck6VXjBvaid7PBpQhPnAB41I8CkBv0zUSPPhx8TlrmoN
VtCKi9s/2AEMwZVvd7UPAdANniy4oPDqNPuxiUKNUYR8LwyXwNiMfCRUMhZHNmApzhyld1xSY8qw
LjL4lwXn8nDmNse1bAZFFO8cDaTtJSgRLkL1KozGf8rBA7PFCr2cxUgHe3hCo/Z0wThXtlG9jvWc
Idul/fuAg/QpoUGBm22mDygDkmdot3yxLrzmQGdCELukiXmVPyP3fLY83EbLB4ehAHOCYlXzMsIN
7D1PHDCg6/7zBP3qLVeaNu2nyG69vUVKM+Nyo6ohpdPFpQeHif6nKeyEs6YkP2R+FRx7rQpvFaOv
PdCKBzeK5FPWqPcxB57KJWg81bnfrpKW9wmLDee8qIz4gDrcfGu1oJ2XrL1+Xfm9e4+yMXVXcdfv
hYVKcW4kjSXfS/cKnLXyNj4E95uhNYd2M9nmUx551aocamZJXR71K9TjqE805urdIreQPRSuZn/K
DIv/v+KOpR5F5JtQG7w+VgvUY0G5mbwyzmiKGcMyEU21Y57FLW9dzlRrgmn6MroeHhS78G7cyCLJ
iZe0dVEkoHghKvy1HDxqkaqBFG/hFF+S+MPHKhnjrGOk6RwWdhaqk/LqcY8P1DtpJF08qbzEOK1l
DibVC0c5mEHYqYO0ZCFbrpQaI/EqHLT5UmpJxSTIoqSxu6CmpWNypicI0Z8uXGenifwjGgr401nm
zyDzlrjMheuN2Msqm/8QpQWX4GCF/tGBRY2ixYSdkqlO7cbLSLsTIaD2OYj16FeZtky8kkdOuJlg
EHNBa1cWD+/g+c227sh9nMEZ6GYklu/TmHDgX45AN2pxzroXytrY61l0y1abxKC26u1j37Y6ZqQZ
0a4arf4okMyA7bcUV4TJaPvdzbg/1kh4sJqKGHrZKEsMzlkjXCqGkb5m++1pGYXAW0+/TCVBOiG3
LxfJ/5XMoDRfAO1NR+1LqiByuinDw2xiUytAGczo6GvDCVnI6sovX3tTVtGNKTqedZxXvFbCCXnI
QsWjewZ8ktXcLRyGU7jaonAGgTIF7Vx3GQ62c2jTOpGgG8V4H2ileHUig4N1VDi0+koNMXkAbQKu
sjXCh96diHxENeMc7cny8Gp7rnGflZp+qNpI+9oolq1R20Oq4DlT5Vzc9+aAbYHBveJOLv3GeLDU
zMdnwgg9Qrk25vdwiOd3lEYbcreYEeNt5cE3ykE5F/fsdL1jklh8TG3OFZehkzppBgufRWNOMCpX
ogYItSYoNNCfGDoQf877RGl5TxS21t7jPcycahn3URh55ww1HckwKUR/i6FvyMR9M6axFhqPiUe1
HG6HvoGtYIjhnBHEs0bEFtDyZ3m8Il0K5D2ZsNtc86lBXHOWY9kKRH/eMHvRonHN3xIvlPAPWTJV
13z88lx6nCwpIP2XQfPjgwYZkuldxK1n9PJdaLK0HgfSNbO2F7wO6SBCYLiAaOPKJl4bwaV1F3oc
6ZYK242hExunJoNpzjDIfdkBhiW+0jgXNkfMgjIEzWunkPaRxrNonDz9qsW2gANcBhgHS/wbDfsJ
9udAQTgVvhb4LrVsvPEHu99zXVMYtKg1yVTRb0SOfaXT86VTjzkIclSz1MYB9Nx2xsyi6Ehk1JMW
Zd8w7bavBwZ5d3za3JeLITtw58u3dp4yrkGruvRyZx362TVTYUJaeKtudHj+j5XmtK+qNK1T2eUz
viXUKSAHuc38rADWcmvlxpnKr1ibhMh9FU4gDhZKPFwmOQYlXCCF25PHttOS6YuQDh+ITWY5dBIB
2H2Vt3pWUmjDRlpq3IFRzLbdfIJEwDQWF5y9CzVmnnJpe8caZXVdp+BFF3nEaRM7iity6gI++2DI
wEeMaZ+QBkfZvfp9GzV3HT9woRD4M4jAQ8xgwWAE8Wvbj7498bnjVbtKXIr+jkD7hWIjef794/yl
++GBiG5mlkHbb9O4/dyt+UHUkOnVVLtvLMXWdQ30vDO25RJj4dhz63I5Dn//uH9p/ecXqCNfcuhM
bTrFnx+XljyziF2qdoS4Ou+NljOLrwcoIj1JDmpd5sV4dhhhc1J0c5X7+0efqVS/vLu4FOiK+YLz
JC7w0h+aYixtTE8Mp9z1IqABmTxlPnjzqZtcIC1NOMMWgVzSlsyVN1xzDvfLU/iPd+VvpBqGP4MF
/71S4/+peCp/sa5cfuT7uM7QMf/jsbcQQ6DdQFTwL+uKAWCRQQ5EUpd53uxd+RcEwHJnp79+Meb/
6Wr5Pq6zDPJ/PE/n13kGQ7t/5FwxzV8uLWKg+Noac2yozvOxf/1C5dKtya9wenzXFQEm80q7yTNy
BqludVAqnWfmy0S6zdRuU2bQuf5Me+QY6xQeTP1g5nbDFhUKim6useYqQgCXGMBk5d3HDptIp1m2
bLaR+Vb9YBcb2+q502NfGHeJ1vdahG/cNPNuj1YvrzngwHoXTXVdZCNlctfFqA98ryqOIkiGA2Hp
nY4B0hmvRzsIHhJLVodCc17oJbptT4ZnuNQHH7F/Uh0vizrcBAAIhEjNh4iNV7GMuc/PUKCZoOMp
RP80SjQemZoYMjgZreeUdsRJVCY5v0VTd9cxEaNqDV8JnaLq5kQUNtd6ti2GLtsOHfqwFcS6eA8i
RronbPikqmFbibdS0+DhORhLto1Ku5bimHViBI53VwWq32CFdKkUtYJfXIBdGJaMFjpKoqB4bXBE
nHsnov8jMK5ZRTW4cNjZo0lidjhOizol7CARsntplD0+BVPpOksVShwitCcDmxQleKF2oLfmS5Al
8tgLI6OZZD1lG2m3dsJKGovawCNSlqy/SYrs1+h4ODowmIo9gzD3yZ8BruYFGxYnNgixqJ5xYh2X
OnKXGTImwY2ZF/CYNTPInHLGkXWzRzu+QMrEBVhGeC3wMjZMYlGBMNvJmW02XDBn5kw862f2WX7B
oI0XJJoKq0osscb2X5lS6O+TMAhHFnwboTHEag3Za3zPZwTphlAFmGsczvcG4rorJDLZSzmz2QK9
A/5eaWGzyzo4MitTuTd5PjJxmcluUBRdEORRBvBNv8DfwjCThGWEAwAa5d8MAkqcnHlxrYQcx2QK
iFxpwZNzMHpWCxG1hJyzCdw3QWLum5lB5wg3eOPbAJiuSAz/U5B34OpoMrt0GzbSfID+3e57lbsb
M+uA3PlFUN97dvdZnwl43czCI9gDnT/fgHhfsmBiBHkB54UzQy93MvuQzlw9z7HMLbWYgx28ngwD
oR/EtPqC46sB8wk7Uyfp6dMnbF3BCtDH+ISgKcebNEP9NE0HuVDNrL+ugvo3lkNxkgJBCObHGQto
dnGwFDMr0AB38eiEsln0ms+AC7nUc0OgPBm9TZCdUxvmIJabattRMjWlx3XoBjax3Haq34lIwttr
BtCFsBxMxLXcw4L/z96ZLcdtpE30VeYF4EBhLVz+vS/sJimSIqkbBEVJ2PcdT/+foiQPRdnS+N4R
HjtibArsBYWq/DJPHkukCcwXbXkJVwcjpKOnnwHqTPvKa3AChzQW9pzV8L+2z1R/WHDHMOzY5OV3
cep5y8IynsZhugevby/zJPDGldcbxN1WlQnOlPaNkmbJzrkawAUFXDax2ffV/z4V/yenOnwbnafV
3z8WFRRH/VWWb7k46ue+PRul/EOACbaEYdomjkT1APw2yvLEH456WAqDp++fxsU/Z1am/gfDL5xN
xOE9w3EhaL6ZUf1qZgUz+M0Gy1PkYyZIsMtNj+cuv8jrqUPkco5MyibZs4efT6Qd541mNJz75owB
hN2G+q6tWIEWBry4mOQRFho8fkZ+QbXndEdaGatdAbeNGqfEUYENAfF7mfjGeAXaIlkBpkVuLpN6
NoigQ9I++pE7deu8KY015IL55LmBvuO3VMxEsFXJuWft/+zGUu0pI5Y9CHOwyGMe4e8qDQxFzQOD
yldaCl7KafFbT1uKyHya50Y0XyentpVf084XPuSUJ9OjTpttBdW2HYzGqZvIYzqhpeVspjnKdAT1
/LnTDlIpXotJY+z2qQ/MwNkMnqsZ7/WeZp911gUA13AFaPZjqEPci8B6eW14LFozAe8zZFU5XFXk
hzAvBnIIsL5oodwUySSCdzAfHbqrkqyyFhE+L7kxmr6lIjZkFrQHC8B/idPHcx/GOinzLXARZxEw
SCTqMkEGWvqicQNgoZJjPI4kRwToR1TkMDlbVHnwkf6V4LKHX7ym/IEpeeNyJlqIoJIPM54YbZ2L
YVwPeeVuO2deUQ5CS7De1892XPVnV8ZAYhI9MHdkUQVORvpLB9/vH2oIF9JLtzhV9BNMESpgqeGu
exkv+9SpjnU2bCo0i6sqJNnGsubqi7aLiqUGU+O6d6bxDh5M8qCHUwKUNQ+Xpo0ECzPC/qzlY/xO
Nu24qMD6QDDUvA01SdG+par0MWYJXgxhWIBiZvpHOKlFGk13hhDpuzCNk+t+hBLJNgIwbT5UW00M
xJaKHPLKdOsywMHM43nNR7sQ/rtM9TSOZAj3SeAA2mCzd3T1tME3B5Q1nKP0rugpBWewEW45S3jP
DuXDyGB+HV/1mlM9BT1ns+VYTvoZ2yVB3pZajwOFePzUpOf6dd2UJGYZv743jRRttCSCx14jAC2U
PEcoBu8dNdWDpG9tOJla+yBRLbfVyMTHHD77fiOf5jERa68ktAUlL2if6rlZx3MEOSIcLMg6w7G3
QvuSBup0Y/Yz+Tgn8ItdTTczjU7COfmFKx450cuzgN9BD9rQ7j1KmfZsG4AiWUVz23RFcMkwBfCo
mZnHARjiOZWpKmsu7WuGeHR29WX8UOVh/Mgnyl5v7MxjVwC56fK8PCezlT6XQQs8wSdId4hqc77C
VNNfZK0axEWl6Bc+UtO7KWZPvdBo8tpo5hid5FSbJGR1h8JsboldOtYAS0oZRQdoT+ZlJ7vmgkx3
dD82+tgvePah0SZ9dGrDpLrtaIK5iSKnPJhJQGHSGHmPkIji93XvtMfWphl8jek1PuizOxsbkYXZ
lY3dc1/O47BtZz1YMdcCMMss84vd19UWD/l0P8ZGsgo8DX5Cme1b2z+hIuUrn9qYxeChatFbuTe8
8jjZ+qSakxeMs7pPXT6QeUnydKcHI7kMuyxIozU9fNOcTU6oY6cenepj6dvdEXJltEmtiVldbg3X
cWFX5zCRE5JmZ1770zA9dIhpz+wR+mveEP9yLMrufnYnsexxq624T9pVkY3xbqB9Y4vACtaRaUZy
V0boknzs3C3aAHvVTcpPpua021mSqMH6B2RyhFqIzFS3V67oc4OYBc0xMXzjhWxs48tsUPiy0B2/
46uMGcszxG05Jv0p9LOrsm+9swHO6oHjWbqdbQ8ao4k0s9CnSD85UaKfvDbxzlqRGdfT2DNMEM1E
uWLBvttLx8u06ugUEdyohw5O1Gq2PKZgPpPJfZSI4FAWHHkCSdcwb0Z+6thwcQpkqYF2dNQYbh6M
yhI3zpTZxhJnkr9sKmd6DuMBw94ATBk6E3vuXYMl8WNCMpDxZYKzOPHWflUYH2K0o33a2Mi3CFC3
oo6bdwEM27PBsGehddVMhpSA6F2Td955tN351CNQPpXYXXmiieFdGhWYTrl73It8GKZPk1bEsLCC
yt7lOM8PWpD1W78R/blva/NgwLXcyKiq3g+23VxBvfVXk9XPWzMaw2uebCXjr674KNvc/TJFCR1f
jiJye17waUjGeE1fsQd3qtwMheyO09jYK1dgTdUKfk+cbI22l4K+7wXtn/1TmUkBGMAYmIE5FFMe
0tCq3mOnb9fso4u9tDO1pXXojs8tQfLR66t7aqEcZ20xwfpoBoHc5lTPnDrhy2Mvc41SzxlKmid3
XpcYSG4GzzeyA216bi3du4yxsp8SMbXrTjbFAStte/JbJr2xlVBMn2IVpNKpu5eWjdBe0juIOVEj
FtSQersGgiUvZs2bPutmpypJOtzthD2r4JgOrXYbhrbzWEUFS0+iFdaiaLQ4V4t2Cblq9v11q2Pa
J+xgniPdz1mWevrEZDoRJfJtrJu4ZNV3YoioIvRIysL9ZHNduPIp0TH56ZH5ZHUNLW7YQ29kQCJf
6KNJUNWzWAYnA6YUzWOBn5/UB3ioUlNsOaDDCsujlRdXxqnDrbwPCDQt6jDHUIS8f+fKtl+jCqeb
qirsrebEOY2AeGMkpKYVNa0k6Quz3E+z3ly7dmA9k6hLgSW15bzqht67EZzfN3nVGBs9xNDP2T+0
lplWWleJX6EvG/3oXadB7tJcyEN20Il2cKJW9ABLP1W6wBvgwKhuDbkWkVZ9pvjTaDGHDt7Obyt3
52pxuWzSZsJ/PDVESdLySkETdjEcid1o2vlythkoDQM4mK0vaveevYBxyzEmnpRp3P0iM617zAis
b/ykfLCr1F1rsXdtGkzjeH2UsS7YpzQ7qLI4FuI2Dg8MJpBpc4PBBv0sGGFdrZqfo7LGmwmSazgY
3biCJjccJ2DhfDWtZpPFoGgBkdJfGfGwhhhlxZtB1i4cqWpm/zGyCJ/hNlerpqrfM6DOLvuht+i2
n3Vry/Mu3wArSBjlaNNGi4S7Y07LPE24I08FN3pkg+Y0Sy0mVFdN/q6jlJUKsgTYBdNwkewpVYOc
gEn8akAPImlNVoExA53w6xxYNs32yfDOqWuA7Qws944+5ZdtUg3cJ6ZT8+Xw3E9sfEOAiokBaYRl
RSIjY8xgpwqix9CHm15Pgzsm3OkdBgS5YbA9466EMXFZJq13nBOH3Upg+3vdLWG8BXps6osEoCAu
nd7fRx2+ePQEMz7EredVIAtE1LHFhGCXVUbQfDYztFIvWSTtJGS5MDEPM9AGTtDKmglsWFEY0pgn
y6qns1fVYkVPbrBsg2o8MH2f1wEb/4fZkcfYcm4DJxrQEKJzHtmCV2kdssQVHyI8O8SIoGNUPi2B
CzdzHgTS+H7SQHT3Q2iuqk7DnWrOT3U4fYxc7VqWzE+9sHfAEgrSHVWkL4s2H7a6qTETBXRCHMY4
RqnI1mkc3PGxgFeZpLXEDtytTKpWkZUiYB6ReWps61E0FobOvu0WQZKktAtKAIdZyhsDQIogz8To
yGR+VBDHOQRhZW5yWPOUOkAbjnoYcIx2SSmmyVKO+GB0Byu/cA3Sn9o4L/2kM1cM01rQhxkQNSq3
mWebj3gWRur+5nKJP2nr+bZ7OTowG3FMJKecr98Tw5m14dr+bdY2zq7U/OlgG41+gvkRAY4brCWy
No85gkD7qHTlBs1kXpaYZ5aTBRZDtQiecw2BxoOceWnrvLhYpiCAER2cqqzbpVO6zeLVqfXqq8b+
2s74Vvdn6GpgZlQ963gqOR/+eDAk7DWh18hoj5jIsQ4uvn+oZ8kqbUMivbH0vHou2UvBy+iYKP36
4hx1f5D91cUZphi6KQnaC+/Nxecor51pLqO9GIv6eY7r/KKM0vBSJl7y7teXeju/4VIQjPifOv0y
ynlzKUj0sTOGGZcqKbBZc49M4GumoPj86+soeu3b14Q/lJC6MAjV0Mj14xuaFASl6sQN9h3d3ZsQ
GuPe6Ua04zxqrwir0H3Ve6Ee8aFnT1SaqxKAOQgvNaoJOFz7wKbXv/6Vfv6IXcycGOroNuFMq5yx
r8/+nd7KsOWUsSePPZ/0rJ62EKOVayollLei8rN+BqDE5yxq/2vVx79Tld9MVVxH3Ul/Lx9R/1HU
T5+K1zborz/z51hFRVVx/0LcoofGUEU036Sjl4kLTl2Mq9Y3ttd3BckSuKARmzxupu8UhO9jFecP
FCA8bohJPL35Q/6JovRSF/hqYsf3iHkhWDKXlK3Nt/3N11zPwlL3NUoPUEgrGjBRsuTUPTBvsPL6
EOsZitMiYSwTQgZtWieyLwDcZMM6yJguuS3AkskqiQV6vkzMU65RPASyQMP5pMes4GkdNdsuidvR
3yaQV6Lowg6GHkTezP/rE86DZe5Zd7rd4x9kcNBl3RheiD6zJypjsfRqi1BCwAHsIfPsAHkNnYl4
bhoBIUXxAGOa1367LJy2LqebGD6AYANnBYN7LcOxC73LKGrR7T3EiEUmDS1bUruAXxM6JEDKBYoX
5oPAxnT37yzyP/+T6kqQ85fhgf+rk6e8eWpe3zVff+a74OqhqtqO7kCfcl5Gjn/eNZ4FdtzxHIda
JIDg0Mr/q7s6f5Ajp1LLwm/8jb73/a4xuaEE/zVKFFwkSZnpP9BhiaD/+HQAUsNfphqICvIL3MQ/
rsVVVBkMEzqLPaeUy87W+nOdt/129sPxQGcATQQvJ85CHT5tdQy1ExWDxDMwvCvUMbVTB1ZaXnTw
w5Z3pobNvHUYZ1CPzV5kFTSWew5TaD0TPJFbAFnpNlHH4ixwxIei9CW7LJQTGt7WrTpG9+pAPb6c
raOXc3bTlfOzXiYYEMmTGkt/TIwb8B7JwVPHdF8d2DsTjwiq3KmwjWiJpIvbLMaYIPCa7vMo49Sf
aY65MpQUAK8OVcBHHyhKdIUyld7F1AQKqOGMxvWocRZ3lbgglMwwvSgOfWHSe+uiKwglSKjGFKpb
kyuBueXko1rMSr4QSsjIK0tpGlVpfqHhSpUqqbLcF/WjVkIIzzjIajF1J+Bh0Elq5cCzU738NDAZ
xXkIUKVS0gqA1eSOinH0lvFFelEijKfkmEEJM7qSaFphdPeFkm3aDv5Xq6QcT4k6uZJ3AiX0mFQw
nx0zHq/Z/URLtj/RpnqRhpRIlJmcgPo8AE3apz1Wv4SXoWQlSwlMvZKaKiU6aahPUW1PSxM9CmIq
DVHauAbwyalAiVYN6lWmZCxNavs0cRG2qmK+t5TYVSnZK/DiAiW+jY4tAcWto+QxQwll4kUzAy+a
QP1tfI2EfdwdSyWvBRNCm1txEmECXR780hluStbXW8+3ohNynn4aXvS6Tkl3oGybixgDz41VWOU2
s6QBfpAE/c4eUxcJXcFTZtCHp4AW0c3kuhRXaEoupDcD5TBXImLUmP2FM0T6FZlQ91C8qI2xEh67
cSzPvuOkO5pfzaOjBMqsdKLHTrrRA9Y6QfgQITNTkuaoxE16NMwjpF10UiV9YqxrbmPwZssxa9I9
p9l9mfscJ7zclmfMecYjNAJYYkpUjURa7iD/WZDIlOg6vMivHFQNJciS1q93mo4IosTasJPotpOS
cI3Sd59wrGNtQt4NqBpfZKhX+6LyLTAAKtzh5pw3UIanwUQj1gLLeHRlflv05vy+UVLyrETl4kVf
xo+rHWytUZ5a4jnUUystelCyNK0hcOletGqLGc9z5MtwmyspO1CitowwgvUmIQWswdkxVuL3oGRw
Iqo0G1kQw1yzaT+y40AvJzt726KgMzd0DjABt3nOUHN2YIEtIiW5m0p8t1HhnWloDw4VyXsryYpV
Q2p40SnZns7HaO+S/4WkZVYrnvEjBm2E/rLRrc8zKLWlmcThclYDgViNBlyiL3duXmrXpQEMiQ+U
GQJd1caqckR5pdWYjdSooXqZOuBqt9s4Q2xDGpZqNFGl170aVWj+UKwSNb6I1SAjZ9fbLNNB78/Y
UOtnU2l9vqWvBn10t4Uah/Sp6DRG3qZ8aF/mJeXL7GRQY5RcDVTmpki2GnwkJtmTzeipHx0oyhpw
Bwj26462WowbINLlyvP6u4AwrAIJeSW2iqBimWuY0hD1n4+FNlanCZ7TWgjIjTCd5SIImEHDvHcX
rAD60qtzZ5lq0X0iB52ugkZnlhNXwCeT4mPqhIzOitC7tjPp7JvGpvNgBoNzHSmupetCGcJ18uTE
LudRjjq48Zys5QRs6udeUrQg/QyZ05CpA3u48N57PDXOsxWG97W0IrK6/QcPwP6OJ+JMUrLpz01g
4VHvh/iiiZ0c7p3mXWSdVV8B16tOsT5U7zU/Ss84Msp1IRp83V5BGT2tk2u7qcz7ZMiMnUNh6Zrm
+2ITIrR/nt2gQ1TzyifLrBDpGAlaD+osfNcaokcHjRJ602Mv2HZ03a2LKWCvJvzwSoiIRZxN4qJH
nLjRO976PLTn1TS1ZIpHQx4lGI14NaZFeGm68cAXDRuEp1k2tGO9m7cTIRFi+GO7T7y5vEs7fxuJ
Ml4nxICvkt601nQz06wwQWCNl51GOaIdjBtFfDqLPjAOngiSD0PFuABvr1z0gsctFNPxSIgIIgt4
pgI0aO09IttEqwzcyAPgA3/HyhSCSzVWk+HYV3MXa8+l5WLCbaW2yQhSXYooT/e2pfkbBw3oOp0G
eRcM0sc6Wuk3ISBNLkcDN2lWzYFh7WLunkjWN/P0rM8dyz8kgBlgyWhhhyUWuGJQaC7Aax7tXDeo
N8FePFaL7ivfWeSdjhMTejVqtF7z7I/j4Laz2YiQIKpS5EHTa6+roEp3RcgtvRhJw5Phb+oBfceX
1RdPEafB1dAzOg7aRWRk64kd9VVPx9yuBVVtK2Y1ay17c9lBsk5a59EGba2DuHZBXcOMeJeLGUfG
PJRcDx52rcjYmI1vDcXKpmHSve3LxHiP0p0/qwjUPbUbj5JADpxtujZwFx3Krwzusmqqvt3iY1J8
brZaeYBW/ILuRsBsrbVTAFoZwQKhtI6dvKraanIegOp86bB5S5wyAx+cNoVGudEom1pSdbLtJnY9
Ww41xSkqK614LFlA2Xt5/UqMfrKpoIJlBxKf9aoZYmPFJi85imDKDxTnuI/2ZFcfdGAgMcCZMD26
oS3q2w4MsL9NZ3qbQCw2w4yvPmjt+BPni0a7syt/tNci7P18QYgpKfYVLKpVrunTFv84qqbT3DMN
HjATAyfQcVwt2sC6H4nP7BwkpOVETA5YYj5uvNRlO5mGzOisC1gydAfqmMYXScBTRnN7bcde5C6f
w3Qdkq7FoutpN6EWBRd0WgtKM8TEPD6ozjWf5mFu8ciE0fBEGmY61J6jkSLXuq3IR8WhV9stcyYO
yNm1PkaMWv1NwoBthYu53UnkwmVSyWjbEPhc0iFznZGNx4ysBfvZCtp95/uITJkRHVodGplATySX
VAKmdSAUB271oTOdFHnOBhJT9dEmbqkfp5wSS1OUFuvBt0qm2iEA4RbheAlvVO46DG1Emoxsa+u+
/sXqfAY3ZVJGOOXp/BWfOAY68r7Ru9xtnjtL9bve+RVzkRaTfRoxv3w50P8rffxG+lAx619JH2zp
2jp6bv9TfPkPMkiXffyxo/vrz3870LmoFjqYR2kptxdlxkiI38Pg7h9CEIyG6AgRV6kd/z3QSbQO
Mt/sQwhNM9vlX30/0Mk/8ICQZEEIsVF1+Vf/4ED3s9qHWxmZBpYYXh68NW8S0xNYc8HWU98lNE1k
wZc00C7HCVqOagMd8l0W6YeG7y0QvQeB1T42m99oqC8i6SslhjOrzqXRiExes6H8sj/IewWW7lJK
huxFjWWhw5bKaQmVpCkXRgULlvAW5vHUP5VlgBZjWPl6MB6tHsGbLArmwZNOJ2VUyE3L+KB06RNU
ljuVcuKZuaK9j7hD+WyxD4mKcNGBaNKSD3FjsC0CC0W9ixVNd81cbCOoV422nmxvZxUtj4MgcS7I
GeeASfS2wB4KftZc6ZDHJzN/P8mEjjdh7kYesRnUdcswjwFUWTDn87XV8gKk4upIjYaQWEJpN7Fx
JBesRNc+wMI1oNyFofH4crxHYWrrJnCf2Khpa0B+ahy3tCh/yCpvoYfhuiuobxmB53bJO4JPt6B1
FMaEVpa2/MCKqW+jtLsKGvcYi5wQWrek62tZOUO6dWZ+jaFleGvm+XM2Wvo2iWmWmfThOafuKHBw
M8DbsGl0KZkINFxs3kSJeRmQG/1qlf93WfnNsgIkQkXb/15SVWSJw+e6+Ty9loe+/dj35cRkOcFO
R0IagMMLCuLP5cT+A4+cyWBOZ0V5bctDVEWCdVE6bTQil3jE69VEufO4A1V6AXHnH60mNDr8KA9x
LzOQtKkuRWlyLQ4uP97LBpRNBAK73nm9xkg7r82WOkVwGseQYd5x1JkH3gR2gwdOx+e9hxjbXoel
Rs18EgscAzU8moxAnscA1u/Mha/Y0EY5BssAsnd0zXyemBzzdHoXqng5j9pwDljCzBVlb/7taOT2
g5P3TykNYAF/1G2PdHFDe+N83dTeLT1g8TLNscUsCif1gdwJJlK1Gc+nblBOPBlL8a5xmJa3Zas/
eAklP/iCYIHn+ZAcmrrHqpBJ3DFqlDU4rrZGDR7PGegHkq9CvPNngxu40bwvjVFD4ysLkxlcD2Jo
j2REFRR2D8x+vWjX89B4y9lqYva8vFH0sUJUdMOPfP4R9t+Gnx5EX+9thrNyy8PFA0+Tdfs5objX
NbGSLBp7oM7NyMtJYW49Ck77eK6CZU42+sGlJvbklFR624aHbYompx2dUvW+1zquLvAm4oFm6NwQ
510OEdVOC1AOtc2KCBlyMTTmvKtj2WUrowy0x64zMSFwqMXN1ZnigtSmp2+Va/39lLCBY0rYiYc6
k8xmkhHHBNPMcLyURCa/zOGAjmFWPt7oMfykpc14LolXbF9+v0b9VnyzFVKNv+8NYo0krzjrLV0H
f9hGrztYvB2c2kKWrE0FbzLlWC3H314ZGdvIuAikAB5HJXOSDBeO4Yfhzk9FMu/oqq7NTWi7CaHM
2cTyH/s8MnKtSA6zBQmltlr2XnHfbdoIglGp6dLZiHKS+pavyrzr2ozvgiyTQ8xpjiplJRpytI3o
E7Ptm4ID63vgI+lNWNaTknaaC8m5BPGmZ3JrGrWzqrLKPFC1FRzZs4X3lDybC8ZX9lEr+bAllhcC
rq1N9qvgRcazra3t2WhydoPUoyV2xZbW8SAajnFJ+04+TFtpAXJKU8P8MjgmJxO/zrKCyCipaBKs
lFBtyK+14DTZctrgolKAnhA6B2NpmS8Bt74u3Hjd0h32zs+86RTN1OuatI6sgIQhzxEOH5dMfuWW
9LXY1HTYvk87mWwzCXCOPG7opczno0xuE6E3N9DKH+w27S4yG/6+HKd4SWnwEHJSm7V53SfpKQt8
yPQNc8dNJGd/ablGuWQwy6TblwznGeXWwD3S4gouUnbdaCbu1mnCHhdZ4kDUl6g5Z651BohlN7tO
uzY8az5gIyJ9mmAsWg6pbd6NZOAW5AtxTPi1w41Kc+LCoi+bIvE84ktFR9QG3Zq0OUcuQvF+PC87
nOhbZNjmBJqCYjPJESnXBvuKnLNB4VPPA1R32YBDEEgBU4GTty5Sr4q6Ff2u7kNPjeGJsu7gearj
mIFCsa8nPvq5VJ5eBm4DKM4CjhWRYGQKnZ95misoaWjPRFZ3QZFVN5Wnc9AfesETP+xNOAJJPt9x
ktDXM3HIc2+W9WHWy+I9frNpS6KbXA+SMyguEhk6/tlpFuBN09ZagSVo1lRFYIEYWCjEokNlgvLg
TMfBL4vrcJybe4/Xb6LOzmO8L7PCbVbOTLcHx48Qb6zTzYtkkEm7yHJSx8jUHZ7r0C3EEiWspijZ
CG8dnNHzckyx/4IFiY89O49pSUyUjVdsONHCdDjlUHs8bkM9yJfDlD0Vs15xGpoMyjgJ5UCR1m6x
Q7D4E/2YN94wxiaXSFvaseRcX9UyobgqJxcJsXS+NhwaZFaN0/mPLytLlbT+F2/MCN1D4l8ZYhZU
dqq7qHRYtEao/O/rIQMvoeksq71RYCnE340rqnDy7RiwPJd5aljcDoPxjtYyLoTpaVxhBuI3ocxh
Pg360NMVpDIWZ57207mpGZevKOVu17RxzqeaQNi/IK7/bZTmCOOXs7Tjz5O0rz/ybavEvMzmcOXa
MLMIhBqCYN2fA2hm0zZ4Hodj2bfI35/lvv/dG6mBMxYIyUyN4I5jiX900rKUQ+PVOYdDmweehJO6
Y5tMp94mcCu/lfiDRueYGaUUS7ZlYlg5guJHQumNVrYVoW+CCiRh0D39c5FPwl7Wtq5RQjLD4lOB
+ErXskPTOGY9rrV5rC00O78TzrIze3BwLnX0+J5Dgqruhmr4zBrOLTSScMQYSY55aTWa0wabtkkz
56K3quY5oVaOTj+KXoWhuUsrpHUu5WzKroAquhJu4o0mZ+Dz80tVXeW99NYZnhHPWwOWoH6RjyK1
4ebp9FG4DNqaXVrJrrqKVRdeXfneY0OjK7a0puqE2uHF5RHTEgGvgjo9Vnir4BKTM6/Hl8I9CvmI
XZtgm9dwMOVlAoz/sVItfZrq64t6K76aqcfY4DG1oYyoYr/4peSveCn8a1X3XzJn6T5GUfrgqGZA
o1ElgUL1BRaefE7H6Sx1yNfQQrJpz9/8U9855iWDen2Ha0Cs21gNXl4qCXvVTkhIkqJC/aWz8KW+
0CpVlWGhWg3Tl4LDQXUd5tqcXXWia97j1mFiVU/DdsYdfe01xnTQsGRSbhUZo7bwfS3akQ+IPvF9
sK/jpKdokciKdhlmudyOtlPvGtXIOPhtfhuqlsZZdjg4Z5ob+xHixdKSrXHioGvcay9Fj05F52Nh
Bd0KTAXnedd12WLTD8l2iqx91FndWhh5B0kAmu+g+YBLBvZ4TAs5/k+qc1KbshJHcMqTUDVSWqHB
MFW1VIaNoK9SNVd2qsOyeKmztDASQByZnV6IzdizjXISvG1f/0mFkNWHJ7DKZdktme8oS0X1zWBR
NsGQH6gJGlJo4F89GBSa0NHCtpQFekjRG9cEO4X+/K+u9b+gDdXgnnH+3x9AN1h6ok9Pr0+f337m
uztB/4M/gng7298XLv1/PT3S/QN9y1EhLQNrjumic31PheHp0bGtoWXhHDA4f/65xBqs0SyunBah
HmKl8/4R2fAnnxhPcotlEHsQ4gg+oh8PnwGbsFlihd8ZRocoyniLMT5uVe/CYkPH4mjjz0ucLgJa
FP4WsMALfL28E7djPixxOmEtYjCO0eIHGauqgtnrqYPdDp3Rr90JHIWIjJT5aZTtXn0sVz97Hv/y
UuTCqVaxFLn/zaU4rnK7ZXa7pUYj2qaGGBZmwyyLPHr1G3Xury7FW+mZPI340N/aK2fBYRWJjHnF
OMKiNedqBd0wWbaj2+1//ap4Hv/0BgKlJFVv8qXg6PfjG6gcsUlq8wZ6ke8t+sm4xpPgfBlx3ga5
T2i9oFUF5xOeVR0e8q8vznfwLy6O8VF9i7HkqIf3K4BDy+DaNylp3+Lid3BbjCFBNKu6+PVVfn43
bYPvJdYz3D1INW+u0gTSbBAkOsYjuMv5bgLMWthjRUsckFgyv7++3Bs1hq+kbaAfs38BX0DDinrR
r14U0XNqtETbbYOJDkrGDZ9d0/gCfCOjLyQ7woP+Zvz6ATb62o3789sIC4Bnv632VeKn/iA/ZAAm
zaJTk11Sv76X8mF5xfrXr+vNTurldRlIxR7ED+aopnqbX70uRiPI1vQ/klLp6cfWtItA5aMFHuhR
z+yvc5C/fU1/9S6+vtqbDw3iaFAFdtptZc8RyidPGfTAb8o4waMNTGCBJ/bjr1+g2um++TpS5+Si
8JvUQfGFfLOUTWHiIM5w24nQgX5TWFTQ6R2dPuDs4WAGlB1V71yy6DQkWM0nh5jJobTNXRfUxbbv
vH6NZZe52+CWz+NoavvJsbyFQbLiZkZjSd0wIJxZzb9ZmMRffP6mzkCYPS5C5E/fONlguCpabiP4
hlaysLQhwTQw2v2abB0VRzRrLktZDCsI5OXaYAj8gQgc/EEhyzMIC6B1ZeBdCml+k53/9lO0//JX
Y31WdzheauPNzRBTuJrMdtrSrx3CmAvtFTvHcVlJNAR2us3dGJnxUh8cNI2CgedhzOP6ogEPkFD4
RFVRz6YUtlBMBiPXF6Yo/ZWfS32RG8GE7G/UZ4NME+Ic7g4mvLiuXJs+pBb+Ygf67H1L9+XSMwF8
17Rrb0zTYPdp1hKxfTy0CazwQUtR7X3bw79lH0MruevIp1BHP5mLyZxhWlGTtRq09rLw3HlXRcAp
Jk7vROdS/4Lkqn6vIbBu4xzzm29PX5LJfNfKNiGlFjDrhph0yZ+cb379bf35BoFlzMaAux7wzk/+
7LEJ7M5mvLCNmvCsJV24jKS+F9F4281+ue66TPzjW5Ir2izWNk5Etd78uAB49dhLb07abe37e/IU
awgRz15uXdRmzuzWcx5+/Qp/XreBsLDaYEpWEFrjjazdBF5PsKFrt/GUMpUi57gPigG3Ldv71a8v
9fPXVOK6dDibcvhkMPjmaxp0dh8PfcFTUCKYF1ol9sXQub95A//yKhwC2aaYDBLeWuozrM8ZlRA8
7pxah/VHW/cO/oS8+vWLET+vY7wavJ2MHogr8Tj68YOCfTYLp6TVbRwFZHbRxBtnzIKV0+TA1eGX
sKXgi69Dyj3U8r42gm1hJdHvliXzp+UUBywzECYTNsLMixn81QODkJs1R73bbC2MfWvwg+nGH+J2
Yw1tJJemNVt7rAHeutaLzy98+aSNh21g6/0pm2fzYCeF/5tPwPjL34lpDEV7psee9c1jJbA0jciE
2WzzoMv3em2vPZ2z/4yr8OxjU1uGLunL1OZWTsEJXHZlNC2dSDdAq+YcmfL0cyrG/pxI4rvz8AGv
jgGHoC1vpryjIoMO5p0dhMMhn9Iz1r/fbS7++gUQKmUKhPGUkdOPny2ROw+BdeBNDad3Qe2WG0Yo
wR3yGA/9ivQbMVOdM6jT8sSqs8MUzk8ycm+b2vFUuMRfjrLu16FeeNfF/P/sncdy5EiWRb8IbdBi
G0BI6qDmBpZMkpAOwCEc4uvnILtnpjI7p9J6P5uytq5iBBkCeH7fved69YNvL58LaJ2T5afBbmyS
ORqpceBe0Zc7ihGaP4xHxvq1/YsiwxzBx+Ivf8Evn86xL/mF65nOQS1PTgC6q1NP4G3dOEd91nKR
H7D057l+tFZRfk3g/+FTYP32UxD4LOD4MhqI1j+/iP7MtWR2hm6fayl5xAHS4Dtj1a1ndxj1A/2j
LtX0TBgv/d61YT+oJMxrk96+tbRWJd3O1Ls6al3boyDGGCm6MocmTHlCBIQ8D8FbGp9zZRhcKj0c
lMXW0fMaFTR4hu9CXF85+qXGBmctd/nmKZ3wMk+U2D94UEHn/OE1//fRzQeQhubGhEAj2nog/evo
tk49RZxzQZB5+VzFe0/lZaQt+EXrxbH+MCf+5rJNOgsXOXM9D6z/cqLoygKZiYvOvkmqryDzY+7a
uLbt6T8Fz6+fJJ6JMEtgs5OHZfHznyXjZGg8enL2c5s8FIaVwMle1tjFzGnCYTmGcu5q/il2iRD+
/TX2N3dfV7dRCwnBcTb/NcjSJ1jyY6gY9CnPr2iMt5Mnz3Alv0qvf+fI60Z//3y/Wkb++beyMGTf
yIHb/fWazma3m7KMjyzH8Oo8WMw9c2xFc0W5EKiHTz0WD0BjpyiZG4Ybm2Wp6pIW//nyhz/9tx8m
MgjcWYi/6L/elrOhV06q+P5C7u0jvQExYlNav9GyOgkp5v76+7/8NzdNkhm4ePCorGvuX95kFzxF
QkiHN3lup33SULi2DH76hzPib19fAyWDTxIvL8HGnz9LeWcktWE33Z4zchv6im2eqvIgdGOc8qxk
+XYSF460WZY4yahUQw2grlppF8sCi/Tv/+Z/P5T7WAeYlnW+Q4Qcf/m+jvPg4H0r+GWgwGzThDa0
rl2u6OBhIy8MLWw6Ue0BeZtwdQb9D19g43ffYKYhXuw13QkF/efXok9UbFokpvdkINL3xms1ZzO2
SX8Du9oR7N9r1w3rgQcgOh6wdlauLB3gGZgxN6DzCLiOZMqvVGrBRTX7HgH6R0Xc379Kv/k1AT+S
leSrz5yDi+Knq1qq+dnsVK7cu1Pc7gZ7UVu7k8GWWT77w0vym6eiJdH2AhyFOk0Tv1zTstzoGtl6
EkpILL5sa6bOr0qxFWiu3n38x3/WWvGAM22V1P7tqtas2O/Gt+WekEx7R/bJ3dWzF1/kbf/t75/p
NxcxnglZhBHRQ9T65TPP2iPJ64Fnymj/pXG9au5h9Zlb7m7LRp8EHi36Ev5w+fjtS8n52iZXZdhk
Dn9+15JEr/ogdeR+Ng0VCgebRpYLSoJ0808pZYyjPNgvswaThs7qgMihxRXr5yfzC7seksXgI2K3
NEG4mMFbUIf2SHmUiCvACC1GDpeZnHC6pUZtx8lxmLbL5FmCjIjDlyuz0BiPcTeXTybpmzQCMu4P
UVPSw4iTVKbfME1rVwVp5W6XpCUgrA5MER3F/ElsU90aV1+g2ATvRku35gtHWzvTZiCH2xrUcI7h
LTUe3MGEsFzaFLzvckNM7pYMT2q+BKORiU83RyxJNg0nmPRiSlsrjtqsaNPHrqyN+VhWqGv7NDOE
vdX0xjiJZZq0fTcUqrt2BFH2K7sf5vjO7YyyWqPt2rgTYwu6fTPYAb1kVaHsBABBtTqgHavOd9i9
y3ulUWp8ajFtHECtV0C4ktZsSeZnT4J9mL2ZgAblR+zGSROyJ6mLHezlGatAM1ftZa44TmLbCRoM
cV03spKflDNPUa3mWL8QWhfr6A6iMaNGOOtwleFx+uYRWyEqCemeNbRdt/cN0AlSGX2Xz7cjRWP3
VWa3mJw0GXhnHWtQssWlkgxHhthpJ/0pyHY2Fu9mQ1p0WUKKDYJ9RYldvS3pZ+uxOZvYFmXn+I/U
I0ITKAX98p1NdIbYSeMchD/cofPuBuU0z3Fjli8lFYfnvsJPEEPPpEshL7eWDG6Gcl6ZHLsp9apz
7CGi2mmCrYiiONBOY0QqXeySQZ0sNY+hSQoD1wnRgcGEPphP1o4O1A/b0kbqxOaVg9J6e5f4yjaw
M3dvw3feMDEvm5zG7AtquaZ3r4fMaUMqg5KsMDO4zkFZK14SnzV2gSddd7cu6Z9bJxDt1tCr7JYI
K1YLnf5AX5TplTXyfnBagARG3ca0WM7e0Yy7LINyiTE1PsaBXYRTXgwMFXQ6l9wloq7zlruinI6y
pxmO+kmHfxRrUWk4jXZ7Kia6vuhjkNupBwqQYz6jmpBY0WjRO8k7e4vZ5Cy0FGTS6Ke7ZWmJklDV
HMUmBO6F0fUcJ2XzVvnrfjPF2gQ63I0mvW+/XI0GLq1XTeQjWFPBVztH6r3ghFbxdKQP0zx2s+fT
Ya5OpjHtQLYbgDHnF6EP8oVSkYPn2PfZML84VMZuRz1AqBviF+FqScs3UPhHNXi45zUZRzgYHkgh
x6cutrLITWp/q+c21BtCw5S5BkuUcm44Z62mbmXS+uduwOc6Wt1lP8feCschEaRVnx20j4Nv9dkh
64Q4VMJXX3YHg2LOxgWFC3RVTw/ZUMsKgxROVr1N2M9mQf9Q1H66bEw+PM/C1K0p8iTnCG6mXCRy
7K6v9JkX13LkU5bPRAH8wjjqQwKuvO7rnWssPui5ut5OfCG2MVWuM+6oeUzG7hVinNdJVtOxPRbR
gmHulX7UnZ4n+P81uCzNHrBd/X3ygFcerKKk41NAVlGbucZafamxzCan5/ltsqGM0tFOyLN6h0gr
s0Pb8kqRFKvKCMCUevjRDmyWOYRPURXZccwBrTpBJq+NkYbHml6FZUPsC55I1unvrh4zT6LvNltv
0cuLhpvs977zE3dbYmkM89HJLDrpOyATqsB8grg/kG3CNLVpiGdHC+6jR/ZM4qtt2pW9JjrjrZq8
NuKI5txQ1tC8AoujUiPt5n3PxPLgE8t6VR2PM2vltKWiRp4WuC5hNtFuZNpW94wKt5bLd3hk6J/k
kwB0UL6kiS+/y8YudsWkyRdPmtkhJx1eHkm5Frts1rtngt5ASz2SuRGQc7p0h2UlZpSm5kDUA4GY
uC5rfAau4wBsMfJW6gOn0qDdFZybxEE01OtscMipJxmPybL1aX30N0EyxhnsflsGoWA1iI8mxcYz
ch05EeJM78nal9BM2sEE6NQ32lMVrFl2rymC9CIxF35Vt1BPbPCH8SqJ4+Qm8zFF1XqzXNW971/a
KeVdjdVke1vP3HvVm86yYRKRJ7dJ05t87KgzZjGJbap2bpKWr+q2wpS3W4apgEw1rSQUz0tuyrJR
Xtg4kOn4Ekm+VLy7iPDyVJDqp8Eibd5blbR39gLUqMt4vTOsTPtlrrDbpbyoWmvPFxofzbvGaZt3
almqNqzcpVE01FAPyCubHYi88bDaMN0arS1PjZEHl4vqmvd+btoXlfK6Lp4nv9dG0kqc7rCVYCOK
+JSgRuyHoO8+AgxbN/YiNayjdZDcTBgTKN5xgeN+LBQWYGxrcLthXSNCFVPZwm25iUbqLUIQjVJS
J5rCKvOHAZMrkVbjoTFmB3tDHT82bppQVjHUb27iFhFBYCCBprbExkYRRfxwBsvcJr0vT3Orx1Gi
DepiTbscIGhPjz5gprcqibOD1fDTWM6SmyGQ7gKuwGECr8DC3xCZK49tEa9FCgEiTgSwOD6louc/
iFWwRgrHso/ypcFVv/A9R8aqumeyi/OX76nuw0tsJ4zjuTwabb9+ygdYsexcTOc+E6l6wp8/eCHQ
MXkqHbqy/b7FVJun7r1GEXS5aaoxvZldUQFQBujwUspluvXdbnjS4cWds/XtNgn7XTq0Y5+lrXii
AicshiK4+AwZ6Y3d8arRrjDf6ok2f+kLnbPatJqEEe3jsyly+yj1tLrEfMkj1ktxZmSfHgOdjcwy
Kls7LUAg0q0m0vnLA+BZ0RwOqXeD3tLRv+xqYxW6Wg16yM4XQV5dc+OznXLk2jRDJ+ejUApDazrw
SVo0iRkNAYlPGtesFLRijglPGEt9q1k5Iq6aV0Oz3vmpOrpWDfGG7PdX7WucmWhZyEMpRsoY6tx4
spO17WnsjE9X5Rj6+OrJO64Wy1dt5rj6qHFfvdi5M3ya/rA4vGe0lWpNw8vicifv9vpYGC2GVIMk
u1lq56DXuZp5rvqcGl/e9XGF8C/N5rpXM21S5DDvjN5PbmJXZvs+WAu51pIzrmM0wQBLopwPCvQz
HNUVUKn5Hdf4uliDyHPNi0cx0BVn4njXUKHCRYwIGLppj8NYxpb/tnR+fx2LJtmrsqTuCMjYUXLb
vLRauwBz7CXZrWvTWt5UdvfYNiregLv6ommJ/6trmiaKVWO9O0Hi7OyGliDS5JRYWBNhVWW5e4PX
a8NG044KokHNprfEfDYEBXsMIXioQYM/mWVik4qt7wFuXJGAXLvJ9IyzTNtG4xDk1xL9R8fTCeep
aXnawr3RR2Fcp57gumEtrNf1TLuaXK25qWYnvncpfFvb6Ae6nTKxbIyKZaME/Ht0sv6k5rmkBmVQ
V3oytpck8ldaFFEVRn1GwID1HxLqtwC887HwqulckNj+UMCpIVgBiZt9/mF1clu5RhNOvX1B55f9
zLytEwyZ6IIe1z1TDVEcZfkoAXayLUsZSFVez8+ApZKzjiVq51G64NaljAKYPMkmk/XBH5dv6H/i
tRDe4nHP4UUyNTvhQs8JJ/RADKUhzWrdsdB0a6NialMLYTe7bhicCxGDGLBJwt3xPzxE+Vh7GKTm
cqkLkvPQ8SSDE3u3gw7CC2GaIAs0628gFtwnrN7lIcu8pwmEyx65NGUOZJTbiGyuNzVFLVeZj3BT
G+YxthbjnZ6OcUfJnb4n1rtEfgY+a1R8GbsmBaddIBUm8+xeMFzYz7nt7Ctnqnd8nbgA19SBbRKX
apoA4vWXKgbzeaKJ6joQwYJrQdgPDVli+uwCe+dw7eJP68onw/G8u1nxLjkU38mdx1y4afs22cJR
aD4XVk1mCLY0u5Y5HwMCtwk24KkCQtE0ACIox6arucnbkAXChiy0GQ6ey0BvJ/k3cPDFCWvVAcBb
mW8cW7usZ1gOi24+95kmdnwVdxnIhLVBAGRo7A3Xwnbix7KoGTNsRRLS0+GO+312xiK3RLgR/Ytu
zrh66ek2degALqzWuRGNU9NRNgYGS4tyOc5zra5ciuIrZjRQFwCAKkKvU35T5lZKeQwdGXzv2opj
aamtPXLs0NRVEPf5izBtd+8YCPBIa6RM5dIgaQyZRiVgbMnLGTGbU52nMtL7LeSHAOLC2fHsU0uO
/BCrPlR+V1wBx6kvuooIVmfXwCBZ8Gyqsevh6kAFdLv8YFCT8xKwM+Wc862tqyEUZLNDCfQ+zL0q
Jb2seuNlAoJ1rE3v3Vjcz7it5RsTa/lWdqLmokX4laombUfRd7LtvUHczS4TSzlD49vYAVi0hCJz
UGv6dFCmUNlJs+rRjpSnd6ANC4OOkMp26xttTGg5qGavvkG+wZhs+jktB0NZchGqgSy+CZFXd6b0
xR0xYjzu2cwFNE/H/qPsTJ1cdZ5+yBhWZGhqPKDEBXBy2ry+BxPnjy8tEw/vW8YhR1AjyV0CrMmx
bOisWoKpeeVuiXa20Jo4IPrzr2rqzh+YjzmZFiK1T8laUiiKuv/ohg4RoZsH8VVQJQgKb+njN73L
jfcihREPcG6moQo65xvUAA7hdpxpQdgscfehOQ3l7ibEI2+7FE51X8qJC0OXTmO985Je1Ts7GFE0
YCDx8UjNgQGnrsr6PnWHwmHGrOM3x3D4maDBaB55eVA4kV3pfIwqa+6LSHX8ltscUA7JRVxaHoeY
iSfNqSHqLjIMo5wb9QpjfTjS+ZzsGF555EUjC3+0R+THKLWDWduD7mYE6NmQUoc3ieAyT3WbqqCW
ZFNYxrRubLSFW11YTkP8plqVEhQcMqqp4sQRX+Yw8KyDtECTjbYVvP3zxXQUhskNmHUjC5dOx5nm
GZTVbzhP1HsrcJLQki5d6GhBvPS0N1T3Dv6xal9mOXIPzoKMA2Yx0UxhoALdmNKZjF3vLM7F3Pb1
vTPiqOAtZN8ajrHk7ys8Bz2kbfQiv+hwMai9mDF+XAWqV1/KRRvFau806ZULSvqhmJUJQaaqnuls
8O4KL5BxSAeA/jCmTTeTcbSN+MYe+KMPptL5HZnK+a2zKubNA59daez/anCIvCd8d9H+U/pELZtX
UWnU1HKRMLuPjNNLtuGXXRE6qvvM8i6HvTu0kgVGILJ8j1uZBo2SkirmXd7O5VCh/53GrNNWoGTP
ROekdpMfdbdFRGnZrQCKkZmDC5j6AoOf1bh/hWLQ134Qf8BWZS7TUt4Qp9BDuY6QJUyTHteumT4a
OfkJWdb6iZ10exgFGByR+NMlXqbsaSFc8DhiY/2nrP7/Icg/hCBhCupou/+3B3X/WbfJz3nqf/3M
/3pQqZXCTsqXEHwchLn/sfX7zj+gACFNeHh8Vr8i/+q/Pahov/8doNb/geGB8mIgWh6OAPM/cfUT
vf5Z1+XIQ7qbB9ORkFGv3VVk/ou1IDDryo9rvzxYfvI6km3b9B3XIZaEL9Te3LeQC6pV9/GF8UJB
hrEbPJz1SEP9qhEx1ZtHC+LTsVsVJNj3zhGOcbknCk3hy6o09Spov2Z6laN61aHqVZHSVm2KlbJ+
1n7oVatyBWiUuRVC+S6GV78dEu8MQMu/HZcM4jBg2mrMRh5tWI+MUm47zQTzsapliFqUYombuTMp
f1kVtRxpjeb65Y6kphPV3uiFxjwOD2YWQIxbVbl01edshDqIss6+65Nn1xZUkqxqnrfqev2q8OWr
1qevqp/hdogtqxLIKL+1kQYHJMJh1QrnVTUUyIf1YNApgvYdtau2mK0qY7HqjdaqPDalZERY1ch2
1SXHVaEcbVQSKE0f/ape2quOma2KJkPNN1OhcSLTnbhTiJ3IECrzVQld+irZ8q6C7EclFcilPbIp
KstNvOqomNunQ2OhyU2EnM7Bqrf2q/KKL2cngvFuMXpxLnC9XGal3w6bnI02tQdDedU2VjJuTV9x
lalk8TJwYrxjUW8frU7rQ8uqGIObRLX30tLieyqknQu7mLmnaYLILOQoyVWnya7buhxf4oDLJUbV
4GkSwNs3wNMQbmpUr1QFYtuNBWcc/AJ33jhynSshzaPlKOfQW37z6mU5d6jcU+VTVVTOBQDdYK+b
pXFtVz/u+EaJQJ7oTXuJWORHTWYZvHiBORicN9EPOrOpTm0Xk3Nbar06SW1hSpV+5cHuLQuKiwza
/q6JxdcXMwuPnTl6+ZtnMl9EUwz0np1R/JSb3MJ9KxbbSWT1PbAwWjpdGtDs9Q7AuJu/NQ05CODl
HresrFgMeMqAwnqExtvZUdk1cc6EjszEnrZES3j/RqrdrH5ku+5g/4xa6dvfpG6RQUXmem8Hzzpq
ljXkYULs84Ahkv8mVdMtL6BGbmJe66GwKDygFWHy63lIPBPzEOm0cN+a1FU8OUM8FweH2ubV7JfM
Z2h1/I6ipmEa/zgTJtACkpIz7wNEOB7QwEAsqdfKILOCrCcUKShh5vu3z2hRXy2QnHjjKevcjZf2
5VNjVNn1LBEKCFmovTFYzaczcZ6Mh7q5+fGb5bhz/Z0aDB6+pPL+LllSJALwJm5Io7B/Z0+rNKb1
4ouUrU22tBoeutweIULObEWz9Q//cVBlh9s/epPgPyS2aB4dxUUkwqY7b/WAGoB8tPO3H5+03Ol5
tgW727AxZs4r2URLKLSi+mZsAuYchjM0TgSWJ8Y183ms1j1GL2zvDoaOfawLiq4NZrqobTmVmMng
2YdG8aYOAzBjTayeCDMem105iv6j91IIzXrt3hC/mi9kbJjnWM/98yg1sU35RALyCZz4LTDRyUZH
pMhL8cQDKZ9n9GZqPssk1e7rBdfj4jL1AgIK9nW59tGv75YYRX2fJXPnh10RV31o4MIMa+gWl7Nn
O5eGXGHMrl+mCnGdhx9GFtteOfGpJxAJu8F/9ZH8QpMG0bDLl+uuIoMp51sw0Q9KMqsrp36rMhQt
4c5h4F+Z/cC5PrlNlV5syj49iLz9csbgIrA4kfRMxJXpnafO4vSQ7nt3eUrazo0cffIvqeHgQhc7
cB00Uu9zHfpmVZ977mOQIlZftZEZ7pnp57EzchpnFdfwwvCTyPUaK6RJww4zMV9nNKwRoIy6uD5Z
lRffGr023RiTme9ogmZbM/puunfrghBroOzt3BSIKuyVD0qVTdj7hUwjrTU+qoQAsDQ/ZaVokE2z
5iJfhm5bmcI4YrP93hr9ofKdO26TZViowWIuTeJXjRB1p/nf5wGr+VJ1YlcSSMUNU2EEFtZMTfDC
MdJsTRU2rlvfD0ALQpXmy4egNZsmeQ72+A52TT/dV/nQ0IReAP3t09AhybyvM5e4kRziTT7OBZkO
49GdGdoZWo/FNIujDvX1QIlMEen+0Gzpg403ejBwHAWqT+fbq9QHNoZVrdPAo3unlg8+2wuXwlcV
v+qGkKEG8n0wZpiMzbnJfO8zM9HA7FHqbx6iXWQUxUOPofEboCtry3e922RAy0P4PCwgELpXNKwt
N2pZuB5YqjwksPwYXn0dkjbqUhDfS0H/9dzHlKX58zXL1JEQR8IqJqx6E0RftbTDFj45LUaGe00i
qrjjYwUiz42NWwuI23akE5Wg16Dlh4JWkIh8n6Iyzmw+qcsotouAbS7qYmM1zbehrEHVkdmPckO9
6DHher3mbh9wlsAIOnwnmvEqU2uvzzJ+HMm/byyrUBsHfZM6LzbLrQ1yCPcz3SDxxMmqSl78nPtw
1VlRj13hcvQ5EDMk+B8E49XZ44z1WMxynSG8YN1quvNp7GNII8qM/QknS/6YeyD57M4Wn13s5Z/o
ZeWJxjhvUyVdzHpWQ5Jw7XFXdPxsIqztTDr92ovz+g4WKjajVDJZWaszpGn960Y141ulz+XbaBrW
tQtFMXSYsDYt7YIRaXkM/KLPUI/TypHw0oUfbNwpTy6p6SmMU2fGxrRJu8W9NgM57KjxFTpfieSp
dyftxjVaHwwvgilvIrQ6imU0ku35cInXinJgo4qhYEunATe2jNwGp6G+rn3DO9ns+an5oGA87mT8
RG68P6MvZfl26ST9QH1Qadd94jtHJoVib+i13GYTjX3l6NQUZbfTVyVM88YQSf84ttl4gDsmn13Z
s5blWhhxLORs642UN9gN4E5vORaCKQwVWTvpNRewhuz8ocanFjZtn7PrmWP2XobPr1Vig7DLd68D
FdO18XhTkJS+amPg8qVVt3tpYu8axiIOmRmuJrbyGFj30L85B/vLa962dRPllWKBPco2XIzC2GQp
IEr6HoAUt4W9X2jumjJKsFpWWhtziK2dU3bqdgGxsClU3XHnUv4NedjyXubdyL6y0F4tSl2Mquk+
xx/xQXfud0HjJruhpIJcs2DLtm2WRTCN+Ypjql93GGfuoPVN5U2sDIJh3nT66DxZzbSfximJoFrc
z67lXU+ZaWxYMOV7HJJ7IJ5gGA26YlWdfMoJynjPLU9Rs71VWT5Q1jJNJ3oLupDe6vg4yvgyS+TZ
jh1KT2I/py7DnS7iHPcqqw0tBa+JrHsOCq6uxoU3aG625nyoMySeKsY8ubPcXELoG7qR/olutCmQ
DDQt4ZaQSJ3TbqAnM0LBWM50RjL/LpcOo0oR5okonC2tsyqa/MZE5hsoY6HUTA1DHQk3w/3UJSql
egZGo7I3rhXX5oG74TNn6TtND9ROVMEq+Qzjfewty9aYl+46yZ16lyvHvkJYeJGLlW2Xxj1nQU3n
+dL355StZVQCL7yRXuO8dxOt3blZLe9GZ/RXo6BoOjPUZ5vMLOMcU135SlmR5yPUAd8b16N7d4vQ
Y14iuMhzwqiyNeG8RBQwvBF1izeSdvZvY5/MbENa2+J+H5+EllEylus6WLauCukcnUJqm1JulWvp
E+nlve4HD4EGwhPc8MViMWgjC3x45qg2thTwbI0iLGv7e1qaHZp8FpzmZKH0OTfWoT9BQnnXEQs/
vMKhnnyEm2D6nX2w4H4f2zy41wnV6BvJLKOxK++LI+0uFJ8uiz1f2mzf75pSLM8l1ZtXXSq+cwBN
xLY2IQcDXlo1miqmH6xKv0shuOtrUnx4yl2vWXHf7waYFLvW0NtXxhd3a7J5OPcxeEtmoLOV5c6N
lS8J3S9maZ10OwBXOi9802h2enJBFl5Aragul1L5BE7mvrwp6E9zcKxY6TuGED3ZxHk27dZymYL7
YLuWXWR+zRxQBv4H7C0uHCpxjDO7Bv+5x8v9SmUXFKmUJSzyvGVrXPK9oAoHfaweIFtAFFkX+/G6
4oeOPm19Yzlm6/q/WY0AYIWL62w1B9CcZ0TuD8eAU6UUJ9FfWSNz1nyEEoaS/Ie7oFqNBoh2q+mg
/5cHgel5tSRM/zQowH6l3FV26itdDQzeamVoV1PDhLuhWG0O3Wp4QFW/LFoKSJoEM4QrdHWbrAYJ
QJ0o2atpYlntE85qpGhXSwXVEDHlaNkjB7848oK03kGC9o/lDzfGDynj/1WfP6k+tmfgh/u/VZ/j
x7f0pyoBDI7rT/xL8zEMIsQke8n22lD0URr/R/OBqfUP04JfRxzQ9f+SOrZpddZ1DnKmyx6DqAti
0L8UIHhYtBJQ1E3K1AkcaFn/kQRk/2JeJIJErplfa6Uw2gZY458loMKI5UCprHuNLqkd6WKa5AV8
UC6Bms/S3Us2kykKi8MmpMDyfskaJ3gnJfqZ4nm/t73Coke3hoLuGtNz4WnZBW7YCX0SBm7MJtv1
BVueLqgp9F3m/sx6KJEcxcZRPlJvEkMyUllpiQuoWd2eCT7Prz1izxyZZOnvWEFXRxHPGADzgYYp
ah6jSpR2tHLjdzj1THObB8Nd0QR9u8n1Mb4sGRcvu8Hs97Or5MkM2vEDgsqbLXomu6DTX8ux9vZ6
kzVvrSj0kNnGZencfbPafO0NQvuFjm5S9rvM6XTQm9re8UZp1+CmYtbYntqloDfaGCqMiSKCGWQw
hNo5XcnX3MzG/EZLU/NZUW5MeLuJSJNRB5Wl+nkmOnTuB0n3dK8/l04WQMeZoBBUk7VvzOB5mnx3
q9YCPEuJOzvX5MEeWvMaOlJ7HBAjQj2njUGoejw6bppdBVr5LeglRywcr1sHV8OFFAVopVpT713h
xcc5dqxdURnlJ/zfFhCPb3yumVsZ+l1bHwIz+xwGs92ylZpeHAAGQK2zPOF+4SehFKX/ZpoD0Qsv
T3lt6meRiWep8dTUcONvTUeFc19ztgx+9Zb8kxc6zYqy9kb6m4BoKcfYWFkAAnuZCBSwh2uO6yfy
UarO3bHPZBuDAlUcUDJktgFHS2Cbrm1YrNx/9zo77Bmb6ApBcumxO9uFUdzOc7fcxGOq0ypJ0jm1
oEBvMn1yeBarRiLz7L2dl9gfhWZl96PblZcOZsrLlOHpilAeWa40Hm/HVra7quum7z2Y7moDBYBK
8UJrvkBk5cCSRtvYCzDHl4xo2WFyqu6yj30kvckdk48U+0BYNuyViSpXyQaQrXdhoDbUm6z39GuE
Pn3jtgFM6LYy9SqUrgo2iY+Vw5pmElNsWkwcSoXkXkFbVmQmqdqp1MTVpAkt31D2F1woAQx/0zc2
JgwmunYFDF1mkl/Kk5DioRN3jwn3RQEQxEy/arS7LSWCwQGwv3vZOtqHuzgEgtI0zzf0FbOMbjVY
99OCAd/Cm7Tzcj14RpAqNqr1LpoY0VP4rN1KYmTvCkjszuTs/r2Q8XJaJkFNl6tSdz+2DAEco8eX
oLatW62IPZIS8JQHAOXgqopxvqhHze5DH535REHb2EQi1tLtjE33FithvQUihZHEJbnUTxbuQ9Zv
5xK7wt4vx+EJt1ONn7LCP53HIDy9IMmgjrE2d6iCEqEf8Ce5NdPXxiyDjsTWiCmpVfPWWFTOeAVA
PKPP9VFNcgLMIQ1QajrbsoAGIsw58VXqV+2t68qIUr72ISs09xxYw6GtrOVmZGII68k7OQNfa5Rl
ky7FWDDcj259i91aw4JpdDRVN/58D7m+uaJl3nwwTZm/YVSQkeZyeB/Gdjz6c5bGx0oPvPspl2YY
cGSwpka/Yu7kCF2Pd4kt28s5b4D8kYi/xk5Qhch8dNiLDLiKLoMosUb9uEjjA63dvW5sWR2xf5tH
0Q3uJjM6EbJpB37Hm7xvyQlHcdY8aF4z4zg2rf6eQ9b8KfQGLpXmzYc5Z6CGyY743YJCjjiBpKGR
OcUe/1wTZTEXct1c+gtwh9NjVer2TjZVErq+cq90tmYIu1yIApJ6UYxl5dWq9fQw41IOtakkkmiD
M0cvcdxXboILHqxA+zRgEW8m6spCct3DVx5r9bXtZPW5g0SPeUXQEC71b8kikq0ETxyBu1Lk1zvt
v9g7k+24kWzL/kqtGhdioTHAgEFN4H1DJ91JkSInWJQooe8BQ/P1tcGIzIrQq5dNjXOQsXIgkZTT
HWb3nnP2oWoMn/irOYfducmzW8tWlN50cGRW01DUkIXdw1wwBQyjOz/oRuzdt1GT1n7XB/NGhE6z
ywWTJDdUd92mrlr3MhI/wmWzM8jxO8AdrLY8MynMSAeYPxgCzpHGHqSs7OGlwg69EkY138i3e6wn
S+eVCA2fDRBhmF1dbFhxOt4VUa/xwAIdjctSvKWZwq4g6/hiBEWxm/XSeB9yCjoh3n9hfAhW5jCZ
e1s5VY6hGuJjHBsj3rTZPeRedpt148DtgY7MBjzTJtUnfsEFuMy1jNV1qNLwRRttkjQ9BNjJKaKH
hObBwtfqcHjWQ6c+elYtj6EbVS5P0ICOwoFlbNvp51Zq1m2e+4c+jHHnZDhF8fOlK5v33lMymfli
SfX5SECoB510Bq4WHTxXu6Vsj5mVmxIwrBWEK0zi7j4enX4bul22wQRKt5sbnJF1012Jc+2wrEZZ
CWEqGioMTnygom2f40oLO5pMTQZEPLZBfg7thsf3EAzvUaxXO03pzmlWrfxuUGDxjfZf7WK3zbW1
cvsRU/sXfRKEzL2gZvCx5KHptHnn9rLf1LZUX9o86o94ed6TOekOUUICqE7jhTLAjryfM0yyoxa2
x5g5DmEnFLc2pGdyXiyk2G5tRYDyioHKfMXuNpyxc0BeY7WrXow41vbZrOxzXsVUp8b2trSSekXQ
i+2DeIbtKXwdl/gmLiyqGOF5PnluWO16vIn3GFRoOW4r7MJ18MNFJFixwY127LeYudg8AE/K5nMk
xHCivSH8qrwWCb1V5ZoyyXotHHv+SbDgCdpSsTLTRD6mAT9CZ6RoNXgqfSex7hRP1Q1VHW9By9iQ
lwK7aVWeM1JFOLXG8xQY4ktWwy+scWVuhNaoHVwBbxuPafDW9NNI5jhu3phSGGG93mO7YKqDHJJ+
mznt2wC2FDkiN7aUQ4EXYGrM+uhd621UiwlkAo3X8xEaly/TMDuN3UmWBNSJw+TqIjJybmQ9ceHo
MvuSaE7xyKUKamHtctTbBgNRPKRucl+WnbEDAlBdcKltc8eqdu6oN3c4SAlcjLa2ixKR0+VphmeJ
vX/TmEm/D5ka2dRhlKY1uRoPkchYu7p9s56SxEZ9G96AQiUrvL12tWO8n+8rVCBKERvjWM5NsbXd
YXzv3cDN/LbGZRqkMNUpVgnrgr7wWtClOY/fizSq3hwStjrX3Pc89II1P8jPvM/rbcKeAjRVoTWH
qdXdFW2b2h5aX+qsIKDnNPhSPHNXjSZ6TCocLMB5DbhQhB8470wcIkBWV7mDOcD2EATSNLnn3rvq
Yp2OFGwVWx0SIiTWwDjS/h6y5+S2Gbmuvg8sTf/pEorzuylTYEWRNSjbCjekYBqfq0ezIWF6pYQ3
tdgwTax+gnaR/ky8Cfyq35amib050gIri74CnT+1KZJa31LeqbXresjYQdcykF/rSG+oIOvlkmPQ
r7LiQPJRIhKs6Z3xfaxkdk+MhgeCMjPUn9TcBsVM1ObRHYM+AUSh3Kj8Hve5Qv3Mi8zLn+QYpak4
0jIbp6dudL3yaZgUrxpWnlGj/8sruCn7SYNDH3Z1ZkhFO3lir7HEp3I9UTi51rog6YgZT+OPCqv1
Bz3zMKJJBdOaaZVvGs7v7WSq6sAikYZjQ5FFx4AaH3vl1nd1xZ8ugem+WnzyrHRqtnxH8kn0f657
VkS7GEIGDSXVWHw0AZ2wZTy6BwcfHp9ghrmL7J2nGVO2X6N6fYiMskmf9p/qBCNjWJimza2Bq+on
Tt6gLlX5VR+iCNcJbRzw9Yd+L7IO9DUG+zW3PnNdCq4w5tBSUBrG6d5pMrHByWWe9KLFS6Y3XAFw
FG4QhOh5pcfZogGW76enVQkgRImXFtPQSFalYkHdGhptRzpNnDqv3G0gd7WKs256HezgPkyAmPh6
5o2PiGjhWiUh3cZdP1MRVYXmik6Adt1YGV0XZH+cHvdQ5d67nMKI4Ggb2Mzw9vptRfnbmCfJU+hm
3WvH1ZOZidKTqZjDx9ye2627vNhBTlEdLHGmL5uapIsWUBOBhWpUG6ev9MOUtPVjEOR6B76WP9oj
rB3StiluXegRO6mN+hmSnvHVwL/7tSjD5yCX+lmYeKWQcHRtb5lg3PwCPqnfK/0E/K56xMveUkAe
VIW8w7olrkVUv8u5QdyhyhzwuhZBBgXoxrEfz6HARYuD6j7Npuwl0ZGx3GQIdvQuGeFq6g1zxyjU
fWGBM3wokiCrCk8j5qWwWvMTFdukYXm0HptiZpsP0o6FEG7gbmklW0N0Gb7N3Pq48WugEJtynB5q
6aZA4r0svjUh7lm9nlES8TybmxbS3MaUBOpQ0uNDNM/JmTQxRWOWJy+4+xhgaUhdO7r2LXPL+UsU
sun1HcPhH4coVG50O53owIG/xDt/0FdzIud7bSpRGcAb4CdV2a1Y7knWzPuqmZFajFoHNGCmrOK5
+a5iNqv7IgkMzLCkfpk/l4usYTdn2+JyjRd68bjN+BWmepA47sgn1l/LbnDze1q1W4soisMwVhuc
AgQF2ogSjchh3Y3x05k/NLSa4cGgK2vvREhxcaG06aUrxmp8mgcN4ZfCQgbe7qHXW0tCxO+lKamC
tppxOPGSNC7BmBCe/spqjRKd5n/lQrWRQE68zOG4CzRZPwFtHZ//tP55+K+Es0/o/5/ikroLSJzy
H5vVMGQJ+9esdVWPQ0KXNXBvjUpxzTMjlp+K38hSGIaUHr6ZubVTiXm0UnuriWZrR8bGlbQE9POm
LQFDK23nzQmxjHj3j3+4X3Kjv/9sDiAvov5QWn4lCeWGqgs9MIdLVTUXWXFXDPaxuvz73wRHEaFr
9rm6/PUFsCmOZOhVwyU24SbxP4e27kKW289v85+V5D9ZSS6bOjaC//1K8rHsu+h/rN9xFJJl/h1Z
e/j43//zj7/4x2bSc36DwGdAu/LYJf6+Zfw7ZFb8phPfh42CWQ00IvHiv0Fm7d9IOEFQoPICB5v8
v+Y0Yf4mXBuYgwMTBj4Gf+nfaPcwP+s7/vwx8vgSWO4MAs6eqdvGsrr8sztNb4suCGrtJIShroBy
880sGvuQU+qzYefWrnXk5ZuVOYyHQHI2hpq8A0xcCOJpOTxNqZOfrNbMV0bduXtqmBRhkCQpVkVp
gORjVNqkXXgLK2svUiBZgWiylRDF89CnDxgncREPobvSWKr4ZJTQbVpAZB5XFBzaKcJEjdH/sSso
26gqU664iuQXMaj2CX46DzwJxpqbVvaha2QVXetLUiY/AfXByg366+SxDk1Kx97Vgy0I5jDA3Sjf
6I80NdanScLs9keWeTvK6tj1ZwU39sGRlEmOdAQiaR1FE3jbru0tHsHlYtrn5bw0jmaO/iCmYK2w
5OONGGuLrhC9mPaz3ugbvRK4Y+3aPusNjUyZeat0Q/polQathsYJeTxfJ6PH9gtE6yaNUkpba7Y6
nV5Rw+qxtHELAjR1mBI6BwAcYqlf8cvKT3NHik/aGr2TSeJQ7hTgJhbQdUYzBBI+FjwumS5Hgr3Z
/FjbBQriFD3TEml+GXLbOYxCqtfCKE1EbPYd+rTAhOHSm/qGwrG48VasHg39pGjenB8L6iPTngUP
QaHvpFkMKB2U3mjztscujwe/KFs8fCjQymcLVXc+BVDTrbYK9+KFHsDxwa2t0W8W0vsuN9tmb0p7
3LG+RNOOWfTfj3nB0lp2ekfalDBU57tzaym6oCjVlWkDqNsY43SjpbOW+vgdqTJKwMddtCm2Km2t
5eMYzruyauamuSuTLNYIFBJLRQ/w+UKtxGWu6IYujhKPj9O8lmZg35qZqwvos7aM6YpkU1VyeyDl
lOa7oi5d4oCWnJUatl4QLaVrYkYUv3ntZE7Ol4HaNv1RU5NDoFvzkiz3sDNB/zC3HFvuCAo9dUpb
H++GuJiqelu3AVkCetaMFxoKxutAvVcO6b2ozWXxl5RsI8NxDbbCC1Za31IIFU9Ke45SO07X5ixx
KHROPt5B0qdCrfDqD3sO63ldgne5FVmkVSueJHXlsxCIngO7SPOLxoKBDFg16fezGhy1zTTI9qu+
jkr2sF1BnCIxoj1Geo0adiBbKwwa02MTRIgSFoWFLym1fqlv1471VkcCbTfMw/s6mup7glruhpRz
tXIig7p7fgD9btZbewOZQcdSQ2tlPBXVA87O4tljN9j7sjaQ8mnibDOfQCY9DkmCV9R1goNbSbKM
dtvJlA6x0V5TltGx+zYKya98xn+U2DQfcpOKTJhQbXfrlSweapdQl6yFH0EquvcSFT4FWTWeqqzC
rEoj1/z6nwPxX6IDs9/9hwfiIcvigoj9nw9D4/e/9MdhCAMYn5cJZdbGrokcx9f74zD0DBqKQVwt
tDMPFtzSBv63w9D8LC8mFWo4kq+3yGvMdl3EWQuB3ZHQUnFYQ93RnX/Lqw2Y8xevNsQiSZQCWRD3
EXXIv5yGsROjZxhtdBxr7KbYhSiY42HmnKpaon1MoyGAGaD2V2lNhnShtyAWKdfGZNSyUd03Rg62
zC0z5wjTWwSbTJUzVXO6Pl6xsOViR0/vpF1TL2leahI+9opcIZUzU5BBgFBmq1gd5W7tZxTqmn6f
6zNuZQA2Zy9xJNPe0MyH2eAMoJil9Das16xmoxYe7coaSjAAbVBhaXC1+puXTPL7p3Oxcz2yY7NO
t3dUZV27mrhj8AlDeTHPntlF69bLnbtB4ETNVX9ryXxvZQumymezoVtMukb8WCXJdB0jvbs0oZnf
FhtusZFjqRHVc8fQ9gtbD1l/JtUtsytMq+FQIxGU0z4Emnk0qyY+MYfscNUAgo/KuNzaBWZVs43I
LXWDmRrr0SZ9JjppvvDYoe3DarJHw4Qw4kXiLSQqem/DhF/DILAeejOhqYaW9XVkmA+RM7dr0vVy
w6nAyrHSsgdLatnFKoabrbPksbOMHHU1yug7yclqJwAGr5B06DnMc6KSzljfVMOU4/dRHN6xhxGX
ISosfrZ+7s/6sKnNsrwEVZP/TJTjbRXgzS0lL+4KZai9mY733Q6wcRgBAUJHi2oCZfyH+NiLhxXe
bzjzVlVmH9VQ4toh2/+YNK11s0ZvPFmVHB7iVic4nkbfEsC873bpDGumqBNazbS2ybX5tNYIRlsq
ZlU55o80auRIQFl7Ma00WnW8IqvAS69NlnQXbaSHLOYT+wX7A31nrTleJugO62q0zY1h85NqhDTX
ugrCp9mVpJIytybnlRQlq+ciSTASVpVxsqJaP056/5Hx5+/DXmRXqThx1hj9vZuEX3F1icCgCQUJ
ejQUk4vQ0PiSihErJSq6m7W+uOkm72jp9N3ZTIU4TZnpV40ltuyy2rsSdPQrwhg8JK3roqNIImMN
ryCr2X4rsa7p7NmxyQq3Wt2fuB23Rz1y7pRqa+JpDtdFjuxk5SYji4iCNg6WJiShRx2kQR/grnfm
7lljRMK4d4PGpG8DeRKKUBbeOuyBffIQWc29hvfamOhT8DJxYxjPNoVbfW8rOPl5Uj5PC1UPh9Bb
LptsSxCpm1Z5bJ5sgRyDF/aUTR9aiO+sNID1zb3+InoPh+zkBftqUNrd4HreJuircJ3o4pWHYXtv
Vvm41ZCJV1ka2ocJx/GzIPoN04SulTxoiJPhWnMSjdtLxO06Nl+JD9ebXubNLsOdzyboOHfxucu7
yK85NCfM40XATo2UC510IgdQm1CXPFTxNh24ZAt2Azc3sLIrzQLhAcYekA3WlAfopuM1H7N5V3T0
FpN8bnZzOjp3olFEL62BxhoR0BprtMN1EN0zDlhtr9WTfUHFjQo+YGUrBh1TriYyb10bLIofpmCw
8jPhr0veuN/KurQ3jjNTf8SaZAvkOgUNEAcPlJfG9xjA3gtRIV/QiOTPsfFOAZQNnbrRu7e24Z8M
LqJaN1VmnsKsYCdt2ryl9TBbqVxkLDyi7GHisetHI887kPaEUGUxvc09rYH0KwcrTHDdOZ7G6c2b
RsLCdBjSq9PgJNapRg/pfr0vccyDx/FY1DyEdoCZuWJJiH2Ai7af2Uon3JiUhypVxPXjogMJXBXe
rUvkz6pE0AxNwndD5GZs2V2DWgNAJK5Pf31e0mkUc09kk9zbqN9V7GhbYwbX4Zpdvp0i8pE83NH3
xv45yqbWEPtJFd0xL/So52zR6u+pRsLaj0QC82mM2FLfp41bEjUpR2awHkXgPIrGuY4c2I9WQ38O
UxZvPaQbZX9tjbg5RnM+tT5AZftbx7s/XhngXREmtUAKMBKVvNVQhNiaYTo7lib46HoKtG3nJUW4
D+ruwNU7vI+yPnsE+GBJnyCT3EVpwBvXm4foFS5Yu1GmyPdGHEbvLmswz4fNAnMynDpxDq3GQG6h
JIN22wF0tapY/Q6WUson9YNhjkf7zyIV7KoAGw53nWrbh2k0ax3KwcQ2ecb1iS0SGgXl8uPcv+gk
gd/rRo9fOZPJhJDVu8PLmd9TLef91Meoh4aTBdZNI+z4ojEeXXJdHsC14dvILefDLjybIufIqnsS
5ArfH2Cjg12qQ87TdtVyf5jWU9YsfpuAVxHlKnKfezXZZ7Sa7ENL9AQ3Ym/CB3OqmGGiFs4z54i3
qTACbHs8PxpqiKwoU6GULjxQZTx+T1nzCR5GIabftFALoJHBN58i7SFOnKXm0sqbV9g56cXKqjDk
XdxR8WF6+UwYrE4/GLvSG766R8gQLnYN3pZHHBw5HvSID2tFV+X9XNOttmoHStF8E5QSJcemp99V
WTS82nTM/KBuvX5zBQHvmNVE4wceQgvD8aQdGyNRD+C2kDWsttG+C30Cp05QG2AmKIZ9L+GW7Lm/
V28eM6i7mqipOVRGZ5GpipMaLUHmyQuVuUL4bmkxkwvsKGTWrRoDdpUd+MwR7exNvZpWk2DlzU/u
bSzZ6K+B1wViU8R6Oq4Npdm7PhPxLfAqfYezQ64KNHxiOK7ApWtFKKC2obBcpKZklO/qoxF1ztqp
6EufFPuMzOQNJ7OKPiqCG5tax+MNG6XbwPSiSM1oq6vRt926tW3vnGkKq6DExbgeZVIdWimaws+z
onlNm6RDPQv71ljBfCy/phOJqE1HRJiS7qSefwAws+4CHTuGZTrfRBh5X2RU0GwVtiXF1yQe1jzi
md4nleKfhTjGExGnkn6IpS7vPGpc3pTdZNi4K0InZmjPQIKsyfomB4xTXWBYzx4O5Nh3c2tEKWrw
AhWlWe6Jp/J/07lP3T3R+unmpkGtVqMZGe/Koxi1KuzqjXV1d7U9bOWrZDT1137mArkJ9aHnvaS3
vU+Wy/jwaowWmyB3Qu2IKTP4ihOz+ILF3mm3VhGNp77tJxatmgZJoWnxjwF/OiRh+qDPffy1LuQl
pFqmjHJFBH/ZBsD/LqbOowDVo84VI+w69Kh+QVeqzHsi6JrvGqHc1VhrK99ulPgGzNwE3Uk543Mh
JolPJR9QWw3NosXRaGMdvkIYXtrOnDcDrEDGyoy8j7C79VxZ2bbX9f5sYIlx+ib/ESVmD1qvdySs
OrRYX5HZWadO13wJsel9c0QZbFVJAbbPb3NevPCiv4vMMT2EXLMIbwQ2GkfchIkAxyWSjwq/dEHV
K/+pWD3waLGGO2rLopcsGLMnFKNop8e2xnwQ9OcGkwOyJAT/U9qwNgh17oj5EB5dGC/ttmjqfu/G
HhsvyPHp19aVLIIwUiGLR7FNGIRFmLPBJjSfUs2ojgN+yDP/wuxsUsv4PZjjjjhj18FjqtU29Kzi
UGehtTbT+aWa8HitDHqZ3kMcCw9WXeMW0ePm8J8p+V+bkqHA/6O1MTD2v6yLDfH5F/62LtZ/M4B7
MDb/vvX923Ts/IZmj3JkQpj/ZVVsLdOxgUGe0Zlt8kLG/GM6FgSZHemRF2LSFrDw/61dMeSBv07H
kLlAfVqOaaE3MCd/oqr/tCumi71ThYyB1NT5eNKSFp5Uaqa30bLTj7xQ8wGvOucSeilnVPp5XH0e
XJ9nWCBb7YHPNScbjzP1IKwueE5n5plTvRyCUYch8lB+nlJsyixtBQGCI9MIuDBDZX+e7G649mRo
ke4m+hWPPOuzD7Ucvqru3eeIzAmXgs/Tufs8qYvl0OYMOkTLMa6WAz35PNudz3OeJlrng9199qPg
FhBC1Lgk3qigoNTixkWG20KvquBnt1whQk3dpTgveAIXcfI6L1cNEYTqZST+szKnNvpJqJT7CIgg
0rHNKB8ghnj5epys9iGxw/Fulg1FPB5pwZ8y17RrWQDy96XKw4vSTLo7Pu9CIbcMVg+lJc5mlKQ0
TiSzwTk84PqY4VTvMydoN6TQoldjsojfWS71mu2yz2Btjn14MkCe9XbPvYUikH08ZOGO5I97pOJb
7fRyrKz1nOfOYx6FMIWAw2bSnyaeb0wtJnWOEUZWHMCi9D4meFUV24JGcqvIFIOX13QrM0hr+h/T
ZIMEDdeLqZiQTz16pwZU4OfGpCBFULkXKEngLYFD9Tcl83ofTlG5B+nTfou0wO1WHq30tJSBJX6s
s6E7GtLlfgSW41p6GYFAjcrFewMHhA4HY07uY2cqCaVgO/qa9eTfnF50LkuFEu0zmqdxQWxI74hH
POjA6wzJJmuL5h63GA/8MeYigo0Ma88w4h7V47Y7UlbL4t6JxvDB7aqfYPOmfq93cx2vNRKwP+Gv
ZIJA/Jyxhxdz9519uKPtAxwrz9CHkoOyinoze1R2wrVz1HtF9/GDMzQceZyyW0+zGkkrem1tjdJj
oTJCYb+fuzZMnmudOKy6QhiJiRAZM4PvThoqvg0IEw+4Uicj++C3a9LLB1ww5rUdRYE15KxT0lIS
rnZkHlzCZYufL/t8Q3QKb8Hg4IRk2x+6fA+yZOga86NYFIHhUxzoDEMV+6Awlqgj9w8mfWelqIY+
cjFPt3BScj7e6A1TiR1wUSDkokWIRZVoF32i7oxgmyyaBVt7kxAaOkYTWvk6Q9owF42jXNSOsRQ3
xMs9paL2eV4UkWnRRsZFJWHZwuvef4onatFRCrfhHSiKWr9o7HicdbtoLgwvWKUWHcbMm3wTs9KC
WOgN537Ra4ZFucGX3XeYeOf65FAgeMSYlN8mo0DuiRflx0kWdcFrr3PEBzNFHiL28sVALnIyN/1w
m1KswU4BmI+T9knrzeySDaNEbOEEjkfbeIQRxlPLXTQpb1Gn9E+dalGskkW7YsjBA4OchVfq2Vv0
rRC6m6+V1j5B+nIWDSxf1LCAFN8q+ZTIRmJ0+2Z2cPgtChrz3PBEOC1iGYO+JhelzfzU3MzEvDnV
cm9dFDmgQ/YBS28OlNDDZhKKtr+zvVTf1GOCdIXd48XKhPgqcztZU+iUsQiLoqPsO/kkpd2fqsHJ
Rh5SLc8U9l9MMrEdaN91UDPwVNNwvtdBFjLShnQoKp6NKa6TPZWCYt8jc5wHQ/PGTdiG4zYwZ9po
Cj1fwSKE9h2n9SXvibRLGp652pjvuoMvDd+j2o4BfDLbq7sN5l1yzxYvyhWeT7oJZtY1OPMyXm0T
fQ6iueZ532PIvLzmlmJ2jkfouhHUinPMduA+aV3cHzrVrapI511OEnajuxW1DEL226Z186/sgtyH
qAuZJkJ+/V8Tggym3eNrTMfi3lC05ExZqD9hUs9+tpPoXqURikdZj8W1rmHiTux+thlu8Ds1d+6B
ZU1LWDvV8Oi7tBKtrCjuH2NhYbiOWuvdanlLW1Y9nJlPizvXqFpyR7Zx37Y2cNqOmGibD9NjaOSO
i13eiOHeed1Z9wJ1bm38AXpkJyuVtCkWJJdHZhbeGx44qhj4AabvXrokIF3J7GyFS+GFafpBF81H
PauibZ4mOT6ALPgSYWeLfMhb7Rslkqhbs6bis6nSdk9utSaQZozfcorUEFKr+clSFsNAkEgqKrO4
CxFo2i94Ws3zzIXzzEBA4jBz9IT3Wx3dbKc3HoljmOAwkgo4SM3+i8Bl9FLVVUvg2BkforYk4MqD
qd5zoo/vEZixJysStKH35FdYQlnYoUwxA5/ouyNUnmvXk1QEy2kZXfdVr51l8zs5g5HqXydIJsUe
e3gTv0B/XxL6Xen0nESpjm1xLiOMcAVW2E1v4C+fLIVuW9Fj/uF2ytkE6VRQKBrzCI4IDymioEPg
h9HU7wY9fxrGEaI4AjQ0lBgJClPoGsJRdrWqqWOZLCmU1qp1DUjoP3yff621Fz8Dqst/b6u4e4+L
H3+RkH7/G39ckB0UH8vBSAE8ALUIIfzvEpI0fsN5IwWYeQj7f4l6oTvZrjRdoPj0GZnkuf5+R7Yo
+uXBp1NJBnfTRPL5N/wUvxh/hLuE1MmUcaenYZJG4L+6KSZ6RpAotZkI9WbyNvZ0x3v0T6/G/8P4
9F+/xeImYWcIKB7vhvHLtwiGPgOe4M17QpdM+C61BjjfHV7Sv7/m/x/fZfkp/nTV59AdRzviu8ji
rdXeyvFH98+KXv7ZP+QXuL6MS1GUim/Rz1epX6d4Xc/f/vG/guDQ8lX+5G8Rn91SQtIBxjsDat4v
L1ebaVUSKrgVtlY030vpoOLE+mBu5MC3toM0u1k6YF0964Oj1er9FvDGuOGAN3bTqIZdXDXNM4Xj
loE/sU3WTSevLJyVvQYZg1sdaMC2ZEe/trpRIWUE8BgROugOJ6eMPcYdfZlIAGsOYGG3rN5ylxi8
67Z4LQy17xFsOBYjdvz4fdapBn+NrNPkp3Vf+g6MlpPT9Mkh0jN50t3ZedVyLmNoSlN0p8O8PGVh
Nq1mXWs3kWarU7d4EPx0ZCPN+qc/w0ybv7AMyNYRiH6eufV3x8zlMYgBJaASqnUr53wnzPYsUrP7
MhaTuA5Bb+y0XmabkrzeQeQLqaQ3xJZAB8aasTLuXD3FIGOJkeziqG6W7PgiYKTOck6mDS2E5uTT
vGLcUZvJ5yEhqhSWfXQNEjV897p8uqrZwunsBFy1pEr4fvH8Yyic4GtUoXStiWXMX5wB+PJ6mI0f
TTOCubZb0f3UaoHaSZy9eyZYR4JqhOFwVUrnCy0vsC24f042ALccyg7nk+2s8yro2NEGFjT4xUOP
PUIy2GDWXXl2J1d9lmiXJBQ/ulZj/z11/Ucyj1/EbP7wGBZfR5Mbjui1+GtHkP4AAIOXpIlqY1cM
4seMdcSj952+xKTWAV9kFb8EO0By6nW+Xg7vmR2bTI+5Z7fPMQRB4IC1PIHuj+6qfAg2Fpb4HTn/
5VaEPzwsLDC+DRzYAcfqrjTNmcEK/MvKw0q9cdkSJqs5c8OjDcdxv5SokbOfnVVdJzTM5m66T+xE
PWJZ6h87TvjV3HiEqFI3tq9ZCOoUn216RI+nOUMr+43yAB67dCChIC2kp7yh6ADHmLx0QKOTQ2I6
+RbEFtexsY7RN/smMG40bYbXKYz1x6ToKWjAUGPfA5FKdhHtGTsD89S3gNGU+dXUgos5eMgfKfHD
3hdGgWARBOIeyDugsXByVgz84sgquT7XmjRuRj6rgwPM4SHQLCoiqsh6kNAtzoOwcR/X8xVAUItQ
hh6z76PagULbdJnf9yNXNErNg2/dyJrZq4YSZKLWa7tyityfIkndn8h03arV2uHUsHT5FuGU24R9
LQx/aSPeaG3nIbx7y+sRcCVeA2P8yDDxJKtWjRlNN5W+N1pj2oMHMc+sH8WTPqbzJoCbi4LB5W/n
yqLZ2YMYvrpmoN6KwI6uel7re8VdzcFJMGJ6JmBk+TlmxO8GTM1jTajhgqIxvDeEPe+KnrbLETP9
U+Z1RAfblhUq7gT7NJjQqCyVztsQqskDi8zifcLifG0mKJtjEnWXkbTX2RjldMeEaJ9SGAA7o7ZB
6kyd81ght60J0NMTOWiuWtm6yTeoWQFESJyshptZhwMAHZeKzsJx6MNkIN6qYNB/UvfQ5X6EXQzd
TCU4kZx2z3K+3RCpbHe8Nez1CBRvW030FHUlWJZ1W8Ut+n4kNr0u6lM2ODMgz7KOAETnXBlJ7/A1
7SByyNzTNm/KYj7y04ZPplHOxwlMzAlG7rTK7ICOzMQpcHLbeYIdkRvDtmSIXbNM9g42SegtyIGS
i2Co7ZoojZlxHZz0KxdMwpZbQrfRp6Y5aOAY+GfU7rQNmC82WAaDZmPiyV8hsfA6jKRPfLMAhlpk
Tf2N+27HY0ylV1ARLpEYQsQdT4E3BBwaUpSUeyR49YN6+nlrQmo5mYVR7Abarlx/4aK/g/4zvnWy
aOlYpcb4Z+v12fPUIqt7hp4eP/+4WTg2yxlBoGUMc9OfbTncD3My3qPddBvlpoC5eA/PvLqduxZG
iC7z+S1jEiqwPFpwlD3qTutbWad/S9OufSEv3q6VvRQBicbC7cUq5Q79LMF+EZo3UYzBayKi8lnF
eb4DwF3sICkFuMIM3afvjiGv1r2VPv4f9s5kOW4l27K/UvbmSIPDAThQZm8SfQT7RiSlCYykdNH3
Pb6+Fpg3s8RgFFnK8Ztcs2yuXEA4vDln77Xb+GDn7TN612bvKNtBrdViCnG8WN9FfRyzeFbdJbhv
Xl8WcEmrhBte2PHQXQgNK8FiFPmwyzV3NLB0CrmvDMklQ3e69EA5aYi5ltrgCiGeTztyfvgL64M9
7TCd2HdiqPWnpu6mm9Cs+emKlPAwq3CyreptCGxT0TIsJ3rvMEzgN0TVdvTbSu2eNmvf03Dip3fA
Op/n6Gb2bSKDn67g/x0nEQWxyrbOPMo0W9/Ge2GUEFL4+jVny2m0ogWsxQ+9GxLPkpX2nVva2toy
kUs6TZNtfcz1S4gR0652Rb3QIlJrUZJqa6IR3GXu1pIaPvcjSQP9GX4UyoKCCW57Znwg1DBcKt3k
dmzq2S/oLe3eqPX6Hgb49MBE8q/tAIx+E7UunXU6KbZZE8xTFdnWoR711HAgbcAhG1jzezB1S0K3
3K3hgUcmjHuixKR3v9Bzat/SufcIqSUSK0ez//6d4mbw/hp1/rKDKfuNbhbiknQW7d7nAnUN42k8
4Mtt15o1hN+ztnZu3LxDtKC31qNsR/Oxq2b4tVWMl+xU9iYoA2014t5baYUZ7BSimIvJ16pbukDZ
2qiyFC2nHC7f3noDtm2V145zZcT6Rs/IrnSrOjrDpCgQdQQ5Hb4JizATcTNYOcaSMsjWmYvZMB0b
uS7KFJ9fpaPFIdJmPLTGmFx5tJD2Aq4+SeTzXJ7Aj9y4mulwrnAAwDjhcKnqzFuniSLpmLpZubCQ
TF7pZZTuaS/bT67nddvG001r4YRshiix+PmncrqIa0BFoqxp3fSuxHQ1xgFLoBC3gRa+VPE4XLIo
jHsDk/eVqqYJR40FpH2si/EBOYyFVGqiNjlx790oEdNnpH64aGMVXSHjgZMrjfhgtql1FvXEEgjV
a2uPthFQnZqtmy4ihcIy1wj2nVKFOhRQAl1AQcuUvanbuxUVKKTWdXFBhmUmlpnK8ntihLNNy4LD
GShT9ZkwjQbGCpSvqgVuTR4UuW09DaXSs/uNNAQeMIyL2n2t6xQC8WpyYjYpvycdy4bu13yamEMg
4dUh1Sanw2hVFl22bURGsk/LdEqBOx+kG4oX3TfHCxOaJsXXXn8ZXcdoqYXmEtFwTS2/5sNE+2pg
fe+nmwrG+MHuzXHtNGNFNRMPGZ6arigXqWt3MFS7nJUOrNh0o9sD37wmE1BDHv/hnuAOH2iZF3Tn
baNRduP/eh1JIsHJkCy9HWQ8cxvqctpHjofBHv/H/ESkewzGEtdTcCmm0ADiFKZ3NP3gPTlRBuco
0LaNlYPAkNZo/Biz0cFUm5V3FFHw4hBle+Z73XVbjGqBjQzSVqT9cspGbWA1P8k2EYuEHv45jxGv
Ej1n5bT8uto4TtWv88Q3tp4XdkDNvOYMI1EFS7rU1ZoTYnAoJszHTQB+sggRCtd2+qoy7bWerKvB
gBRoDCR7cm4rqWGgX1NTeN/nwbSsHM3fsVpteRHdUsyYat9LgRvEzpOWUeFtIpkjYIE3tnL6uWsj
K4ISnUbb0yEmNlkVPG9WWOSItAbWQcpsF0OBiSYjIDzuwHjaYYJ/OYd0vsUhFfzwWxCj8SASZEgt
5jJs4vldYdoGlEo6nfUiNYKzILKL6wwe3ZPmgy5lV0+/11rRvhK/Yt/R7zSHVeIU8R5txYTx1423
ZhK0O5hZaC0xHJnXplNN1xF+87uCyuO6SxEhLIehSlf2ZNtrKkYe7DX8vnBzo01XxlzJ9SQ8+JEY
gVc26COrKT3D+yR3U5xYLikMOd7/YuMQChMDiX/heC++D3bmXAi3bfRlZQBK6MqIDrUBbPXam8Z8
34yAU4F5gYkl7mllpFj/AXNpwcwd41cEdmq9gMIue/iF03hliia6ySywSC3Bat9t0gso64vAuBwd
t/keJ4E64DfLHr1RzbgrWmEP+rxD2iItQIE4ARL/rD0LQse8CNK6ecwaae2oMfYknfjdGc7j+LUh
cYKWiODHRUrrXXeqSH+mNW0cSBPmM9yN3OATKdRBxIZ5XjUIy2yNCzZihMzkrlubLZlljflNZipd
x54FuD7suuAy18ZfcaecJ4NcEvigE+pHP5lmMgvAONimC854E1thgC980aIYXNljxUoWJdEORSAK
TNjH/LzstoeRWwXSADkteuGgoS2mVR2m91oSPg3kHGOIxl5K4QZiuztyKRbFYyUjSbM+wXWIVLhs
VxYn423u2oSKxml+3kyJsa8qj6PU2k9Hz5eo3QqnRRZY91q647pka79gYM3kLarporWdB3hbszS2
dbbcYuYoipC8A6k152yKqMmqKnoehMy/RWVcPhUtGtJtoVkjBDtI6phHcgvnX4wChMtUk92YGNOy
Jb6C4Udc2djS2qqPDp3R/vJ7p0da5IjzgZTmM8nJ9jUrdBsBMGI/W4svp7xL0PlKLdk2sSqprUf5
edwhP1u4ZdFcQu33LyMOQ4vITKIaCIlVXlS+jbanolfA9/+TmjytFfY0d4Fdj2K712ARz+v2OtYp
Mph+EjwMVS3ZuJRYC4KFbrDJ5y9SK36YYOZ+mONwN7VGbW6UHXQrLevFFkULK3uhSWR2s+jLVX2z
DIKyQlxL6sHSQw9iB62+wTKB6I0Zv9Oc3NwGga0QfNoYbrFtqn2QutxNI8N/sUZcmAAv8oUlNR+O
4qDuueqwn6AH+TG7S1eF7z6aAwZ9HTLhlj8FPuVQNndmaP5U0JUh4Tbjiz95AF3i3oHxJcfowkWA
tkVLyhujD7At/Qi1mObyUqSnHlUXmPdhB+IlamdnRYWNqM84U40Bml4LgVEjA+OaO8gDC3J8NRST
fShLG7Vc39jrIsm859yNp2VS9Q7SRxldkuqJNMeCCLIwsJXuhhpRkd/12W021Yi8DO0mTdNm3zgj
mSWk+FyrkhhLO7KNS5gg8i/h0xnKI+ieVRtiAKVheUWOSHBOvDcEqCJyIYIgqtLa7xFEENDz9Zbg
8WjdFbjRp2bQbzyvtem0kQueN3G+HTuZ3DWsuPTYgBa5bqdvq6S991ukwIPS7YP0yZJq+uoHzD61
i0AjLAmXHJCvKW2Hx7U75yinDr1Jf7r2y5jzb5791TZg11ZJU7zIMiq+k6uDAA13cBC/5DpJ2GeC
BJ4zp/eiFdUSsv/82rhvDW0Yl5g0LfcyTFCPL/OsxGgtYUJamzIbJq5mQeVeZmOV3GcpsS2pNbqk
RNb+qqCEdW8b9a9hAP2kTxxVqlJCJZ/6Vxii6cEiCQaIi8UlqexGOhxxtE9DV8zd6R0Q8+jA92/R
ErMfUp+zsenRFudUmJCT5LzWRtiucn2cqU/sryDYd+1gPyuuIAM6SqvSbzhDzahsykRa64hX0036
MzMnjdouicLTYzrMvid2nat5fwVk9l5bumbc1IP7VzmY2oPPp/cNQHMVrKya4DkkAIO3os0P1xuS
ylZ3h3ZthACrgAd0qK6oAHxeCP1YBUXKh0XUNedoYgRu78u59pAYuF2dateb1O8IyiSWociZkyS3
Bma6/Xy0D5Vd7Ni6coXUHTQn9nFWq4K2xTlJVbsxxxSg1/wjTBUcdr9IVn8+lDBwajj4FSyWvvcP
ptc2YIdB8GCB498TT8SWEXXiQm/olX8+1Oz9eF9JxmRu4F4xIegw4tE7xNUPMlYyVFZl7XmcNDMd
IOLIyeRdlNgFt/TKxn+2iV6H/+3/yv9/6vC8SiC0QlKHswzE1++fD3uJMDQU/LsRafgCrzu7dEXJ
jjup+cXzHal7qJQzlGHTwlDk+eJUfT9UzOI/FYVW7dCdAlNJPDzhWulE+9igool1orwuRsC3qGaD
C1I+hi/Gnyvxx+/XkMR0u6iV6NEcVepH3ywCPfbrnZOCd+fQRSGj7L99/iPOD3E8iMQF6+DxoVek
jPcPOQi2i8Y1ql3TULpVfcApwlfSu0wMckSmEQVCh2B/naMz33w+9Kn5g87TMnSX5o2Yu2C/t1Rc
yxwE8sFqLpKM60JadFujuRCsNH02OficwMYAdd/nw84z5MMTE32ONIzHtWdo4u/DytolEgAbzU6V
UXIAofeNnvy0821mrauYv58Pd+rbx5mMSwspmiPk0Qv2q1IXmjMyXN1Y90hHt1z+B8SKSv9ilREf
zFpMWMxahskNnIVGP36h0/T3b2lPbf9av83N0Wt/IhYYFlqdiAtKyvrWdib9OUAsuWugpP0HkxaL
tq1s7Nrmh7DtWMlm6n2dvAHyCG9ITKSaT9LmF6Oceqn8hHP7Sqfx+dbk+q0bZ2IIaM2UpedtFegw
wSxRGQ/IfaKv4txPfYUmLFz0h1TlobW8ny4xxFhiAnsWVNCQK6MnAtLJf3w+R74a42hRQ8Jq2GzU
1U4YzcUEMMx00pvPhzg5OZh/gh+H6aE+TA43cvrKIN6BnEcmQqsbB4JYaJR1ffgUaKwwEOv1WXPQ
rTDg6XvMMF+taB8/PaifFi0UaeoupYujFc20ClSMuYvqTaDDafKG4CURl4jKIyj0hZutPn/oj++V
8RQGIs5RhlDH317JtcoZC1nuUnJEzkx7vFGBUF8cJT7ORUkPnSQtSruzk/PoA3d9TLlEKpU71CLt
si5AveVFBxOKXsbnj3NiJB4Cwgfx65ZEv/p+KgLjIrd5dPIdSxs4Yq0+Q+1/X1TRw+fjnPiZhDIN
XfBbsXLN9tLfV0iIcLF0K5XvppDomORZcxKs/tkyLL3D5yMZH/dY+W6ooz2WGpWNkJ6hWiJOAbeY
uDx61YAgAMy9Lrts+jYi7tpa9D+qVYm2caVXpffd5sq6biZMChHd361RU0ZLQQOlNI6m+GA5UXFo
5ABbtg+mC48I41uwhRLpFd0i7lXNOjGaqDmQ9jJc9nlLBXts7WRJmQ3EM9j7Lx505u0e7Trs4PT1
dD4AgWr4aG1Gq6ZJN2t5p3XQPEJz0C9hP93Cogmf06lFV5MAyakS73s1xP5GxSM1kwFCrI3Gz6Iz
K8oiXhrtN9LOSDiycQzkKa4E54KAkAnMGsndddxTbwyRvXpVhEHOR6yECwkVoxZp7XIwc3NHb7tf
NY1jLBknWlHCU+exiZYhAmcHHjsPVqQTLyeF897kCcky8Q2NeyMJbC/K67MvNq0Tc81w0SGgYEEn
ZqijuealXcnpY+S9RKg4O+HKPb/6QPIDiXyLwZP97vMp9/HAA09SmaZlgveAS3T0uZZQGTpggCBo
ncbcU29N16SAN0TSFs3Wc4A8BpRe782QKKXPRz7x+XKa021oXDDQPtw5ILx3WtDa2Y4y1/jUIef6
gVdf3FtQPn59PtSJh0TgwWpErWP2kR0ttPRFuW+ObbZLu4quSCdo4tEJIuYgyqo9oXk4dGsa7OOi
Nyjafz74iefkXIUsXre4GaAzeb98QN1rKTtl2Y4slXBLyvm9P/hIPaKx+uNjgDkvUkKhMELWj5z/
3UJFDaj2kZEmO8NxHseRYHDDgalQJVL+8TTluIFgCmEUtw/dPnqmYoZ++gSBoSsgU2qyKbzK6Krv
LZsEJvvnn75AU5c8mAFxhy7y8bZFnlKRmUnJY1mp3GnFmOX0EOnp1ERW1V+8w48fIINxtOFoYNHQ
Pt6+SrQhgd2mPJlm3gdSeywn5yfZYPd+b39xBpm/5fcnb4biWmrzaGwv1tGnh6wc+oWGEEMWyVpS
K3UJP8R51oGYz7oDZcqvTqOnR3wjB80CuBmv8PtORqiHwh7KiKXA/+cWz/ko7uUMZ4X5lRDbZZz/
+U/HwVu+nToY8WhGWjX3jsZT8U5r2wOkgJ1pxmj09S+G+XiwMaF9cTWUjuL0cVxQ6Bx9CHEOxjts
EhqoXaLuC1KQ158/zMdVhFEEXhpWZoTJx5T2AaIPQngR7ypJRYtKzzKJ2r9UZt9EZUND3ZkI9Mq/
WCWNjzslo7JwKAs/Iavl0aeGLLpxufbFO9caqYInhGgtsyImCMWlSz9lNLHr0cUqr+UmDn9wdOSZ
1rraNkPp7xP6yBvcAvfTaJW3BAPGK78oOBzMxwJ4htYZsjj7m2v0NvFxtfXF3/7kDzPbjmgGOi4w
svcTDklCkNDZwKEIJ2EdjW500AbqnJ//MB9XWF4RukpKSngQPhw5U7NkG/HzZJc1Cnt53u30WNw7
qvnq1HLig4X6z9mWdQhL1dFPYalEZkWZsRBhkUHI4gX7wdaHzedPc2oFwpBHGc7hUs67O35nujH4
rRYjHqoBOSq2qcFqm3VdJy9dZP75KZo7IzJRtgzYKTjB3g9HSLPdIbiKuTt6P+d3V4X2TVp5j58/
1amPB46hrZDkcjE4nsZDjWdoyvl4ktByruNR0GLzrJ80W/JN5VvOa5+QyEq1sP5iqzq15qGINTlX
Uyn7cOmhdKqj7O7ine8bV02mPU+RvymihyKa7liuvxjt1ITn2gNrBnuc86FIlvCMyi5qMnZ9oMup
bamb3oi01ecvU5yaI7xEZbAdSWTOR+uq2xpDa1Fy3zltrz8QakDmCIpjwGrEhNGbU/23SDj5ss2b
7qok5e7SggOzDfABr6exsGksI88XJcDlhCS3TdC20Ve32zc03PH+hvVUzl+mtDj/vJ9ZFSxbq09T
dpvBpE3QlM+imUm80qkxMDuPmKMKYhsCmhiZDB/ivqv3npv/CFB0YPhqDkUPpJoqEulaowZTMuA5
Pn+RJ94jPW2OoAqsz3w+fP9XTBR/h3DguN1n089iEs1GxzWeewn6lfH587FOTETxpjG25kItp+73
YxliJNnWaTjae+KnTsFhlVr6cz1iXyAXZzZQ2M0XJ4wTH50QdOw40bBjfThidxWxT5Wf83iR9QSy
RlsaqHboY1REohpj+a2s+nKFGqPb/fmzCkEVk4oUB8TjldLECBRWTp3vuKtdlpjdqEonN1Tj8XbG
/gN0If/Pz20MOJcBDOBRLGVHb9em21ibZb7TdL9cjqJDlZDJ5qYv3XSX2lykP3/CE3sO43GGkmxs
HBaPvkCoK2YQAt7fDZ1P58Ks+pVe5uVKooj9T4Zycdc6AKmo8x9tCIUywyaFC7ITbp5dWwkRRJVq
7LOwFeKL5evUHJV8ULMPYa70H83RDklcRpQHd5W0vW+D/JdlQWeFKQXHoLwhCbv548sRCximC8MS
Bu2T4w9QDPTajHrKdhOBAgtd9bcVcPCCOsAXA51YmCmp65aUVJ6xccy/528l0mLqUYB5XAFJ03j0
h2HrTOX9F1NC8mccLXjvxjiaE0By48gkH2SHoF8ssNoTC2LV1q3R2t7CS3rCUYAnLKy+Kla1Hfnf
8r4C+WjRq20diP+9aFFDZiGdXhOXEvACAQ1hTHahbKoDDrvgxgCfARyBiEmv0LNtWiPO4nY7LpHB
wsmzHJoUhMxdW6JCq4sZUtxO0BAf9EzU8SZPa+g4XemRXYx09CoibGCD+JRQ1DisrgLIV1tR1eM+
gapw2ckgvejg0e8cwBNhHtdL3nC8SakVwRtAKLhDnJgu8n4qQBYFFmLhuD+Hfx4ue+LuNp+/3lNz
k11cCeaJpE9xNDftssZMZjM3kQk/l0PzTJbClSm1jUzzNVSZ/D/47Dhzc9ijfE9D6Gg8KxizUhJL
sWvKYK45XcIf2/dN9sXh9WPJj5RmuoYU/qgR2O7RMOYQB7CSXey2enxTFGGFZtB5LeNvNKEvEKQs
W8v44VfZF1emY7M+7bx5XKq0vFEu18cHMrdIy7ToLWoi+Tg9BXhuF+BOtBuMLkCt0MxwxynnwMkm
7spVkiEShNHFQl6SPmCh8reiXttLvQVO1JjZ0kMYyoQrtvQ76WC70QuYFS7qA1LAWE3+CrK4Te1F
TStfkF0dm/XSmSwMt01kAtLAur6O+PusmqT4hedDXOPen7YFYZAbHF389+lkLYO6idZKU8ZDKa2v
fopTa7qNy0+5tOH4Qeaf6rc1IgRNmWYxzme9eR5phy7GXt/GAijt5zP51Fr02zjHB6Ou6DC1u322
c6xEX2bUG5ZpEKw/H+TU0caWituqQb/Ndo52Db00irwERrOj6QRvx8oWXMYf8zhAU1+PX5jOTg5G
vZI7i4u77fgSYVcsRlnCt6IFdspNdNp2ZrFBAYqWugm/eH2nFgKbsj+7BZa9D4ffZBxJvURFtaui
6saolb0ka+MxT6pfTYhmIbC/eJPi1LyYe95cYJEQqOM+zVQXCe+Xc1o0JAEuL0NAYiFNyKAWv8ql
FuzMomyWQ+HK21D3CN/xMTX4eYjR13fiDblM4zeFJQh7hufDN/38lz7512NBpIxE/dY9Xhj7was1
YEjpri+LX9L1HwKju0skOpL/YBxFVjcnSnu2zL3/PGrI7wFgmXTHTbSgmtM8Z6PWr/K2+mIjPXVs
pTiFaEOf/6GOvkPZuzg40F7uGjwjQY3Etc9uqtw6kJp2leTlfZq4XxQqTk3g34Y8PrBGkwmI09LT
ndYPW7/Nf7lmgrjdPlT5V1x2eWr+ciOlScbxkbvw0b0I9r5ZTINKWWaM8UcTFH/1oQtfISFVhPKt
v9QKLVymrMjrsJy9BpqYlZkVoj+3qx9NiiqPHinMu9bAsYCrDZ9R0FR3MDzylZMlyTL1amczqN55
cCxWzYWd1QimtHpYgcmltJkbf+k9uVkqd1akX/2ISMpAilOsG458odP1sMVIbm3T0bgrEF2z2cPK
/Xw2nXoL7uzUpcTBvD1uwCZEcUDeKDj5FQBLm4kcXd18tArrjJopiJWx/2LAUz/x7MxCKKMoth6/
9oJYwbHkMLQLSxcyQNFWxQZoB+EKvkdKYj1r0j9/xDftxNGBEMUMuZJQ/yijHe+xvjYSbuQk6c5O
J3cZ9K19ZwaClBQ5WmdBniQPhZE6YAlQTr7ZBZwAvGTaTs26QdK31XqgLl+8hhPvncPGbIF2MQZ+
uPK69ugARJDJLnb9ORN6tMnK4tg4Rnn9GFVi2qGLfPniRZwoYqJKoOozr9qQgYz3S4c/WFPhdXzR
9eQhZZVECCFIlZvaq+qtC8t+wUxBOWkla9evAkLJ6hjnhSlWn/9F5Im1cvaFI8cAoUSj7egvAn3P
t8nuJv41iyStkdnXEMpkukFbnVlnvBm1byLUyFisyNtJKCILLaWPCgasu+5lr2/G0dOfApODt9FM
+hPH4ozQEaYUjinYKINLal4b/BoRY7Nkd2vTjoI1WmFzVWlZswvsUsFkbNXK8c+MPJZ3BHsOV3y2
mNCgpk2PgdO6h0RX3/U5IOvzF3Dq+emA4UFXc4f+uHBEuY1cskby/Ek83AXI0naDPYSPodCCzZ8P
hfAarQFudLaNowMITaeyTOdtyc3BlhSlM7v5hiI+uEHiP34+1tvvdvylzdVfye2VbfD4+p9pdtL2
acjloLM8ZwEjfMTsNZEbSThTt8pUIs5ErnvXzUDshmFo/o3RaO7ShJe4LTL9f/BmfydYfJGKQaF1
3jv/jRJYPTfPf/+bl8/pr//+rzMoEO1rPL4jOPzzX/oXBJxwXSr5SH1nIpnBDP4bcua4/2D5mHuo
yiU0a462+BcCXLr/wIzkArbH4U9DWefI8H8R4NAWZiHY3D7800CMN3zCu4mGDmTeuingAXD4sItI
WwaVM3n+gSZyA1Kba91NL/xpI3s8V2Gp3EOnv0QcI/ZFaRJXRDy1S5p817Cupt1WlqLc6oSH6V8U
OCgiHpcfqHwhc5ur7IbJYfCoBIamfLRiw7H3qiMU68qF+nMFEICAUyJzrXgh2vwuFKZmrsPKIzuB
erFWdGSbQWfyfjrc8G5qel9ltS5GlarHqdD8S3CzyPjNoBbfuaMQjQCxvJjQ8Nuas0qw2+pXKelT
tUYcXqM5uz72ppWJ5BlmuEh6EyZnTkBx9S0YOx9Oi5ZG8F8pYkEXrpNxBfZFcmOIM/fgVK0g8XyM
1kPl3pcsolVLCqEjr3Gvt9/cvEgwZJRpt6DdlfiLto/Kl3RM9VvTk0SRdybJV8uQxPFx4WADEliR
jSBB+JIn8SZEtjanQkgiplDHwHTpISl6D4M3W4DDqTpgA8Bh38r6NdSD6spNcRLZETY4Pz8UuV3f
qyzEa+cO41bVbUNYW9AdBq3TVqGaSgA5ENgvS1OO55kfbLSQmAVaqiK/1Uz3uy4jPJ8hjXPOYEnw
ZBB5pRb4I/sLzc+1G1gMcKBVMNbrPuyGc19Nd3rrJ1fV2Ia4+JDgw3a3BTaIWDNfqprgOrcIasw0
hHouW6mH9q3uxMVtR9YhJ0Anvba6ifwSEFkivoChVJN9wuaKl0gLr6apXEPVMjYlYvV7StMDZlxA
kINdWFvymLJNoZogXoqK22mNBIBWoxK7QXrFmh6jtpCTTlqkXuR7c2r6pSh9+4a3Xp4RMItzQiX6
waf0d5jvpodA6Im/8jI9eSoaUd/nCspW2Qsi5uNWK+7KOpzgsBvDueQ8+9NXgb0BPlqu05Knr4yu
WSZjh/M6RCSHu6EzN1NJQMaiIMriOWbaU8+uhiXrPoS/2u9vdUXyEclL3ZnV13Q5ELBs8dwla7Ip
s4XRE+Y64Yu6DRqEvK0+IQ+qwoApXaXK2/TwkNACAud9svhDlgSpYqpw3HZNbJx4NvwoIEdwHH9h
AfYu2ObMlYO1jHug2fV45iL7e22ME6x1FHZ7o7OjapX3cgxw1oKaxg+E62ChLNz6C6NMlTEzPnD1
oNAZVwA7/AmTtqfdW9iZFZahpNm7QyXO3MICjT3wHvcUUiq8ciIJzn2AXGdgnnl78BampdnN4L2O
5ODRsKJF5njmKzzUnmg6lJv3U19k525Chh4Ra2V8YVmRt5E5eifDCeevK3CIy/ATE3srgC+JzLNx
+xuVQSjdqji393FTfXODfnpR3TSsvb42966NPgnLOEDDQhAmy0rYf+8CyICLwrEJYE79KRMryozx
7IrN+hEOeKVgHigXixZwbVLXKLh3lzKF7Y3Nh4IeVlz0Z6JrgvR8zFWDI23sun3u27m1gooFWDGC
swfyP7erRRfS4asTs7+xqw6HNeBCjKBjVidXJh/GFlAGxQ9EYLm2qYidRNgJYO3SZjk446CShHDg
k/TBI0voNmxlk6+xRQDoLfvyXCubvF4pWepXoRPl9yo3tGQl2tBc6Tn/u80cJfNSjMGhm6zqojeC
4Do0+vhbkYrs3rGIGvXHFs560YMIK3IWX6uO49fIbzRoavj5kBTIyr6uwzHRnpCcYmkeytK9NSS+
pbXSSasl6LCyq42pp+6vapLlARVM/90n/nbZ0fK4pVRV7uC0rSbN1ojka/Ngp8Mb0BfUMM2zwO2i
jeq76s6SOacxT9jBDfUjykJdGt6qcUjFrq5q/5oSekHaxNjECZiFoP6Rk1yULkyA2ta2GqNk7dlt
/ByUbinAKWPdb3D/EsQoeouUI+mQ1xCD/brShkaLV1YHDB13Z9P9xfru3mJ+7DelIr3U1lyGIAVo
OgdWLjfRKKN9FRvIb3sLgr1GaGikYu8JILfgH0w61nk+8hjTOXFKBNMs2okkXRJQDdh5VqnOhW+5
gMpGI4gxl4jy4A498K6uIRegcWxIHfxseM+Cs1Sv0PK1kofshFrXgf0aSb1fzTf0ZVwO8iEE07+P
CqWuXRkIRk1fDXzdTEQrlleDVpxHHkv/ZCXn/uh4r0Od710FEtq2tGEJzU1bOTr2qqIwo8sR08vW
zLWCf2EajKuMDx2WTOj0l2R56EvDaGkKBpgEW8KWFqGjaz8wA5Q3lSGHM9Mi6QpBbZB9Ny23e8W/
VZ/F0lKrCvj4dj6XvCRanL8ySy08jaMKWToi1TnrMfCC85oEZ4xsjqzOpFMONaa6QMmlqMkhWbej
RkxGn1au3IyVFpKROLX6gx1BLliXdhm/kLnhwxd0ySOEKugbHpHSGoqUBigH2duB6p+z+q1iG4cd
VetOr76HBHc8kOLCz0UirRl1V5puxrejbt/FuF63UZSC2pFmpaZlVgfyog57Gz8nB68rL0bFwxEr
/zHmXrNpWg0jaKPze5FijMcdwVn2Q5IBwJ8Zdj8N3NtrqJ7mvIlW6YVT1uIcqyjL8VCPE8RFUnMX
nLsM8PwOIZgLClzxMzRdfMV4HvFqShNHtltQZSKUcMFXhxtAkmARAP9B6bnW8jK97QPiTUCJjDeo
ksM7zPSkn8wgb9y8cyhKW9e3vtuzWZNNeEFwerDCz28Y5yHeC2vlDnVdL3szJHnASk1yGYm7Xnlz
EEsfDeWLg4UTkeqkuQdlAvvhgGkZ1ZpoCXc9iqkh22MOeHHesl7cOfaleUuAKcKkJUtemxT4pSjq
zksxAcfuWUeiZfWWI8PxpHo03tJlOjknzbRs+jd8tZAAdOaAh/6MWJouqtgJaF5l5Y6oeXzWQw/7
hK3V5PyVJ9K5G+aYm7xUJN6Yc/gNvSsW2sCdM4FzO4kuKrAKtKk8lV5GsFEeKsMtb4Xs1Y/Sc6Jt
bqMwxQ8fA4oX3kwNV2W2LesKGq/mpzogDDGxZZQqaLdhWohrg4SA9OAUhIn7rSr+cjMdIUyio8sv
HLpYqH87DW9na+urgfAq2ZzZMAHyv7uI/xN2+NW1jloR3c7/97XuPG/DOnzO0ERwwQubcU465D4+
/1v/utc5/5irnmCi6GG/Xe3+fbNzCTqccyot6qE09t4UXH+HO0n4e7QVdERDCBhcKoX/vtkZ/IHc
9Cll0Drm4ueKP0Hzybke8dvNjm4+KRF0f2iKCdKdjqv8eO37Ng+JHLOYuBTlIk3c6gE0D6cLi01e
Rg4J0IXSX2pNefcqcMHvpJl30KqQVCX2f7jWCm6Mbmfb+K081AkKRw7n9XunSDk9BAXhNbneuEsR
RMOVyLT2V1QZWL0DP3kwDeCnb7wa5roHINckQTgzVLea3axL4etVv23SGR5YAmdus3b4MzUMb8AE
szD3OGYhOJKd91W6iMMaF9Wi2HPUHK6hSFN7Hlti65pmfi7+3r9Nket/vtv/hRn1mk5HU//3fx0V
o97GQxyEYRLZGV3IowurAU5g8OO42PdaBanETzBq99TjPJg9n490VPScR0L5BRxacHPHD3r0ZBNg
UYwGdgKAnLsfmXIEToyWtnWkF96RiG1uxyDybj8f9MTjoTkDwoinj2mqz//7b+3ESDfqPuX0uW9t
1kMEo8Qz0YNT1qodZq35n4+GGoxGFBYV+4O213cdcgTTKNkLvbfii6xKpw0BsLCk28T9okFz7J6a
3yeC1LlhQiVxLqW+fzQsGUmQxnq4L4MhAcIccJdf/R/2zqw5biPNor8IDuzLawG1cqdESdQLgpRE
ILGviUz8+jmgPRO21N2Kfp+XjnDbZLGwfsu99zDuY//ABHmX61zdzbTz18tYyhMMsqnbixGH/H/7
nREXI1NxkX7yvz/LiytrDHQ9UzH2SOx50Y6aiIQsTT9GPpCd33zYr9eQZ6IwYsmJhwAJyU9rm4FG
2ZkGvzh31ro+tOEwJpPBHQx8o8xBy28RN0FDcMpvPvfXy4jwUX8TU/k+I7GfzQtlViwi8xFHNrjX
Kco5m4szs/lpxFz8d59FNCq/P9rmaJxelHE/zWxdYSzgEyNxFvTzJCloWIudOeirTC/O038+eT89
b98/C9UPhxJCs4uk9p/XUFFP9CjUbmcS5hYraakWLpVw5O9m/j+Pxbbv5KFminweMlyu9j8/BxvT
OPitEufU9GRBNUM/AWGyIR9ZOt6HXIgafxVwTwbGDJDSPZ1WfvOfv+tP1872XUl150EHoZAtyM/X
Ds1ZKXpv4m+QW2CBJXvmDauR3aSOri8tQXAIghz9m+f5+yH82ytt+1i8PXxxLIa8Q3/WAMjMp7pL
A9jkuBc/D4VfX9Al6NuuaPLj4HQNkRUGoU/vaqAgJjtWy/PiN+o70IN+IGwnqi9l2qSnzDRqIkFT
/gdn0m9kiv/q7/Q4MdhJqQ4Quf90a5Weky5rYBgnNP7+q9azO8Syr2izoB6iTG9IxgNBUBgB8L52
KW9MSYbXzmnS9DyXrXsVTVGKeSl0biPDH4ODL/O2IDcmCuTxP5/JX6/abWmGQZxZK73iz3+qGTUM
AsiWOdcRqV5xCUmnpHcZp/1//pyf7npOHTYlThldyLYF//ndKAybg2KMAlxISzCZWAmva8rWu6pG
1/vwnz/r58f5+4cFeLB4O3rMyn/efusQmZqLEvbctwMGgTCVCbHh5Etxq5Di3mUxMhx9Zc0qIF62
yY60NNNvDixGpe1O/OflGiLPw72EL9Dhz/nprVINnWFzZ6SnYF4GfQ4qm4fpFCmnO2dztz4Yjm++
ejlReELMZIvpLmdbLkQ5AJWsTe9qzGR6ieZZ3xNtQ3zYSALJEPfVBL7MLuv1psq3KDHR249r5aRv
kvDPTwjs1huoIMT6RP1AuFSvyFmsyWaUg8kDd6wX+9GbCRf0cyI9J4tsnhzK0JyYndjcJsSR6Sxl
m1gxcLqrwdC9VKk2X1eDMm7Er7TuItWkb3VoeN2lQXe17hq4IXgfLXdkVJqz5HWCTbBnkERm7iD+
ui85ALFvFFfO0+I4xJqpVNZGPGL1fqvk5C5JPSkn349hkd9kDne26/FosQYpXkk6zQjMy7w3JstY
Gxtibg3aMTME34uRbz5ARnSPi2tSDDWBGr+HwWzvm6IPnsN+GcJHZAhcb9z9WXko24iPh/NnPISo
bbaZyhw8rySQJYod8g1ZrfZ+pNHFTu85ALPEMgKE2NIB2fzpG94z1ae+1yRYboeX6Lhpbze5+YAT
OS8v7RpU+Tm1Mt+52JD7bkrCffC6rnnBpPn9aTVb+mqY1s00Zynja9OWXJGtqSwzrlDcYyDsOHba
C8UYD6aZf3SVcD/PZHcieM7M5n5jfW3p//yeJRf5jT/BVxz7gCw+Ex0W/tBBZ8doJVF453q8FIrM
cZ7CRg7YalC8XGrHFq+Qje2DNbTuC2MmA/w4iVZQ0ES9PngLg654Kgd1b8pe3QntypywUUt8rTBA
ndVqbdhIE/ygs12H9UZiDWfoEIQKYcFIVmVRwFh1ux4aWXEtBfW03mSLRpmQ0nqBdt5CLWvPYHG0
kfmSOScsMC74AkyBSQEk3okLbG+OefeSEznAriXk6vVKV92Da1Z4inM6Bt9rjY8+ZA7O45a4lxkV
8Tche3fQ2YkiV+2uNar+AKjQAsu6tnsibb1YG+3wkE25OJvh0FyxPHFj0CwiIXfHvLEcgirn3vSJ
OfDSj9kU7FuX+WDvN+WN5tNiiFjBXb0Gx5II0riHbg7vqnCeAWEvuw5Hs9lqaC7l7CSmoVaGjrYd
W35DEp0ChYqOrSpjjqr9KRLyTmQNgZNWdCBeyjmgkWgv7OvYthhkdpX1Eu36mq9VleEQ52VZAXYj
GYi4KtZenvs8sHO6yWpxNyiYi1I6KpE6dGNeOM7B68WTn2IzJozRvkKREJtz6cXdBMG6jGozLldr
Y8mYfhJ1aLlElD+OuX6NOvulmwm4LYzaSbQPXcRm5nQ2zPAL2VApDnWnq2Kt0BXC97S/1o57WfEh
7qQtbnOfKKTS9T9KmV61TZB9mTpYZTlBW5e8qnkAu1uNVNv61heOczOtY/9giWq8GNIrk3X1r8kC
02G3c2uooFG5PUSy8Qcp1N2JQFU4kk0qUyCemVNcrNYlOjM1suB69ir+oLZyHZN5r70+eavrHNRS
YQ2ZpB1dTZbV31EouXmyoMFNysCsngZ4c0+MLJcPuvWoH9qxC7NdJ1d9g9bT2WhwwcEtJ6yTtRjO
qvLVmWFxzYdSRZNGZj6G3rI8BovWe2ed5/32/vGI0+0kCjsSO+/HiaFgwJ1WnVlZUgrYJdHQg6YW
2TLTm7LxCQc3A8GjqFkYSRJbuAuyKDh1Ba3PzPWHy003h2g1mXUtCBJjIqvru9GcPgXV2icWi7Zb
F38nwMmKCMdk8mG1HdhpwlvBw3NoitK7N2H3Hfxgzj5PRbZcObNKJpEul2KZwdHb4RJ9dQo1pjuv
gZoYS56T5yYa8guwD9Ch9oJQayURDew6tQMtQmU8VHoI9rUevjQt3BGzBsozu034NqEGhlnUWPZH
u/aCzyRdRuvR9IQR63mBXdTO1GON6k/duka3yuh9SL5sqsho7GJj6oMTHXR0ipRFuHlnzcOPDgXl
vlsKfekn5yYgPvYmSgdgtG5kXTNHbihhmuBIlHv0UKU9mYCpkzo0/0XuMqYYrI+GMJg+TFV04aRG
H/CirQkvYUJCG0O63xRE94dgMpga9M2YhNDmk9DnEgCr0+2I1/OOSwBW14e3gZpduE+lHtt7zIak
WqdWcU6L3r7hCIrEIWOtl6l1lJ7HhR01Nz7jgzitI/s+6yvvxHTfuY6yDMAXgZcfUq+3kjpc2mNl
rt2hWsfwZd5ohTxo+liOLPmI3m0HsSOekDRm2djVjrgPhD3oMD81pnJuZzNs78w1peyPnNbfdSOe
8L0ucVPuRCGrY1U2wbNX+gxx2j67UoYXtgmp5NVZE1H8Y6Idv56cZX6YXEOFO6dDoxezz+ad7kbL
sE0mvVs69u5Y1kCCU2m1l8oipnmSE+mrRV3dd7433YWjUienH/MoFlF4qtU6nJewMXYIDcKrFujr
TTE34dHNZP1aNmxP9kSE9J+JfOoPvl+Ub5FXizTuAlayKLWZJRXV8CkYCbznV+8HrP4Vm/fVZomQ
rvLFZCVBBqwxkgrRoTTi5WpOMdG53hatPF8hqhWx2bKN92axL2v722JEXSLmjjxK9BHjviEs7Yb1
XfsaYCG6rAqjW0h22T0D2PWoPaBNLN6me1RQ42tB7O2l6FE5VTwEhjKbYkk8Y+k9kQRN2uw3AHdE
OpFAqvK33NB9PImxyrmxp4Y2aTLeej8nW9Tr7FuxePMT+ezy1R1E+JzNEdDNpolYySlzDRl8e5rc
3jpmIoIm2Xf1hX0riPPal5/1BFwHOEEPvwvN5a7ot83lUloxVRSCB1sHaNB7php2n8JIq5TDXzWp
k9sU5o27iAqK1cI7g1WWruNqnjGr8HAizNIqenWy0o1TNtTdnEy4G3mc6TX7QLA4yeTKs8GuRYrX
iMV0iOuSqXycjavxUVSRSexqy3njpXB0zM0AtwoST+mNtu1IlTRGzVEYQvGV8EouZSZK5k0edHaz
C9h+n/CBpZ/gGjgvht0ZbzbSj+s01NlHr1mL2Gr5tcpV0ZPVECNrz97wNe1cQTlJbjcb+CcKY+T+
qW9i0uoffedTxs4WTRqPVxSSXFT1J9NrTKK4jcdAEsRdkMAe4/0+uCwcd0MD7AcSVr1TFCdJEOT5
zmoGIE302DB43DaOlHgtKztvYiT8Pq7zqeVVmWGoNezD7C8/4A1HJDJFbtyzNDiUqAnjsvYv9lh7
sUVyA7l/M0mQBNTh0jaSIOVyNoFxXGmvPs6rBQKPX5y3c3jE4Fbu6lpXR3cS6kPv23lsz2F2UzTy
zehYM/Rr3ex8Ke2LYLC7H5lmXcSA4SYyGQ/YirBApxvmY5dvKekTRCx6fN46FEKkL7fufoxEf6hx
nl2bkyquS0sdSz/bYiRzFWOx8ZNpUXcLsiRgzMo/eQOxv2YtQ1qTLqlm4AFEKKX3yhrZ0VYF2bLT
+GMaDKLpNxW95Qu24H30ddBGfRhwbl5NHbODlcVHsYwP5Ae9CN8FMJJr6hTyEevxUhv981Kvd3OZ
XmAhPXVDesMjl4ERBCdoIetb0Wef4Mc8BnZz7KimQblXL5EpFlDeDCmDKXq1PHMECZHNSWRY3lNb
CVjvrf2qIovCCsJMEub2ufJJAyZYhKTMDgVCQHRp5n+rJR50u2aqvfMMOoJsmefPq7N+U1Kc/WJG
dBJUYol1pLPPJqEVGNqGkEDrgd2XJsYVJr1ztNa97Il5lQql85Rfe/0TGfAzwqA+2uej+BAQiXYC
01LGQy/nL4Y9hHu1ILSS9DDX8zyAU1XFdptr8+I5IvhC8H3DQqn3w2TMl+Esep/x6FJs7UQQ5erY
Qi/bAzslOhrN0Xo9Sc8YDnmtHj2sO99NPwB2bHQVAx0ifMfQPNrSXpwrtt+bWbtHcHBf2cP2++y+
LF40Q+eFwQVasXOGuDRi/V6y/mWq6RbTziwq62CNGazBknroFDhEa95OsNhEMhptARU8Ymjqjwst
53t8/Gynz2FWwgUgKp6rGyn+hkQIaUTI66hyEj9a2qKMy57QSh4vzJm2nYZu5/T5Pe0nNXp6jM35
X4hV3fa84z6FfapvDNejSxaEck+6983bwvCE3BM+QNsxBzyWCJp14sbauhNLKPmjWO3lrvA1bFkL
1oCVDeUlJ1n/OasNhtyZG0DoGL1p7+Mm65h3IYxr28X3bqZcbi1vNJHInXvd+JmsLUqHyiCOjcT/
4Uxtz682/MbY5y0NOutZJHaBRWS+yYb4q1/VdiIGyr+dm3f33rDGJcjC8zuvYIOtnO2SIBcxOqSL
5x5DgZEmP5wDZgTbpub982TnGnuNcuSc+oAv6BPkEQNv/eX9P4nC2n40fdr+NkCKTTzDegLuC6Gh
nujB1EACO+svMkVXyp4/QRHh2vgfopKDiVyYZMt86g/vg+KuUqxRFHL7uWRuXNWiM3dCEAxtRPyJ
db4ATViBBPi1N35uxcQXEAWnlufIiipvxtEnKutLPYMQofZFr5piaDwPXqPuS0W9uxq5SUz1TC5E
pzVmFJPv5dbMwjuPtq+XedfGni76I6Uavf08V8GQyDJdiG1emYowvORhMFt0J+YQIdqTHiFkqVnX
XP/malxHbdZhnjfE0SQ/NQ/D9SoahhGoJPnKjGR6lvWEk6+gNcplca+rfjJvPQQhV21ByDtR5Ayv
UmIn3q87Q0DAIM4A/MGK5r0a0GDn0whZUCpj+/tywKoGy2OGIrRZD9W8HZMKWgMS0fWBc6Vu20By
2BhSxq7VrTfvbIx2G8WNc7PeBDqFo7kJ/NtWrAff5QqYXJPfHcntF25Ah8xGtx3lMky6Cn3PFHQY
IprA/FKb/AgKhOEcNNu/bSeOlgUyBJy0Ay9F8ov2CLwiLwGOgh7c8twiKaeSeKGR6z6H1nRtBcxZ
oSrT8FvwW99Wy2WoVHA1OSu/tFBG+8IosYG83NjyaSKo9PodNiHztH1Jc1Pda7Ru3c7IuYVdZ2Y3
uUzpJe2s9qUMRkRhvSLjX4+yMlENVKn1SHPAN2yQiM6gTrOSCnhLqYoaYV/Ttwyfp2g7vLVZlZe5
5TDJsbUfyfUtqLT4w+0RVEG91t0LMHY+Ws2jvFSTTs+YVbgg59AYX1Zo45nJRG7q+bloEOUVD9/X
2RtlnFuC1mPqvjVow+G3prBn5QBAC5v5cZpSbnbFHZjOOvoTQjENctpnra9vHEbgwI4wtw4LWlZC
AFYLfJVt3TWOnxLj6/CXT3Q+XtLwODyaZE2MO9aiYeJtV8HSMZrzOo+RArYTGUOboidcSD25+MFq
vmYmgBVWkUaLRqTjnm4HL01aulMUgDwfI5cjlcEx/7jSELwFaccXjqbtGhxMzZXndekFkVmdUgeQ
kWkEc5gEYUDbFxKD/SP06ZNjGgz15T3aW8mQLdRIQT4wSsXfmFNW8GYE/n5tjbK5zZdp/ghtLPze
STd9E61CPezllSarjDeTK/A+ai8gGTuCr3qWEVFvBfA3vHwD4NMkaBlwJxWR//rP8fP/Cx1+I3Rg
++1jXvn3Qoe74UfWNn9XOfz1I3+pHEgC+MP1WaHhxMPQi5jh/1QOZCH84bGKIYQMRTouSTZVf6kc
XP8P7siInwuYfzuI3/9P5eAih2crQkAF9n9MREjb/wsAoWNva7W/DdnJEmKxj7yBcCuHHcPPq6hy
nDFpz5G4J+HOKaIYjwo62gEN6R1x/66LrqnHlNNWJsO3NMV04e0WKfy4TGW78CbBm93tgnIzM06i
3CS0vLgr9dkLpVGaMepfsDuAVxlFNOZyTytlfgd5sOB8B6hC0tpg5aFJ/2G1VMptzpBfEs+PFqrO
++JSF4315mQNNVE09uGrYZciVj4gs6B0e9J9shVealA9emS6wa1u18SJKvOuLEW7Oav8ed719lBD
Nq26wdutjms8BabxGio/J3LDQBCL/OGWG5Y1JxHp1wqawjmQ3vx1oTbdu2YXbc2Mnz8OQVjmydgq
fS+JRY+SzkYit3c6vvEuxKYV0jNUXUJyfH7Vp+UhQ4MaT9y8r4JC9GmUfl7cenQ3yUiHcScGE0eA
FipHvOTzhANPRpMETDGSSAMwvX0IPBR3CWdCf0l12+wMk+THHSq07APxVxj3xxZuOgapXJ6Fn+ZX
BBuoL8i1LEDGrjLfwXD7yMeVFJtWUVsHoiIoxIn47T7rQWEvz/oC63Ug64sxNoTrM9Fg11Ona3gX
lkswA4VyuSQKGCf0Aiof16RAqTwkfhXoZ1isvX/PN9kEi6WsVYKETSXCnJ39aA4+PsMifwuGCnMZ
3I3TKNz5sLChSJiszgmS1OChX12VoTcvs8TWU/sA4Xi46JbxLPQz68FAZL1vJG1f6lJwb5gM//vS
RRYbfpyKJICszHp1W+cEywOKsQ59gxLT5fmub8xmNoPugr98CTvmHYgSwz0HgvFfLfOmu3fLPm/P
a4MVAr210Blgh1CgH57r0b1e0B2CV88b3Mfsvi3XcRPGScJ5mKnTc9oCGXyou4ZxbWCoqKNykWju
vHY0E0AfBD0MZs7E2lFq4zUwg20vBfzH6NrvMt6sfaAB8VUByLSKsH/jWnoiG+M0VO3tCOf7WuKc
uPLTZnmxsTIzzh4XQBtdU+uzyuC3QY2wseEbQHcxGkNdIrqRvQL2SYZKVryAUZpOJir2Q5MJcU+6
jbXGOfUf+uohhb3WpmGQ0tdqMSWESs4LfN9OyuuVYUOf2IbrxG3O2Uw6WUsrNhuDtJjCaKLsHqLa
tmKBQBfcABZabqvRgxpQBnOSZ2QlcMW5hoyLrYyqjEDcGm1bQV5IUwY57IH8IamrcPli44M4stjr
s4trjo+rmgp2nLPxzcDnwD1lsK+PQ6/Q3u3UOuN6QL5cT4ds1u0XlaKM2oV6Bgu3hnZ7dNNuaI78
nwWvSRx204knkf7g9mwOzrbnT30sqsr2GRLm9nIOitQ5O203vJH2/OTNfnjtCG9cP8gShtBpKWGi
nIdUqyTsDOvKGdlvrGlhPzBl5n5M3aiAa/me4zGTmQB0rjiuygkvBX1mCSTHUOpaWUt7FQB9XhM+
qTyGmF32lZWlRiw4Vy1IvrVIbEbtD+wHTXlwZuY7flTYV63fRHsnLIxob4iOpRAyMOtjt7oiMZ3K
5jyXbla8Dn1QvBTmZDw5QyWfR1Nhj2A35XKvuQokR8EYvrZ8YzoPWcZuw5lhgfj5mA1X/AcuPRx9
QLWjr2WWvyMEu2amMRoeqASNPI7+pNCVK5FTEq5qjz6Ac8+H4b6tLiXB74ND6sZUL5CUWq+e3Zu2
AY8CnCCtPlpsGT7JZf3scgkDkxoRDFHCmPbJD5fgwfeElWRTqpPJzvtzgLfF3DcroPjK8MiubtWi
Hpt0dG9p82a5q3FOWTfL0AIJm1a/OIZ963zpJ/WFIBcYJhMBtVZiibSCtS7NCZC0LNR8U6O9v121
NT6iny2GmOZTZQ+o1VP2esBR9Aqc0QmmALK2C5sjvfQjT41bhpbW4b1I+P966nf1FJFWiGH+fT11
88I87aX5/o+K6s8f+quiCrxNHBps0YfEyxAWREXzlyMwiP5ALuLh7UMihWqUqul/ZaPRHwFKrZBJ
4RblYZvoUP/XEBj8senWLCSogftebv03BdVP5RQfT8PAuIbIVWK1f2FZNCaAXt5DgJAzy1uRFLnN
Nfmu+qnmOuNd6/0Oi/yLAIUIb8QRqCcoFH9NmGMPk2Nh8vVJKeIvTEPC+vMX8Rs1xi+iKb7SpgEl
8QKr9C82x8kb2WN7uTrpCfrZYqv+oWwHtJmowPemsVQ7ayTyyu0L43FcAvX0t2vgXylD0e7+o0zl
uGLWtDfNVGjzD7+otmZN+6mD6YQmvVIsJPP1UAXMOCTBydfKzoeLgtozHuEisVbs2FptWyFBcsJI
X/iBxZqV7XjXaUJ0csH4yQJRFq5LedB2yX8LDa7mNV0Zq9ypDlgoY7RxK8lCrd9IGiofnSJkswqe
7JS7Hh1r4PeswLz+C3RRfdzkGGLXZZYmAanH67xDi7WezJ6nNW1BdzuwUvjIDBnCogM7evHH7iWs
a2HyBpf6LR/5RrKp5KdqxhE2Fqq5Ti0QxpD6Qt7jvOWv89QkDk/o7hn1Lz+4KBFdj/TPe7SC6WMk
UQkkcuzM9syhamoMJwiXKCZc1znaiGHojoPRxrAn7I+61XSrqs3vPEhNxDRFhM7TXcPbCsTwwIsa
D4MkRi0upoABtU9S+OooQTBRvSQIZYdLOdv9A/Ov9LLOgTr6vVWde2LH95YzyU8Fg+1PfbH6Hzg7
9p6EbDQlNgv02Vf9N90i7c0C0g/E0ugnQBbtM747zkyP//rkb7jtYGFQ4EwNxRIexVPf5/ptmTv9
ZA78iDaH8bMPsOk6VZl7huFnfZxZ+n0upqW5Vm0bXdc14QZJVPRuwSIcmtfOn1cTJEnV7ccureKl
kfaeFWX52Pl5tJuRncSF3Q7f3JR/zEpE4nEGJzk7scwDPuXOPZ4ebufQmPTRF3N1bkNOrg66hVdj
wcR1dAC+YD1B6NtRazKgYCEfuIY6GlZaPmZE+rP8zPtbVKweGoNM/ihN3A1UKluWlmny0LDar0L1
8hPxh+tN1Et+lZPrY4eNc2cpvnG0GN1tWm43u9F7d0ZmSja4fBffLXgBRnkdS/Bi9Y4SV/5AbaiP
WtjuXeZyJlLC5Hdu0+mkZhxfMzCYOa4l4zy2vl6Mv6Ng+a0YySGZS9NH30z7b4TRrjfNkusneh5x
ZFMNlHDoywO7zem7WfjWR1xrC4UfbDfL4NiOGeexmLdDvV2iVcOMWOM9PaxwzzKWLZwJ14cp5Vpc
/3hGuucqC9JLNZbPizHOCLOG+i4L31hkMM4SRu3nBObU9jkfva8m65zNNTt/yqhG2JsYpTjaUBIT
162+umkg2cUGHdpGj4tyGzGpnBMFYHU6pL3b3XUILu6iafHuZp1aHxsxds+z57dfgdhxtQaMsAc7
bb86kKWuCvjMH1S4CSqMgjlWSPH3kjHqIfbfoSWJhqhM3r9cmHMTjO1oPCqq9ClRolhvSG0bP7NK
xuvUIhjbEc5WsUO3oM5WRR37iylOU2sHcElTJY5QUxFbUtFzmupyDjZRUP/FEoA/C1MHcKRsp7+d
6CZC+3NYRlbpP8u2WaZvYpjdZwGhrcxO0lkbF+zCajR7gveX+Ub3S+pdaL5m9xFGK7ROV+knC0hw
3Ppz3uwsT4ER6Ff/wHXosYLCaYGaQ008mubmdm7RXUAKjC6uUd5P5mg8tGb1aHjzrUtxdcD15T2s
DKF3XsAuffAydvLpLQsoZDxkfp0ye83PtV0+jUjX99io5v3s6lcRovBy5fy9zO36bDTZNySf+Tlf
yYdsrLm7bvFt7StPKlbV2fTdEmO/z8R4paY+PeBhtS5qLaPEQkcRV4GXEWqciVt3RdDEjlrqeGDi
7BfhxSi7PhFV36y7Lkr7M5JL7KyGYr9oZt6uFiWuxbqq3ijI0QKRKYYWYnR1HLnNo24CsbdrI7oq
oHnfENm3QLDjhu3pq6+EhlszR2GGgJkTaVvSPNMsyVMdMCXuJifct4thx6xzuS2bDXlOYxrbRm1e
LZ6ITnNmfXDqNGI0HYzXVhM51d7m2H8bu2XxY4+YGkgG+JxTzLiTPIH2RNlqLQjgUvZbI5vPxjZn
mA50xtQFPmv51O8TnY7fnHaZj5mX8c7jBR4eIEvKXW4Deigav39kRGTtrKkcmVjMOd6tkrFIFKqv
IRLp3eKU6qpRG2qsKstnqGVtEPvK10fEV+ztAp/+DgEradPSdagQHbIhUXof3NlzgjO5YzbNMA8R
4MhlZ4+7jvvqxq3G7gqdGhxs27TPZCiPiZPn3FXjnkF1v2sIYNrRw3qXzh/U07o4WNc2ljGhlKel
ShxptCzW/fWlq0zvDBJ0/dgVXQued4xOavWicz2n+l6UzprIdO4vZd25sW9X0N/8Uu6qBQfjSEf/
EIxEzrXplkKcDZBRzS489IYkc3GTAC6eQzAB07EvgZ+BzTX1ghtdQ2mMpHHARN6y5qwfKsvgXc74
9iyEg0gAkkKSGVn0qQoz61gJrnjfafNzKBXeuiWlRSIJDDHKYjwi3gxvrX7Vl810U+1Q4sA97/2h
/uFm/S04ouA6UnBwYndZWKFXDPSQM+XlTTeu1rkjfZG2NveHq2pNnecZW5+Ln3zBLm0v+EJzjUoq
LqzC/NFBFqzIWWh8lZiFKc8rruK4q43hOFuV97xUs0CAWIri2p2y8VvtFD6SvtGVWyJnWBbes53z
cl5gCoLUbBsWnYZqykOQe/K1Law2nqplqwu6/gEEH30syIp2H+IpvsI4D8cDUmkRcPnV+RmeznAd
9WPrxgNeSBIdWk8ALKVBjgvRenfaTsVpZVDzanfsGtBs6XI7NwzStxKpKBzeQ5vqk5kUNnYbcWLY
dNP3EFFWh7OcSJ2DWY68cDqewm/k6rC+0Ub62KFM4x5AznodpGaXJpm3je9zUSN66by7FRz1o9F2
3XMkhZMfZgyKIEdJhoxrijwacV91r6qbSbvMCV8GAszbGUwKNuz34qsXtvUReOz4vSuCIkxsL+f7
WfWWLqW0tveUof4HhalyBMXb94CusTInRW5XZ3TvzXUFCfrEQARtb7vwMB6KrNjVHTKUJPdGXu5R
3RqPTRbNn4TtZHdZTaXReH53m63vf0XUf3Fwfotd2vfbQxmh6NtUUJOIKKA8ifreuucx2Hx3Op9U
HAN/AG9tNNN+xoOIPps/Z2NQH3PLmD/lgiXRzuqNkFFiPehjVvv6ypTocvNZLkm28SFbiq1nVvh1
POqt/IUm9hxMqjojbzF3BD0RxF4r/RbqThzVmrbIjEXEAnlB06q91ER82DkVELmo/52t4F/1EJvh
gn4pCBHN/OT8QEBSttk2DssMu7+kRLpt5XDQxH3RDw9I/ijvnT5MJCfm66gHILJLw8GeJ+93DY21
adf/NnZ/72e2vwQBLAvCX+iAc+u0NXuf6eQKKv8YJJl3F/iMPLIJurx2KQjziCM7ZWz9ggwMSzF6
gIen9muWNlyYDXb/0ZH6qlm6/ss8u+6dFLZ6Wqi4/xxW/Fuo4C+5ZVvztbHZcM2Q1v4LVZA0pzKQ
hjOeDLHJQke22rrjRmOgjKV/5qrjVcQFZkmu+HIaoRDxntqUie1L0VE3ByjIfmOheV9M/PMI4mXH
SLf9UQFGxZ/cARkYUTtiVnqqawd1FhnGGyNz7q/XxZDHYZjzhEfzutcETzFTn6mgio7mNci325QE
+MdicfsLiCUU46nXfsczHTyEfgb8dOrXU2oMbb/rJ+93ae1kq/1y8nEfhgwvaKqdLUyWf/83J6A3
G0h/NdA0BQw2xpjfFfu+jvShRQ7MsYTUEuVO8IarRZ5wsWQHw7JfgDZ9XprMIXyWcsnwliyZu7q9
kYPtPssO0LZYnfLKNGvnqw37QYGW6xp5BdM6RNJglQkm6fUgEAQcax4lpywS3p1p5UBkVU29WtXR
NQUkchDl6CvyrBespvBc2u0JY7uz8Sizwf9gsIHEvJCZACYb1yX6ZeQZ67vYKcflf9g7s+W4jSwN
v8q8ABxAJtZb1MoqsriIKlG8QVC0iX3fEnj6+VC2YyTSLYXnursvWm2TQhWAzDznP/9SIm/s2cCY
WFOz0yzTl4QpPzQDIhbMlXJ24kutroq5vi/IcWFPIXZ3bQKdPmGyg4gc75pPJtyKjVBBdUqx3L5O
emgqA3IGYnKj4byIpUhdskT23Ei0GIcumx1U7sEYcpNiiLaaaju1scI00ld9JYOMPGeZ9ChnLZy+
WnPNFyrEuQxMA/KVJDrcsecsvMKtIF4H8/IPAgr6YK23yJhXQWxjRoJPviuO4Ovt74Q/qIrTmJoe
hD8p4IBGfOOw8PAJYROOfCIvedtQJfjaRJFPO63v6b7ZYl2z/aITRb6CogCAb0GmX+VeBVejoXFz
I7P6NiV9um3iLt71A9WVno68kTBCunVU2P25i7Nnp6F/RChQfXXHTMbrZlr4y8u985Zo48M8L550
VqQ9kPMsrwwOjvtUDvEuIN+hAE/vsqsO9uqLgs3/Yk4GtaHIhPBZtulWdm5zRyfqXk+1jqnGSNNv
Z0X7hclD+wXJv7zSFbtRt/R2BXYpKyB53BXMOVOwtrKx3xpzmF81bULXUjjSp3Zy7nPZ9GfdYK4G
x6F8sdoG/ohJh1UZdM/rppg5AbrSaLEmAFCqGaedoD85rGCT3aQLCgwa3Y7OKDBNAnZLa2aNtFBG
DV8Z/MtOn+vXslDclXxGlEF36FuxOe/x1a0PdVWDymH34/nKW47QKGe7tCYHACgX9RPRKO61MQKz
YKzhXYdG1RziySmubUZ5u4YDdAdsba1KtxjOWKPS3o9TvHMXBAhzmuqUp+BDTkyb7JIh8AaLK5w3
sTtXXxlq3Q3Kqb7B56Ld1q0QxbeJWGOMcKw1+UsLbSmcl0+tzIUb72IoD0qND+j1JEeUvMtSVcv+
rqfpuIYNWj1bteq3qskT4r31UWz6IQYZWZrXWOk08JEy63tGtzyZMqEUuZzFVREWJLaGYsIwBKrC
UvSC60i4ZQCrfDsGe8c5hIKhBtC1y2sIGYVCIixqfa96bboxQxAP2U71/QXxKSSvD9l02co2QE5q
jIiuMiZne5yWIMW6jFX6wMaweYEHtFDjNpg1nS2AI7d+AfLm2J22aQUgNEbRG6Zq083McitWagop
RkYFFuaGoFd6pdKHujIVBjTQPuhTKMn6Ei5Y3Q+Ac0XHIw5HPJHUzDfCx1cA4swsQUyWgeACdFtA
Ozoijh5iJTYYwBkAd8wYc1ZMqHLrluTwRQqq6w3A19DC9W9ABGdmhU8MkAHKrG6sX4kORuqkd9Pn
Au26H4gmu9IWcAV5BNsaHT1MswWpWSiHvkupAf97jvmbcgHYU89scdLg8hf85nJIqhTstigjE6GI
9oeuz0u57Gg8viynWKpbDNf/fDWhKG+xl8quitIIHnQjK66rUqTr2jLda2ij9VNpUKZDJwRTI86j
uB6JmLodTDot2Dodm7sm2t/LjIgNFVLsNHrtXY8O+2w5RtzCyELyqReSB5KmWLG1tE+blmHNHkMr
73p5n+tm2YYJMmvRIWYgkl7sUPOmDb/OITodYwwWHqMF9aYuWU4BGrRnw+WVMOe+/b2vITZFRhDe
Ogj6EFMt7w/j9z2tDmCkzdcJFvTrUt66HghpmBbpQ44f13aReaxt7OEfL2eD0QEBw+aNbh22fHCn
xVZLs8xbJ9TwIPJGz72uPcqQekrFI3rCYeXlkIJs5JtXJu3wKrITBmu2xJa/50F6AMRXE7SH61n2
xTVT++wqX55BRHn4tSUEodo2c0lxPhrsZvDwz9NImVyl4HN6mYlHpJFstuxjT2XrVl/xG4D2huHo
6gIJDh2gpSugEEFuGGF/UX627CbVijYH6gA0o21dKoqTjmYnZ2GTMy9BQcuMRcGQsHzGYAaAegQz
lnFAq9BROEu7JucNcHnDYc/Lc9lmlcPdADlCN1ea4Re6+gkthsiXfgIJ4UE1ElUYoM1nrI0gMmG2
NSGYGLiZOttbNLCOoIdwatlDRY8nedc0PXhQI3iZyFQeXxWmVR/GKgNEXLZKqXNTmlSmtwxlUx5l
bIF6IYeSzGFpu4BMWJMN6HTRwZ/DANJ4lLXT/+EsWrCOj45iKWXhxh5NCGy86lubN5QcdTtnV0nB
IourOLpFyPc8DBZ3DcGwvMLSi6UypNyDLtPphoaxfqIqSUy/V5Dn/EwvIbBAdo9P8PTYZEdIuuey
DKggp2FaDwxxryeXPK1UAKlf/u9lYU4LEcXX0NC8WiNnKt4d5hVDSnWnhDZt8yiJoQuXLOiYqjJ0
LDYZvEfDW7NysFyerXi+qeyZjmx0pi35R2+9OZc2zGUa2AtQvEgzTEFnOi5VwKRqWjJEX/0OIIFv
zKg6S8iad82v8LCj9bxMYjoAlU1vQV/z07J3D13Q/ZV78N9R5a9GlY69ZG3951HlQ1T+/sf/XLUf
xpV//uLf40rjNwP8ysBbF99n94dxpbEY1phk/dL/uUt08t/0L4HJjYGNBl2XjRnKMsj8a1oJ/QtW
qA7L6sIK+zfUL32R0X/fQTEORbluSj4Dn0u+N3CvYfM3ueeRkQOOzXg/KqkcRRdvQtcjVlVYT2M+
DDeZVsUYZVZPRKVoV/ronETZI7/M52h5c8383hvy4o6ciDP9OwBZldXJtmRyvp7pdK4ag13dnDQH
NzeomByDJxjz7EyKTAc1Ni+ezG/sMbuR2rgLOpCYrrG8FRWn5WcDHIKhid8gZMannPu4qp2q8PuC
3kzX3Bm/SzH6sT4fS0+/sw1UZF4zviyUAbSuzYZOGrZmF7+1WYIAEFLK4nJ+cqTajTHwaxUWb15a
3IzG8BAoDgoz7remSG/6ab7Dzeqoh/xUk2g+JK2XqUKgUtbzq9Wlh2wwXkn3eqqndltmAPoMfiVO
7GDujWv7o956mxJpFbo4sL1OPqVD9uLos0EQwvigN+nNcge6HNTJTLO3pCrQc4ddspXZVCJ+g4nd
hxS+wzg8hnJ8cAtlr0gBC6+azHuFmOTtjMgkx4wqrhdQmLCMXmljy42BkA57/yCiXqxUqhD4Tg9j
ZT5FMj2EKntp6uSlnK2TE2Ex6NtmuzH5QtiQvZF3f2fC1dlOssMLFKW3ZqaHGR9JX2G7CJOYM0OU
3CiGemiRLZy7EHyQiJJ63arXhhJFSjxtLoeuGeUvvYFzuz7NlEPLobJcqzL5AWQHd2Or33Vi3PXR
fDRcMCNgvWPllBo7ePQmM37MMuKbFPhZ8HD2bgkTLwH890lQOM9BRxHb2dk6JvpwnbZcaMCNcR15
5nzdWMmBJJNzY9YBpYx6xBBgraZiJGADkQrZqy8cDh5Bx+rVLefjIMJ4lURNfEpr54ni+Ztby1tv
jA3GMwZD4m4/W31DeNnwONfWnjSfjhdV7sOcZ4SqN1ulSPj8vp+PDLWizTjyPD1pyIPn8Caomdjm
WuQSSaF+LkLj1ZNj5+cKqVoXZgfDGR7rpkernr3lENdWul126z5XjzJAYJzGHYpGge3bbGvRyjDi
eHW570Zhn+CLPpV1kdCEW6fKMp0tHnyPOAB2OGw7vIrSfooxFNjbitdRM9SpElr1nASah6Q2mqgE
g+Fe2rx2mQqD1VSbSLw9ZgzQ0wZyIa3hqs1t90oNmnabRlOGHr/Kb2HZTXgHZAOKhbpllJHJV+xc
n7Fmta8NF1k+b00Z11idp1GVrL2cQRC9yfgSwLXWsK8Umb1LCJg6p0VwzpVm9+vZREVFgQzLMwpO
ZpHS4VOspSrDJt3GhZVWt+qmZsPwKjLWDaYciR+Ta4ZvHOxz26lPmRbdFWiaN1C6zqVmhKu2t6zN
0Fsvqpia16KADY+JCD7sdu27zpTgfOrZ2zzOexiICLCMzupodnj950S8lkaJ70ONg3s0wGhVwthK
B/IXnyLAbpLXsA4MnOZAq26Z6vY7BUbrT6nz5Gj2iSH5iM6zedPGhpT19BcplO8ZJ3BahONBBl4C
ADHEXv79d2BSnNgmxgFpuTfh2/qyJ3kE9uAptmp4aob9Lx2BlqvhmAVlwtSRsr73O4ES3xc2DTEY
6lCuCwPRSyYj35Zs6N8dpnd/nkPfu4G9R0i5EmaGLgW8DvHjQyDE6DBCTHBr39MqvXiLLmXZjhNj
RN5Mxml5xZ/0XyCd72kul2su2dOgw97HDOpQFl7kos2H5mJFG+QLj7gmZCum5PtRg7mwfF+yyo9N
ywb4868rYSC9O435vqSJ6gQwkdn83kOrSnFXwHJtyVpr5Dopcxe1B70528URuloKlq5ex1YN23Qc
hkMytKxb7Df9JppeI4imYTEfSWHm1JXW3vOw+Eh6LJLd8TjabN/46WFiCqe2LpObAtvY3BoeVB6i
4Yzyta3MUw+NebXwJnaWVVZf6doYN7lsDz//phQvH76oiR85Fk+L6ct7xrnIYuYWwiz2kWi3Zqnf
6d58l89N/Ys7av3THSVObimtXFju78PkaPbheLvLu+pl5hWi57vJiM2NnrEJF5ArgYvTmw5T1nsE
fHdOp+f3wBMxrWn4Vg/sy0upkizWGIZQR5qXgDayf0SDd5LNsItctnuropcNw8jegYNBQLQE4Goo
wGniKT72UFQeilSdVcOx34vYPHQMuzdo1sqjWcRvQWzZ6LcynqJyy53SkregnM8unixz13J4V3If
TdY+iooYFd+8EHXVMUVAj3R1vnOmWvpC8Hd7rvbcWOmEHIoa6+cP7B92GHIU4X/BFiJi9L0dEI0V
yVGaJJplhKBAOaHY2dBd2742yv3Pr/WezrasQEvnnIKTR2b5e9fFRkyxk2HTsLfS4cFs40Ne/mrD
vKykH+tefNNQX2AQR3gcKvJ3O2ZUpzSHerEvvaHatrESKzOYX5edHgR92nWwjlJh7j1NnMbAizZO
kR00FXxpk+Qboh6cPPKhYRieyP2QcIhHHrtTNeU3hhG+zfYoN04A1T2TNkxpS6KC1ef2OovtzeBW
n92Of2y3EAXMKZ5WmUXdAs8IrT1mr1vRiEUKWYtdryokoSJ+swpewTpObwaVHlILXrVrJxSoxkj1
a6DWLdAPwHN9KAsRbUw5/yIMyfyHFcuz+NNbUweREz/eMERKHUo3pPNGRqMwRDnyvq6ngtdSvjOq
JeJQcLvLJveUM35cBW2j+7OR38LjPrsw6DdIN2H9B1jLdrZRYlajPyGzlZghO7OfDvYp6B17xRjm
FHkiWVsNO1FFO712kumsi/EV9pgfO/EnJakOvZov3MCoAuk5TxRi8P2iaiezcedV40No2b2Pkabt
mxUbHwAeVk7YDa8ZvXo7Yc1nr2qGX8yj/mGRcGYs/7kEWL4fLo4hGuZuJCwOk4Y1JY7ynZGPY+ro
7qrwF08Eg8WPmygObpJtzYBJ8WFN1qac5DLB2DeiLaD/tVgtBskh4KTyDJ4PwBSKl4kGCZ/jzseB
/ikOsxubOAa/LwPbLwuvwrJnqBGHzOTZEAPjF5P7rU2Na21wbzMvb1eRR7WvilKuZQUTIJkZEk3H
HNGyv7xmoUxfcDegSh3FKpn1m7rHVkmVYkW5uhkYNW87HumlvUTiIdexxQ9i9nCAh85vVOOwrYK+
87O5i66Uq+4uTVDAAGI9dml5KPrxMe5oJN007PHfp9Wz5vGxYSrKCA/oVw6PIjXuai0+XFyxDKQH
WKdP6+UPGgwEyHTLC1n1w9YwmxY3qvSmVRZa0fER3T4NhJVqrKdKW2U11ZIeJDeqZtDvVPx0o1lP
dWKxxLqgvvYs9dp03XrsucFJFt/Ekp4FDwOOjMx8SqLhYZSmjfuKtR8K5DRDcphzmKBNyALuuuxA
U7wjKhaDd6bsEBjmsz12N5lhPUftWBxSwzqBuq2laKbV0hhh+gHbtm7KIylWp6wzn0QT/+o8tv9h
eVPrWDD4kKNh7PNuHJnhsV6jaiONyZlei3Z4IGTgRH3BzSMLYL3UX5dWu+w8Y9t5VHqXNV9E3XZa
vL3qhF+rcTlKO3KLPYhY7tBIZ511RO/Cyi42pG5Pe+w5cS+JcdpAWhpvCE4PX/HN8m6qxgPOCjkX
u5mhS8FeDponT0Jjj0m66YyMMkLXKSsMfuJ+pcIORNGlsg5pDDkPI1nyQELKbCfpH7EpisiI6B4a
l5bU67Oboe8fTFxLULHZirSTVKLSnTH5Hx+TgMCt3IBZZZXTq93iG9NU3YNDd7BPY/s0cIjQZPaP
0mYOTzXfOX+fr/9F2H6FsOmID78rDz6EA928tO3La9RjcdG1PyoCLr/5F8Rme79ximOJyjssKVI8
DvS/FQHyN6oJaVnskZDxAc2+B9kW3r/p8msIDC72gv8Hsgm5JFdCE7HB+ZEY/Aug7ePyMvAwdNip
mbzw6d6dnp6cbGiHWrV34+wtYpi+09wyWOz8f1Wo/dOV6JZYwnQw5Gy/u1JWmIW5DIT3ruCkRWT5
XBWl8vFr71ffPYd/aM7+6UpcA7slAraBD5d//13TGXZaMDeErey7Me0Rb+u37UACjV3P5399Iag6
wsQL3OZrva8HByeDHNDMmJaBmKdZ+hZo8VvC//5/LkObsKTufpQXIInED9pSFawPMCHPZdPGqgNI
R7Hf/PtL2QbFFCUVIpX3/XpY6blZRnyjAYeya4WbHD5egilrkfziS30sSWjQYegKntMSxPWuzkXR
CUvdG6t9NHJg2/30MIXqbGjTGX2fu/751/rYrnMxCdiCUScUofdm4ZjClKzNstpD5uP0pIndJ/iI
+KUWv+gLthebjfSNKfj3keFcmDoIke6Sqfh+edlNCd8EfuAeck/5qcccHTcqLT1rCX/6+XdcbtiP
jQOXgnTErgAewar+8a2f+6SfYnhbe62vmz0ebtOGwKvg08+v8g9r64erLKXfd2uLDgkkB9r8XvOU
hZGCOg85xQHhVP+vW/fd93m3X4yYZJdITnhBsn4CAkheZsweKW1+ubwu5uY/3jrPZZNdFO2eKUBY
fvxSZZBbbl5WOYF8olxX+oJVgaaru9nMp42HsGVteA3KXbRdyFUpAJNMInyszeKA8ghLrZEJ/8ZV
1IENVPfXC1HzIt5cLNe3vZO+4dkor0IUuTeVQ6+OJ1xr+8JjUlBW/AipJ/kGIo1AgAJC4qg6v58a
T3xJHdBzK0iCZxSu03rMgZoDB8S6nApvNya8z6mjbFDEqUdCAq0NjmDN9LbromLTp1mxISey+NRp
iXkAzBhf64Bd3uhsPrsNvDAlZnnE+G9IVpHjRiVTiYxQuDRC/tnyeTQSDF/ygC+dYgK3Lb2wuoUq
X647Cz0WzKEgIPYI33YFUbTDECtg9lzr8M2TmumB1lC95jrf7lJtYvjYrWCgCiRKbC6orouNbXME
YO1K/YbxC1ZrdDEHM2dQmzDDPho6cw03Z6DI5EcjuEAXX8JosI4qNJLn0C0zClX0FXUrq6+1nYsv
Ad8d2f8I+6jKzX7mMw1B5uM+Rs0l5cRaV7YJY0SDLXFuR+xzGWvn95iNdM8Bt+YYJXV1a/fJm27w
TPvEFl9yN35T7Rh8okMur8Zla4zatjxOAN+woRjoIjr10JffJbGtHhJsXa/Y0QE8ByQpQwiMQhkQ
M+UVfYEzB8bNvtmjBAix4cOaiFkPAUPGCf9LbmKfkS4utBE+7OW1z9oQB049cK9x3yw2KdkwX4ix
T1aziZtWXlfhozuLhQTjxOmzN1MH5jUtamBFCSKaDm/tVTk3draL4eFXNwbMLW9tR8HwFAUV+l0k
Aa2LASCep74NJ+daw4jmi6sV1iP86fyNZKXywHecNgW6BqY4br03sT46l2TFPEqcA5OVxQyc3hcB
WkowVzSU215B22sAighZFzyCLlApzpm4NCPlD2lu0OZ455YmYl2ZGPdgs8cRN6OTh09QYSZgZWMV
nbtCC4dd7xbJizcSXOMVrCPbKVHNxR6+h+0QKCbT3vA0N3O6s6q+y7YENYh4SyNvzZsZeRytDmFr
vW+r1Pg2e1X7u5hZW4hpJ2OdjVb7ecD6/2uYYHzjTBl7KFQzy28YEx6Qe9La4KenrYyUJ2FFYfpc
h6I4YHZQQFEEDsON7I0Rv4cyDntgPgh2WWE+rbWpZeIfIRA6heTmbQjK83aJxhPqJUcftmjQ01w4
LhY2yp+SocEMNKpU9EdReda+SG0Ya3aEwZdp9E9VOw07mZd4xXg9L8JMR3+ZjbUI/fxa62D5G9nO
a8I/ur5x1lGrPuGuioBn+NZHE5BVYUPECjBn4yh07qOeagI5h9pA0hluhq7xNmHKOjfJHfJF5aRf
XPyKjuC7W6wFiL+aQX5WzP/alLlPEvuyy3ip2RXVXZQh2yr6xLuVFJUQ4Vn1aU9w4oCDNEzMZNrM
DbsbJnTD7jJTq0y+t8iTlxg/gVt3TKyXTLXuvRw6g5TnEb4OeYkH1fNGpWyoz73HLFNfZpBDwddH
C88yynFZu+3ox19brcFdLGzZcyIzde8NG+TW1LMXy2KjbBr2DzvSnPs5xidHNM20DhwMfn1L9u59
UKYN/LqenexSaeHUWCPEZ+ySYOe+Qt5dru2RSyPubvZx63YIaYzxNbKKq6rICj/0Wp03GClhE2e3
knnsNhqly0PIq9u2XurqUpTHzGAIuYbbQVxgbpir1OHuxIEHW8eGynTZdZGBfu1S1/hDH9mthuUd
sZjOntKgi0+JpcLtQAoIexyVhK9pnXVKQmvbQmVeDWVDRJ+c2RE7rAmG2S4/I9jzbmcnKPCcdBoE
5O246nnCBJ3pTbMPOQ0eByZigA1FgW1+n9+3PXuPFrJ7jB6LHvcM7jkpTluJzy14/hCfZCD0b57R
d0fITNSjZY8pR5vtEeAPuyQCq8+9ULvpmvhWEpbwpCVJezupqLsJkvlLrMsRgRhCT3cq4505G9Z+
xjwewiZBWZXWBHdZ+tWpm3yNxOGtDFHbY474mfV8bgYdI0a3xHItzHHf1GV1a06ojDgWcXy3zW+a
VeKi7HDo4fsNYS2OsnNdsPNiluKd9dxFEqgb+IwBicI3umyyzH+J2eYZbOm9MLy0Feo21yxWxHGq
fk+uuNnsoJP6ArIjaGHrJVhOZhmbWUKTV/OKJF6+pN+kSwCGjgUjclUg9CZvsHWuZ3I3KxnnSA3w
G0MANdbYz+Tic5uL/DDWkngFkP4KBieCICLTsCAxyDXPIJoppvnHaRT4p3H4YORxYwN1BQ/ATlCh
cTmLtJ0ZDxgjkAsmibjC+WlwD+aAcZYf2L0kPo1anBBpf/Ya562dkggHhCHN/6gspGxGHDqgXE6F
nHfygJcIZtOh9Cn29cldIopXHfjSXWE7pIclZu8RtemGyaarosZkrNMbA7oKBqxuqqdo9lT2aUyk
QrFr2AB1FNfIiaplZFssbAdM5b6Zbo8BcoJEZyJX1bSIdRbLnJeNY7gH3dEWs24NuadDaptmMr1g
nQrplwl6jJ5ktL2o+w7WafCSRla6cUaRboQOX5uQLgzoOqFOZJxhHw2HUF8XpujBZzM5n1iu4WtI
BFLvpwvykzl43iWZpl3FytLdrRPm7G+mzfZthlQndEuY4Yyml1nrii+8T2GAwIaerF9lNlyw2B+K
UVT69P66DotGSMN8V2G38xyafatne7hf7DdiJK8w7DEPdBvqBEx44tMkNdxdxExdkXrgbyx469jJ
HHqL4f2qUcMB4ce+Yvk8IARM/ayl2X3fqIWCsEC20H2TG+deh6WXsqeODhSFrH8IJo65n7cYHzpD
T8ddRXAlAu3AOd4hfmi5rDyErIc1JkVYEYCSE3ff7JkklEfNnMqrn1/P+NDTLBd0CJPAGEFK+X6E
VDQUOIy+MzYU/PF8dolyHbdYh6yxS3ghdMTbpDjV39q4ON1djh1iLgx7Fwm4FyhqtVWQZhaclXrY
qfZvBO4/Klw+5sDz+QifWaywcJb40JRXKiYZAYvwfZTn5qEf2vytlAQA+2MHSSVf7MTVJsMjkMzy
xOhOSw6qb0BquK0MCm2Eyi+UMsXBFeiHJkHnicETAvxs6q2jKZDpF03SwJmFCUIoJ4zcjmHHPoSG
spOKxnVjOnnwSTJ0f5E2aWE+HJZh52qGc486mQMYB5rsrMdx8nw5FYtC91zcfVKwzl88qw+0sOVe
UFHiZGFbyDbfvRxhj/6b0yvddzYWOpbWlj5mtkRFSPOpxg90j3oFKSg6ta2F4eGK8L5fUBo+9NnE
c9uuAJBesrlAiH9sFrvJHu0qhjzu0W/vLAKRj5U5/mob+IBYcBWACmFLxxQM3d+1pH3cD4FdlPHe
Nime7ZCNq6hsxnDoxHDASUucFBOaBzjmw9PP77H4eI8pUdAvMTJitAeG/OM3JP/HHJpsjPaEOoYB
JHlUiBruas845+BJWuJ3eOvhe3UmWOScelONQbE14sQ6WBiKlQz8lv0Wfk+NabBENFZRTpKDuqf+
Rm6BKPN3KCm4zGpBS+N6+fT/xat/hVcbhseD+s+M0Jv4NYrDlx/tAP/8pb+galf8hn0Key7mNAyh
LRvI5S+o2tN/M3XeB8wAl4SqH+wA3d8MGJqLIaDEtBvixPd8UNuzIG8u0OWfLNJ/AVUb704ikC1D
MgJyQAsZ9Orvg/GwD0VSn7XGsUBagFPWQCyG2jcWQAHypsLG2ySa8vI6SQ1tpOQlkxU5WVQhk/Aq
68WJ8dQ30HonS3lkJfY8NX7BcCw5hmLJSEFsytoiGACnlu/u9D8g0suK+e5MZ4rPB3YXohAbh8W2
8eOKctuejIpmJswWxeSDEUG+syjTrqfB0aF6T3TGP78gB/OHS5o6QwfTAtdfotjeHdtanMlK68vw
CCp5jSOslqzghHJqJSaibWxGaq3eG42Ognhktq9WvTk4zGdtNp6tFS7GYoRxASjMg8NdKewAHEV0
DJrcIsbloSTS8S5aFBT4fHUzzmZFeUxaI2gwPyg4I4w0gL5ZNyQIrSzVo8EOx4J7rdmDeiDSgr6P
2NeXrqjKFl97l0t5wBHhpnGCpemwAux9R1sDlbB5IhTXXdv324AgX2Ja8IhpoCXUbPwcvY2kFJpM
zWs2c1cZp8YFx1g5IYZ5JNR7Y7gB1FF3emRmWEhEoXg0DA2gI3ZavlvbIAvWokndhfbIx1AidtVG
WqL6KoYxnZFhiDq6VVHOJyKKUV5R9ETqc4Pp0BzTdCMsFUlktEdRMpE44VnpaFvbmezqSSDPiA4d
nKwXJ8TXGTjNgdo0N4V41LBIU18q1yAnSIqOO/en+Rgug7jBNRUGPKuhSfmlwEZjSe8w8GmrnkiR
DUHZnOBqrvUBfmeSRIscDkSxbIpF/Y0rAkPHtLBeErbwcz/R8ww9QQaQhLD7X9exfR8BMuGI39bc
JNJqeAq2yajrKcJ3ptqbM27KG+6j7FdWLLktMVE7+MhY6E8/TXPJYx2EJYxjSBRRdJiXR+IsN8dj
jM3zq2R59GoNbCXOOs1ZzcMw3kTwyO41V8fGAYCMDAk01y5COqKrNy2+8ehqMAyhwbCd0VmXg8g2
uKWE64z0jMUtQE2P6JC7E6cPvVmeBGjUYL5id5J01s00hfZZGxzjNA5VdkfqdvgiIA7vAY5NdxWL
wnkpwnT4Ukls+JEA8spGIxpmWMydu4qSpabPs4DwB6FsC4UmTutnjSSZ7l6QaoYt5ODw2gyNw+0d
49xubvVOWXLbWqFWZKu8ryWRkhPEtBmaHG8kQRS54tnhaGmOb1My9dVX/pgnb6SUqYc414E47IUc
XYa8I62A/bmiczYecX7i8WQpuSm+Rmy9jRfDnAGjOtDfuDMsLiybWZQpXJRg2+rEwDwRf6QeqOZZ
CBpGkGofC6hQuxRlydHC36TyA9XS7w8JmGUSCHXH8KLew3Ge1LUsem69A38+3wCSJbNvsNpgB6uE
++LAhIdQatFvYIYpmsd0njXtrPXOXF93otGau0nhHLFlZM/2i+Pi5H2OTT1PHwJymveoeJsaMFTK
qxlP6wECSM69pKdcPFP1kbLT8xaGGzOoZo89Hk5aJrtKdKhqzL9Wlxc5hYSmtiXOFzh8Dsui6Bqk
RL4aEdGymZfiMe41fJEIV43sJ5W5vbhNAuReyPOMS974aBBg5FI8uouzua+RWan2ThA2yXNjNEh0
favHxkUGbpd+adghjAjjm9lqbsu8KGyX2kYLvI2ThRoExtTgb9J5nQ5tTZgQwp7GOCXdLNUXtw/q
9A/LKYQAg5rqMNjk+iDEbc75M9fofFDZXgWFwLwdq1hb168iIcEILGPB97U41DFamlF8xaF7KkiL
fLKGPgDGNT45Q6jGFRFc/WessrQNuvYIh+WqXck+jK5k5gW4YMHz8vMYgpEhjclaR05u7UF+7BFD
rQRaCjA6rebWBAAocNyspqBgkymvqsrVzy0kupXM9WcNqMfvyLTy06mATRWNyt0bqQi/ZW3g/KFC
GWCE0xS3XWZf92NTT5s0a9S9XTrhsyWHYpNzSK0p++QDQ7fi2YB6vxWFDtzkzOgodPzK7zxoKCun
ShfO4JxmN3EVZp9F0jq+p7fddtY6IIBBkdTdIFpl6FTdDtmcX1sgHJsebSf0SAFt3OujT4OZ3Y2O
rpJdU7fmtp5qRXxBWewGwho+ha2dfR5zsw23TVdgy8EBRkpKPRMV4aVbXN5Ik6tH8iYzB/QmHmT5
yKFTPRVWXkXrZG6LrRvr5ZfIJi/B4OgB57GtvljZTg973VaSHIMhX4eB077FDWbsGQ4IezEn4XZE
w3yywtYx1xH5JBNmG5QD68XFH0A2L3duVk/LlEuWV06kxDa0jPskKKudrqJ+3fAdn5Awgj7hGmVf
FfRfw2bKnf5Ud2bwyasge2rtnG4tmKArLdFmdztNtn3Soq5GR2BNe70opqtRM7yrGfN7osOaBj6P
2a/qfkpQqLb24xAP8++6niVHEhhhFBeNl61/XqF8KOYWl2j+e+nxJb33jyVRXeb4hmYIDFVXAafg
xLnSR8khZGpAwli/lEfit5r9z6/6rnmjEHPgYZC2shgFOiRx/XhVmJSRE42Wd6gR7X3FE4yNoeoE
NcbPr/MOUrhcBzMPm3JZYOiov6u+SPS0+9bDpNMEJ2dP1Rv27EX3bamADePfX2wZ+XI7DZgh78nZ
BmtYCykCD27G8KRc9LkXfoAW997m55f6WMiCkSAdpxbXibN5P0iviSyrNPW/7J3ZjtzGtm1/5f4A
DQYZ7ICL+0Bm31STVaXuhahSw74J9uTX30F57w1bMuRt4DwewA8S5KrMZJIRK9aac0zdPuHHEHfl
6vu0Ruz19MKrc4t56W/ukr94PcE5RHCb6Kvu9oehtnArHtu8sE4Lfot3v29BxDGyY8BKphppk5nL
++vP+MPRm++OD+euauI1Y/2nYn0uItl5TSdPuKqprhy8zgllCWdV4AMrT1+ibzEDrRj4s05Pe/rH
NymDQIvrjNregH3+w4euSqn0KYcb0fdJcxhHbGrTyuj99cf8+VHgVVDze7ZNR4WTyZ8fhTw0xjIk
5/pEQFBzmBPswI6L2vefvwoHShc5Pu2Mn/o1dmcaytL4LN+VFzb6aaJFYEb8+lX+4jZBAWzCGOW0
swJH//xZMsV0mGAB62SEaBLJM+GmGOaRmTySDnHX1dOw/M2R7uf1izWd1YSPJU3+9MPlI5UqnMfc
licNweoHgbmb8exAKdLn9AtLPPUGOuqFW+TXH/XnlWU1uZg0ZnTT+1nv7tHuJz/OMuBb8nSH1epp
s1dfRQrF4Ncv9RcfkZsDaRM1OOqVHxdLB3YdL1UYOLBXz28hqvPSMiHN5doAX09w03rX/PpF/+rz
kQvvImyzaPH9KBMb4EKYoMnFCfcTPd8C1USuu/Geg87fPunfu2h/Ppev1lJLorb3HPfnJ20du+qs
J0xrW0zbqSgsRLyOnt+Ih2zuKpCZDE9myuRppK5j9je3d4OCkbajCSk5XFQMLKF4fBFYpak6l5L5
v5vZdf43l+XnOxxwCy5Y9FIomMSPUrMScXICGIw7vKCFHSQhNv81k6X1yaXhVks9yvpffxPi5xUC
kSFP1dqKROf2Yx8wyumXhOxxJ83VqHUn1+T80EFN++I2gi2T1Jv1fk8Tcaf6XH3E6g7a2ky86aZa
Q+V7FfXLmvcHNaKD4BL/46ee4QDKSXRq2DJ+SofQyR9cSC2xTsXiUnTrVvpJRAzr29wsE7zz+t+1
cX66NxEVrk/D6mYDS/u9cfoH8ZMi44+if15OBKDI1xZKTurPquQ2ndZ++q8v/1+9GH0jk0Y3Brqf
7k3UHJ4eKW8+TYDDH9ISvia0H045ll5zSvr1i/30VfPJMFzjfII/zXJm/HkBLTJN1G2ozycb06xN
+dpxZ/Egckr89QsZP3gDkMKyXK7FA3pGtvQfKyP8eMlk185IBdHE7YPOGa4PNLftspeQFLn2XKcg
z7cyAhQSjzGDv7x2zIZe8roNVmq6xUlGn0AbOSwxbwResziMsHXNppVF18vc6fna/RgVAVP7kenV
Q1cCMyz+6UJsW4LyjoapZyH+/LEUSvAj1A6ZZicDJ8NmZGh0hpaT7CN9/sdVFy+1migZBdDS+2lA
haHA6IYJhEiDnBgsR8rnVxXJcpoxrVat6W/7h+vu9YeFkZ4/66HBo88QAAHyj99SuRSmUI0lT7aa
5FfbNoZTI0Pv3feGiO20dHXUkhO1N03G36x0xo+3CG4uxh62bfLK69Dru3XuD4+ZzNE4ILUh+heq
bLEAgnSJCNnPcOhMIxin0H0DGJbJzVAxb77zItQYpdlECW7MGTEH8ZnzTe8LuohLtvZrVOOsB4u+
4c/fSRxNYbcpREmR4KybtZLfNCb4EpEkManOXLN6tNIWmcF6e4EYoHqYu0bUp4FYw9Y37HZ6sMaJ
1lgbMj8+ZzSOkHCoIXI2bsQU+mrpWtZsyJorHke6DXeN3Wn7SSb2QzUj6N9XTsl8eehgveqOMvQL
bWm9DFrH6j3iF5v6QnQCpFYnrxcgZ7MinAE6zwl2lggA61g92CsRKwi4vUqsjt63PoD9NZd0VVXn
IqV51NciF19G4gppimtwtvCD1GszFOBm/DAAPIi2Dl736oidm6a313hhfLCHjFNRqRb+dVHOv4pP
0tfovHj5WteommctLjGHfaNbDmQ1I0+PgzuRLV52jFxtutVEbsQPCJXy6pJFaugeW/Q/xQZFEU93
JYo6u1ULipZN03dC7ZgIT7dMR2oc2XaV3dAhtF8mxuALHd7UWr6amLTktVFibUWNOV8zCCl+kI9u
vVqgEJenGmEzo1ojlZdhhYfS0YDxuiP3J5t2JEfw8vRB6Fzh5KAR7hYz0b/oF/mN5EaEiMJGszyq
Ke21J5zhvLTKFnYtT0c5oPw4N1vjvhwHq7uJRCM1NON2iR84r0LCErMD0hMFoTwOQ0P0/KbvBi1Y
6hIUlW2whFtLxB1Ukh6I8NMB8HCR5AePxxh4FFnfk0BRUzU5PS0ibtplP+WcYX3Gs3QZEQBMzbMo
8Z7B87K4wcoYefWdljTsDd/rAHr23H2AsWg1xDZTuBO4SVB5IY0QF6v4XE3fvG4JH9xlQNn6vQVn
5T1vxown8SxTw3pNwjgOt23fosv+/bGyV9WevtJrRgfG/GtJtF9Dc34Wz2ISMVNQdkWMNB3aiqCx
Le4i5a6Unzi3uK5Gu/bMzbTt3xAn46ia0EaS87KOZoQrX0PLXAuJSFLbuZWD0FSkaye2oT3v1ynH
HxB1dOC/b3+O3dNkjOldORfLYR7hZ3oyQfNAcdKekRrxmBa1xqQhnyUXVhJwYO5SD3jCY1sq3ojQ
6Z3s6tzA+LoINX3qJ8fUgO06Vpbd3Aor0NWacvFsp2kpgx68/fzV1ZhkbNGLG/JxFjVd4HimNjZ5
/kanYD9mDEAAVEy7gntFMs1BGSo703lPYZ51TKmbDmyonxNRB7k4DNFtBCzhMCDypqVbP+cmQgI6
aItLSwLB26nQ9YlWGx3yzqVBthARMv7vnPRr2SXd/LdzUp6aP9QsP/t6krL82lbd6588Pehw+Kl/
D0qJ8nBXOirj0NW8gAXnP4NS57fVnaPb0AdWU806Q/03OMf7jQwM5up4VNejm8Om+29Pj0k2CN5i
hM1UtB6/+Z94ejBZmn/ev1dqD3FpDj0M3iC4nh8OxCaygKKTpX4uda2KVQ/Dz9Y2MAhDmOtiqreZ
NIExzeZQNztiGQXY9rozv05TDm2wWJKSOdPcXsFSSa9C2I1eb1pyKYnipbrajK14i1wjeikmOHlJ
ZFvvB5CHV0Dl3QOp7lq4S6rUItQCteU1GvnHYLCJoNoDtsgOTZeWZyeFH4ac/TFvOvNNG6FWn5lG
TXDlbaO7DClY8xczw3x7aRe1QMrM7bFHJ1aY/Zf0+/DWaCdmY+QWQqPdLTMw4gXSysZsdBMxu9l/
RFA6Mmvqyb+4ZkQnrbVA4dS7jO/2Cc59gSHSQPS8rfMweRHxjLKR+dcSNElKe5W8FqiEoFaf4FgY
x9bp4r0xpV9y6vItjt81v0MlqT/Q1t+nRvI8AxV7sFMmmAf+F/MKSzosiCsAjdaVZtf4iKPNbSe0
V4LcJt/V02KEQumwUYBU3yqO/ig24YRtaFQqa7twzLwJPbeug8c8SnS9I4695ylO/YsXvlsK13mq
HSt8brrZcMmC6qDNpG1t5UDvJCuz04TphwFq11YzDfKp0RhxDerBV/1UnmyvymHiOAzC8ckma2UT
Mhue5/Hc9V3kBlpUYzFP7OWmSoyR+j6MmM5kwsYz2tAtMrqRYC9iZTc0j4YYrzp4JXcOw4OsCuND
vZhwLJdWW569HO88NJnRSQ5yRdK8g0TUly8RXnsilXr22EnbjrDh23bPbGTW22McWWXhF2lOCNMr
yeNNxDdHfJhl5d62aGVgqFreLQgpt5Me4iRAGH6kd31z49AmK5UQ+SyrxjRILLjkslJFENteh6a7
a12MvZqZ+C2Mpi1g8gHGt1tDXnGeswl+uWUco765WrOb+su4EEpX3Um1qACk8B6+Y0jGX7krqUxf
NC1+nBDQ+Q0vs4uICPPxanwU+kgOsJOEu5CML7rp7VHBuwWSo9KLKjT9WFsyw4WsjJNHGBjxaaLd
thq63kJOyUnSStqNbgWZnPino654NA07N1682fhUdi65ACJy/DTuNISx6bCrSqfrTkQMpUeqsreG
auLUJDI6KyYTm2Up9C2E8j3js6DFfb6TC9ANBoybpNDKIFKap6HWTOMgiuOv1qI+4MkAtc/0AfOc
DjVRNoDa8SuCAO7n6FJaE+meRL7s4X4+dYnW+qJKhM+YIQxkk4oH3n16Tq1Zaxg8dvURgUf/FQ7f
vHFjk4vDw3ZQ9YCFhQ2SPF4idJRCO2s9KTO/ZUTMLSKkLu11kk+W58TuCE9rvZMDpAoSD4w7spVh
3m+jlKsfkf7lDvKlVWrvztM1NbQJDm8/YZvN8XyHDNOiUL6zEUf7I/HjG1HkX3MJSNMoRxtXT9w/
JVp5dZUQgdcBFgSxzCKYuFdZI7lPi4lJkusJ30Ap+agTS7FdIUkMR4eRe6tuBawyRjDUPW2gxV5/
cJv88+LMyAQM3TvZLJenvmFiNoVmCk+gSw9opOINT4V4jGL1OJB8prl8qKUq7yaSt1/zdTXL+tCp
0bW12rmuDXlLDGWfqrqLA74wSpqp9pBKxx90raWcMaZvcVeIQ+S0HFESlfsAgufAYnB5QrVG+CHL
+mNnjmvSte0ds9S5hXbzyBhc37FMuMQga6MTtJndvWddATw0OOHg12aX3qVGTyh1l3V7nS9qp1eq
Z6JlxTdiBL1rM+moG7RuI9PiI4BbnPRej+i72JVE5PhTWjs+IdS31i5ZXdZAyV5Pd4DyTd5eJV9j
mQBVjtkdVAjPQ5BRnHbPOTaInQFi5GnMxmtNolswiS59QdbyYoGK9nNteG0X74MdkdbQwy2pieYg
sSYnL8IYd+3YHCvC2OA3AJshcufOEJHajy68JdJ7t4Rytwe9M57r0Mm4gTMmGQXsqLOlRv0uFuat
9+pL3sbv7MyA0Qu6Wwfz5bPSbnHtfJLeyOgVMFW2rqW15j64rblvk3S6TXx1a8godnOWUfdTFkbi
Q2659gYbOo+aBvXGcAYioIftoLITp+NuZw3KODeEgvhqqBPG5l4VB9mcu3uE6MsxrrpDV6enIQmz
PbgQ8CueVjOq1EhLz/KA+E/0wsiVORbKXn6WGt8XyFdYb/Oiy8e4WHGnTqOu5ClowTwO1ZYsmvit
nmwZjEZ/mRLFnjDmL0IOh5JEDG9Y2FhTD6dQ0z0N9EGRWxafh6k8eO78IXWyfDvweRAOVBmANyc5
DzNgZ1TDOwnV3AgiUsnvJuCzkKpDVW96TmFnK7Gi3ayZs9/2kfkxrPr6RvcoI0yU4Wy9dTNWpqEw
yweYTkiyqyYGUcq+VpPMdJgrEADwKepd2df9xYAcjMrD4PDS6wQLmNpLrI3r9gyOvLI9X3OtuxEj
7zvEGuW9HtXDtJEkByKcnpe0v5XkIh69NltO02C+kFBav2nNoEWHsEAbsbOc0WxJHBVj40tZwXZm
nzVgSXifC214ELGDSF6O3a21ygcIaxoHSO2xmOP+Hq/u+5Yc5F0/2dWJEJv3bivz5ymBUaUhfqFx
OZCsnatPLK8AnZDLv6aLaLbooJqjOWnGNq2GeG8DK/Vdt4ZwCC4Jh97w0YuidlvqrnaNUCu9w+MG
UWRo3W92T9hMzxjft2Izf61giT05o4aQpHc/mhnkCBKonHdAVZONFtpEpDpx+gx+WUdPQfPUc4iU
Nk2cf5NcHyK+sNQnPAT0K/NvnmveXsQJZlukXwiOfJt1zbl5Xjm8N9thqzOJv8MVZ+F8YMt20log
mE8aGXMobqRf601+Ru1egcPtJTVCGV2FkR+6jMhYzXJAh/ZedUMcoYCyu3H/SFKPe1gcW73XFu8A
DHB6HrDF7YSXeADnSAW5kFP1BUDGZ1bnHLum7W04w/UvSSrONkm6+9rD8mMh8trigGKD4HBNriMU
4dgyaL9oVWqgtDBR4xiWuqSiXeArtPOlwJZ2GCsxkcGhPudRIYJ+yhMSKupBPLFAtgjGejN3fbsb
43wvywhdRSEzNq9WKz8qRpfnyJ6tXU4t+G419cy4PHJ39TXM5hNwRvFGQ8V+k0lJEs3SRZ4fxlh7
aJtv6XtlOwNHHVonTDlYI09Ov2iggDE1mMY9JAyCYsgLa8hug3a+Kag88JQlQxQHRSjoS54bNBK7
rBiiJ0+jEBVXCq2gABTeeMsRl8EXxlj2vhXqjSaK8gtmZtjEolWgUhn+Mlmez0a555s7WamEq8hp
dpNXFQgW2X8aOokZaqkh15Fut7FyvE5NCHZPg/0WyxKgb7iScFyRH0zEBn7cpBhB9HEbNuZdGqcm
UiG72ee17Z6TuEBK2DFzyhwPqVm8ywfV3Jp4kHtdvPV5TNGEJmKbFuELnafCz5WxCQmDxdBY15vW
gn80pCED3LncOio/LCX3XoFLz2e4JoJKK8HLkBeKxkixpID/RURJqrFCOr5k8afR6y42Rf5Od7nM
0O9f0M9XW0gKqIOS4jzaGLhS4SKkmygP0bcR1wGLk30xr45VJW8eApM9SSWf87J/QVlDDJpNBH3B
WcXoLBi7aCGJi+k2tZxBKtVWc9Ua8GnNohnvGLy1fpcXxcvUtTRRoDQDGtckAyrAhGaFPiRmqOob
aUV3rVhe8H+iikKrFSRVmHzJGhJGJ2fB5sadPuW2P+uSeLnJDV8ckV9wnsm7Rq5MTFV+owAGoBy3
BA8vVRBrmcFXOiB3bOPdkvfFSyPTZJPjVd1hePa2UlLwYCWw/FlL8yvRbIY/Y9fegXBRd7Ybvult
E228bMIiMWbTo5qRQ3qtLYI5J813EvhY9Dq9K6e5v8OuExSVGoOlbda+iT7fYaI6acLVsWZVZuAM
A0N4zxkvTH6/VJw5yDL6aLjLa1Tbe0e0/YWj7szFyFDXLMfQzYYtyrR9Hn/TXEV2rN3qF9Gm9UFl
zYNKTOKiYpbIWLkBAgZ9V9cccRHUmXuSAffwQwUdq/RM6AibaKrjenVfoBibvpksr5PTfw776K2q
Mu6fynzsu6tThS/VsMDXnMrok6YRo9DD5wYUvQSR6VwWz/3g1vgG4dnuMzZIn3A0IvLAb/taqYuL
lPVjOlKhaW2qB12/EF6UEWKB3a8aKdG0B5J7BtfPimlhW0hDPi67gUJ+UMe72XXbY8Md/Glu4q9m
hofFDMfZj02jbfxR4v4FMlp8zKu0qLakbxd3bFsS1Vxl5hR5FT5RgKnl44i08jBok1ptudk+TbSo
CWqDCImgwhP6Eb8LUj0aoBx0avUywuSj2Um4N5V1dvScuNxLr5S7el6iMw5pe9eU/fPcLKiqK+/e
c/v0oUw08c1K2v68xIl9InCsORj5nJ0AP807a5TNsyzxgLmN8co5Pr1mpeSQH+n3GKMGuN9VdDHp
2gU9KvYrbWOSqJZp2pvAEDfpwIlpIM8QEpCD3zOJKAJKdF8lydgR2kFM0czskraLNvQ3NEZcOrGD
PRLjOjW3RpyH9zZS4YOTz2/kvnl+YTgId3OuGIXttexzoFbpfLSaAeniONwhwaO0aGPEqJn3CStV
slGug/aziBHm1lZJKdQsmzHj17cepkuenQjSKbdrQVCXQTZHB+KNOUq6i8mrO1I7Hp2iRK2dF8OO
5crasqLPfPVWuc2xuaf4ejhQubc+1eSe4zBdF3NKPw6Z561BFHp2ZbtmJxo5MdzNrXcu29L16ywl
ViR0LL/PVpYtR5BKGAqnM/AyG93loc2kCJqmTn3UhPq5y1R3aivzm1oI50OK5a/nC2NJ7gSrO8jY
qHhIG77GKoN7C5t5K/J8hPGrCd+uyOvO0HSfR5k+JAYCx6wqrpHtvKtcr91TYyvwgdz+gA93pdD3
0UjPIwdsGdRWPK95VvwqxJuIH7uvS1WjJuyuMz18v5lDutwmumDFWcswy6CAZe+PXczHg5YPIz9A
X8yqbOnhIa5yNOFZbVG4zKeRJxWQG+12ve9YIy3RkMY3vA1O+kZI0NGV6mFCfX1M2tnYcIw8s0S/
q8Oh3Ml+2nLc4k6m0x90A2gpngb9bhG9sXenkVbKwsZL3xfltrhhGD66ab9dBjsLlMJhzWFnKd8r
qdE6GcfR3Rn0mVk7b8YczXyiodtm9sjpyx1xLXEk7DQ4dYTH93QFNiJMxlPs0sO2ZPlWdpX3mEYa
X6Rr7dWo4g2qw+UFVcWDs3gEO9bCIABD33Wt5fiyaVI7oFjWSElxZoB0TvpchPFXV6i7djHOmWu/
gvSmM/7aiWLfd+63ZphrjrpQjkuxpEFbeBuVloFIQeVidPtWd00W5Fr2KVZaDO6W9v/qus6MqqKx
AtrNWVIv2pRE1/uxWChdcG+DCn1oYhZomLeNPSH1lc590Q/GSaOur5HW5mj+Bw7mg5qbFYzLYQqL
KhrQWm3LdiqbTdw5zPbtc02sIbyBwE4n5jdTlvc7OjmocPLe8rNFOIodelY9IIOl2Uu8wZ6PTaI5
JrliCMKqRhh4KxqroDxWeGEnqvLuWcP02e4KF8XnrtGysQlMxmzV2eacMLN8GD1MAekJRRQN18gK
a/oOZI7olx4bDIS6yck6EABeS9fi95Hz/7S3af+1unstvrb/d/3FnykuWOfi7v/9+a/t73+PvlZr
B/xPf4HgQB/9sf/azLevbZ/zo7+bFdf/87/9x//zX3bjQXf+shtfld1r+UMv/vvP/KsXL3QJjx6O
KqBhNJDM4v/Ti8fNQho3ay6+JAyekF3+2IvXcdgiGrGRppHP9YdevPwNEyMGKHSbqNYQiv6TXrxc
IV5/HKWjYsKzafIfkNdVW7hKL/4wza5ZH0mCnUmroM4QPDIF2xDiBSuwlJ3NBweLRcmCFxHSsNoE
rqQcw/vjK/3ShnSBfLzIwHHxTKiJ1FHFWle1jv15aQx6oGXiSg4E9XypqG7y98ki1aVqF/1LakYT
2XV9NvW+jqR8DdQdBnOfaHb1Qp/QoZ+tPGC9HEia8drUdrmNmZTiaGc/pgdsk9/IRDUQfQhKdtYu
ej8D28eXQohlWi7Ghmf009AbyODZOY9ymPQ5mFOgBchZeAhn3B2wX8OYVN+xZGmXdpxcc2btxz7v
nYPW9M1xqIqURygpp8dBaXsj7Y1NZXjvR3K+9rGWdxTuUbW+K07o7yerrZG4m3QPMCzEnmBCuB6T
hWCLxVK46as8pcxHMQIjG/crR0d2gDZYtJA1weeb5yrrSy/YlRLrBC+hfSDCNLXPIyi2z1wRgPX4
+sPmebHr5Yi9oNXk2WmiKdumDeHdciRacd+4dUwC6mSMV/I7yM/M15pBCL3c0eQpBlz0Mo4785Am
U4xqhVYaOBPnvFAicuIKRMtUZ9qSU9mDZvS9qEHPfRQFDa/hjIwXhgzzP4E06PtA3XHqTQ1+4OMA
Wu3WtniVOJ5o0xevdOr0m8dJ9dtMPuEImLBsrQKHAOe+nd0lq/KBmbvzoSY7U5J95A0XokWhXNIy
4UI1WRhTl/fpMaF2M7dNnj0KUTVbPaHhGcbZeN/OtGxWdy+3JcXrZgYHjY9JiJObZhV5qPqyI5Ay
22fkdYuknm6d3UuCyrTcAH/fxCX4yg4Euts5MpAmVzswUjdEia6z6+XmbB2LSW92i7e0r5VR55+N
Tglz52WtTa2p2D06N3Q5YhF1RJ+49cSpNWlzSBM4fVpwvD/Isv8Up3LooItK60HjClo0v+roU9RI
/QzVpdgxbNL2gykZVvBy19w2671YxPRYEny8nlXc9F6K0GGZd0fIAIaendc+IVu9AfkSXV95HEbd
uksgZ3BK6nJ5QdyxnMpwYa8m/niT9fEr75EZiE7jq8+jOztuAbr00r4g98VdNWXhp7iJvR0OqmFP
2Sm3mcrKUy+c+gXRyR2xvtbjemffh6LVN45uMthQ4rqQm+rHAGUDl/Pizk2ozLkCtf6tErN+X1lZ
9CGqE+T6SuLwGDC0tzmb6pzY0T5Nh2yP3JdUBLWSb+C37Emu9Z4iqVk+yHHjQo7iu8XQ70uIm4FD
Q+iSLYN1of2oHQB3jO8tRfaSn2bTSHvQND6SPU07nCyKKvLHXDdvNi6CrcDn8U2DJFUEHVdjly1p
d4TH8xlJncdcLQTEovWz8la0rnyqzXGK6TwN1WfpztEzzQX4qZBYrDdOy8RNMQ7id9TaEUcQhhRc
jb7qiV0aySA4ZXCyAheEBLnhyFPMMnIPkwVvfCRc0PV7sGG7zooEN3rfJWfhxf1zF6+VC9fnuZ3U
I7c1TSZjJrUc4pWVhd5BI7EGNIapnJPbaLg7CON0v0x2GT94uZvAxqvKL06ie5tcx6UFwQO3+nau
JNxXXZBmmN66onGPTFenTcbd/SSIai18mPAGnUkzDMaOWk1PMaNOFhMcx1FAXZBb+lWvm5+qPILe
FPcMbEcBGRi9vfUR9oCHfKVebtVEt0s6zfieQzvBqWZaXY28zpCCOtNn0m7pIxtm9y3iIBhkliLD
OI9bxEeG+cFgYHK/iMS7H4g/fJhLq9qJnJmtQeF/hnqjPzkChFIAkilTu6pqo21bKf0VSUqzkVNf
3bDfw+iax5gRK0oZX4ou+sZpQD+UQ+l8NA0yvTcLt9Z2YckJYmzhtk/01bgpK1Z+d6SF4biDfTXU
EgU8keZORsJ4QetYn93Rik+V19QPSnAg6FD9cmW9eP6azLSdLbroaaCMkCR7fc7R5Aj6I+GERU6Q
73lcmnnuA8Q6X4uCKYeYKs83LaO6MnZIIeWr5oLnb3zMHW3bz5l3VYyqEp/xTBwSTqVl11gXasO5
KP2UtwPpXW1eX53aZXw3ipZmnR17N0nY8WFwu+lYTWEiyWaWxDoRyHbfDHX2vgDq9j5yy+aB42JI
5FaYnPsJC1I8usuLaOS8jfUq3c+Uj9tw7jjF2yX2LcmnrYKpM/TuWObLwGzG6V8wQuuzn8i23GgJ
x0nbIjpC6bH+oFqHY5DjhqCIyZIAypSN89lK5yKD+UDClVtJk+vYjR/kxLnPGhhMMYhhSstsZTmJ
RNifDX6/FlRhmTzgAxippnXv/bxYTEPkwkbvljpKszZqk52dZPaFOND6mfx6xqkaStGMeZqbyI07
TpdeVc2ureE+/69U5b8rjhHL/rI4vvv61ry22Z+r499/6F/VsWf9BkJGyj/69v9l6f9eOFvUzLaL
8GSVnPxHqGL+Rs2MjMV2vsvi/+jo1/9JMcwQ9IdiGBI0taYEh0lRbvHG/lwM52av6SSdDRezWLwh
vi5ZYxjcRaaE01xecNfKuS4Y4XM4ZQF0FYyxbHy23MY+tmSZPOWFu4YW8favjUjte6Np7cuExgtp
AUJNBGc55ZRhNkzClqT/INuiwA7uqHQzGF6/8zo3uTOQsrMyNhEd6WExtjXq/YAxoHnXRYUFmVBX
O31wi4cs08uHbhz7mwc2jcYRwsl3yB7G0+pS6/0Ji9AHndB7wDixhjASCdktj93iBuL5nU1S27HF
3k2X0okebNI91yjE5rZaJnemx9snJmjaElTQnbKaqhAba4ZORkxbGUum/Umm8ueeKeKr4xQK5FgV
ImNYkNCBxmkf8G7E71WR9QTyVGm9MaPB2HmxQ/VnqfhmTXa6HXQ58Kzq5XRpopFdXrUvRZ4gS6MA
ZVYpqSgD8FnLcwk1P9DF9JZNE/1nQlNYBLQhuaikTDMa+1b7CWc/JYDiO3zJs7S4c8ch3mldvJya
AgWVH1Pzb/LBdVbFHqMKUnySB8Nr04OWR/d0wdIdsh+irGOLngLemoM+VpQTcdlfSk3AMxGFTW4p
5uEnVsZ+l6EoDTqGrvcu7fvDbKjy6ih9vLAgzgcSyszXVJrViWFU9wS2JZ9YBrVsu8YCkK0Vo4kp
WJKuqP30nRKOtsFpWD7CyTOfull2H1Fq5d9mo9WfjaFPNjYHoPuitbQ7M3EwX+rdB65VPQdqKj2W
XLf4YDYJvHa3Ljcla/V2LDNk5rqlIbBppi9qbNt70dUobqduCjwybRWxUHOE9V7zvM9rzm8TqEYw
DNcWE9P4xDxjK6kuHsGb67BwPdXhWyoWIMkVLUBcDowt5CusfPf83XKHyKy+kw3RQX2p0wMyFjzj
bTTtiEGF5DdQ/F7qBR1oHtXugS00/5qWUfqg18iFkyxa7jMrrWugZaFGvpTpFn4YtYJk1NFmYI7v
rz+Xie0gtYvjU8K50sf7nW5W0eIH2sf6+2ZKp4vtZfo2lm1/TZzampDbquGR0M3lI8G4huVrOfhz
ogijZ2ISrXtXSZ9jU7QfBqd8SHD13oyBs2FmmR04r2GhzyNE6QA7V2g7Y4z1G7vtnMwHP6+Ro+ba
bNJpGh4JAWqO1szm7KPUoJFNBcAp127C4h3LSE1dk5OpGyl9O/SFtU20Wr86sShJ8xrqOqDccrcN
Yq/7Iiqi+yaWxsZWtvkpT3IPWTaTmPdtGAM6m9x+frLtzIwCkGEaHEkRH6gvi1O/DCVRqRoMtmDQ
lDXsypoqPA2xbjG+BJl5p9HCf+eIUsEitauQQGalQlaSpF42S1F9yQXkLWrUYrqai1Owy2dWkoEN
GLR30dBCY0qx74W0DKIJW41IgdWlwBx3E60qJAVuPT0auS7eN6QC9QG9xKZWu9yuLH26CiaFU8IX
FxU9NmIqk6jwgmicbTdCLAVh7CmkyTnbL5FT1N2tM+N+QH2Dk648LbWBZCvoXAQv9UYORjY+NekU
uZ/Jyw45z8VQWEfrpUCXqpytWzON2ml936VfZtocIgPVKpqGjQtezf90++v/s3cmy3Fba9Z9lYqa
Q4EDHHSDmiCRLTNJJntqgqBICn3f4+n/BUqyZbnsuh7+ER5dR/imk0wmzvmavdcGdFMXTfG1/ePA
62OI9fs07P+nIZmu6tzOf432uXzvX97+WAV8e8mPGZlgRqZLrl2ViuIDGf9DryoWE9MPgSrJjiqW
bIs+zcBoIig+vgtUdYN/ZZg2X0jGaPYC+fkxFPyOv2Ge+JdEsz/rU02BqM8E/63jqIJ4stjdfhqK
ha0c+7wu9ZPlN9bDNEiDbkmgEjPmVPWmkGAKZtjFwRROJVhUVOgJZmQOeCnSbac11ZE0x057AsCS
EJeR1uEF2XfswLWy4tjoKLIf9F72T20CerENJs6TEh/fyultrsOyjZmRm2EOVHaYxE1HSvxz3vv9
1YwFYiTkNl/6/7kmAKby62ETscrfWTW5sEBUwNJa5dRuTdwUhVuGXGikLCFLB/VKVK2cJsvchKM9
BDtHirnzYGlAVO5SqIVsupK3ylKqqygw+oxNQDZe+WQUs1hAj6p6WZmRxwEcJbH2xVRLRiuCsJ0t
zyr/Vl+oDAfMptN1FRrVtAc7ggQmy6ZROdj8gNiB/BkONA9ypp81to5nR8bBzRwn/VWVDojq2Rh5
GKso7v2mgNM51NYuc9K8WsWymIMdonPydu0uoeOQNaq9k55o90C8WmsuvQEadlvtfGFEHXEhGvvN
rc1xF2ysGmcqQXNxVufqKsnJedPhO+RiRQuo7GUjCpjJZVCh4IlNaed5Qvh4qqQctmUqoUP05Ce7
NbNUlG5G5PcjcYe9dOBmpFHtuGXBrn/DsWcHUHOxmQVIxsLYZ04yKRu6cgHV1GiwHPNhdr3VHoGi
9KHHPQAreKc2g/BBlrPk8yrZ9MsXhzzhecReslFGYupYshH12R/atutK9VIQq9vqaHabph84cKFz
o3t+ChhoavMzh+uU12/tULUZKwRoKKl//vfA+480+ovx7O8PvOG/di9Z2YRR/f4Hnf63V34/9yz1
kynE7zG13zsfS/tkGDjr8fgvZvGP1NsfRyD9EuN6AxL80jcZyzT/h0Zf+wTMjP87wn8uT03V/8kR
+IvhkoAFFD9sLUCZ8VPQg/3xAGQLOAYsimfIFwzG9ZmRFeGpDz99KN/P3Z9TCn+xkH57E4yDGO/5
Pf9k4Ib5rJRYe0npTvAvjVYzw4DprVWZyHb992/F1fDzluPjrSQfC2Zq1VKNX23bBYD4Kg70eTf2
EYyYNGJyqrFjJnQBeQ5+0l2GdoXMIEO66AWL/+Pt//RxsvnEg08KnBD80X69T9Bj2sZgatWOKOo7
LbMe7ajx/v43XK6kny2R9vIWxhJnSeuKQ/EXS0VdK1On+qLaGWK4g/n0wBS6WHWwK9gnVHxLf7u/
/5e/HO7qP7+d1DCDSGyfDEZVvog/35AQgiV+iabZyUEnsjvJyFIrHCUjY43qM0XlLD/wwcDcWlDC
OtoOPLIO+KDsAzdMq8hgSwuo6kPg53vkX6CJ+6J32Lx/IIspMMEXa5UAJpMBNa7povfIEvQvWjxs
KUDbr7lcsGx1q2oPCAmwt01Ol3lIMvXLsOqYR4akFcGEHR8mNiZHBs1D4Oq0lUyzKie7M400eIwm
q3AdciPPflAYV0abJzemwRKsl0i3YC0Fl11PfDn1qe8t5GMczka16bt53lNBn9A59Bs9y75KK70p
IvnKguXc1kXGisXODqU6fg566LxOFptrhlIYBrCreEk5V9ukWoD0ufCMJh7embpXpDCFVyWpN2wm
2HJILevWtKDm5YiwceUopn/gTnuwFOEf4jCCuNkgvI76Hgei4sDCbyJvEnF8OTtVcNeaWAw6m77Z
6QMATEum7OD3uzlK/XUMsufENmbVhQgOfOAaF0agmsmaEWg7LbV44OypsdGnR4DG7ioLjkNI8bXS
bNyBJVg3DDylYJGTj3Vt3svcUh7DpK+v8gIHBoETo3ZXiISNUR11O6pIRgZ1jRkU6EZ44WdVfSpS
1VhrxNVvsgE5MPV9fF0VxbSKh1ys+6nTNn2Uqg+yIFcMRvWITiHSuucuUnEXrNSJxLXZCu6ikEFy
HsFS9s0MeFFlosYdooUiBKn76PthfS5nhp5Z3Rx9vC/P1Wy3dxLp4g6FgDiJUTd3Wc53gT17tOna
fNzmmf4cMupn3RghL4stfQQ6GjlnFWT0FpRrfZoDpbheGPJa002nYKTJXDllqm7qAWpfYRo01pFZ
Ms4YjWhbO7K7iJY8Vkg/5jX0ro3v63i//dYSriOCz3GXhEjBjcexDw4y85c6cziXU3LPDo1BSR/D
0UYXedE2zKWisGes3gXDGQSb2Gp6pO4E/vvdhOZsb5RNdTEV6mKRDIziKpu4N/hGs3QG2RaoZ92v
ppdGKdSF48Z4K4iVizYwNbC6pIqZKX0iSiEMi4lfWV6lVrxbkOhIKBxF0RGhAprwyxAGgGL7zzYR
ZsTnkt4R+P5wMbL2WEFrY2jrKOGW2YHPs58pLoFFTIn8jlGIkTAAN9PhMGuhOI6Obm/82HQeCoSb
DEqi3DOt8EX39UdHzLgo2la9icZJ3Wm9/hnr0FGx0+A2KVTpMsLi2Y7mQyuLbtX7Se3iTiKseugT
NE9Q0sw5PilNhZSt8lMPR+4b4DJ8NvB6Jtf2g37vKwELIkU9o/zbENsY7GKlgzxGMOJ2Bh+/Cnyz
usf8aWVu0wyKV5IMsSE/XH9pegBkRVia62bcEHeh3xlG6Syht3W+z62+ue6UUn/h3Lb3UTboKEVD
ZivLgCEMkfygmynnSz9NWvyofjndF8JOjxxI816ArXMZWDzXxYDDhrRSd2CqvoJOhQhIDY8M87ch
FwCuHhaWbhBg9k4zkV82mb1Pe+0+yUJ0nb5A22XXBzIN2ICwcfb8RLFPgZ+8+6NDVEfVrK1Oky+d
Kkv6Ab2/KplPOoRc8OxxJJhX0cRcBfpJuifHpN7pNvOAYpiHJzLjdZZ/9YIccuKJZE6TBwj14Lhs
f5X0UQyVymB+lmcs4KYHAU6sRJrFjVsYqb610rBdm3iPeU7M8Y2GgaxsUu74mPNVUlvxg0GMwW5y
ItSlVZ0ujsFR0hFweqQ2LI9utuQx1aOhQq0698zIbGWHSNNE3WS9WkJnmNoTzuBVvhEjfbKtu7QZ
xRbDcLauNUn4az/h0E8kQjHTCXddVEAuHztjZ7SGcWVGAsC1EgSfbWMNyXzaplPIx9+H473g5PI0
6diMGqf0TgfltzJUUUKBaBPtVlbm2sSB/9hOifw89gRtmLU5Pza57sEBxdYWl3V92YmyRQEd883D
lrcj1h4cP8BPj8vza540GqvROtmYgd/sQfoP+z7WOTO+kfeRRdGAedrC5P+46v+dajAdfP+f/355
yzhFUFTW0Wv7x1JdLFXib1XRIi76Lhpa1Ev/89+X78N/nd7H6LX4X172Y7KhLrsKbJg6aW9odX5y
4grV+UQhapIE/h1n/NugQ7d4EWU8KdrLHILJyG9Vvi4+6YwP2YkAplM1UC//pMo3+A/9XDSq4OuX
qpgkJEYm0JN/KRorpCHzEOTxsUY3Nr1IpAlwVaTVkvQc4vnjdB64yKZdBPouU/aFFiIFX+IGCACG
9LSFfzu91XrQMeZVS2M1Mh2cL0ZSGN55Si2PKa1Zz9Uu51pBLeEm6TDJW4WZsd3BwOowwzRvqZUz
wlUnrJbGmkY1DhFgR0prnfui6/H+lmaLMfBW/4jxMgdcYM940tNoWo74xdiPNDXPDpGtDCsyIrhi
epb/QCqD2UjG8EjscFXat6FmzYvbUgWwxlOOGJJyNM7LrLlrbNr6tc2sPlUfo8pq526bl72tkRmh
ZhiVIaonyCXV6jVUmnpjVeV0bWhpDjh2GmJeak7K/LnMVSv6Fo777wP4fz2AkvHb3z2AV0n6EhbZ
HweL3170Y70oPyF4QxhFUAXtLAy238V3H0+maVp02h/PEf/qe5P98fjBUfpAjNOz/pgx6nTrC5yR
8aO2vO6fPXrG0iH91LDx/POEQ+cR/ARCF78SJus+sfPRFNVBtgrzcwxBbdi3dBKtfTZCwiT2Buk0
uQs6deaxqKFL3IetgbubySWqqVEhpA11ceZE/lbp2O7cIVtJLyjAoviaxBzEb/Bhn42ZKLVQBBip
h1jziPeDMY1cKjtQvnGfQOj32j7Oj3FZKYwZw7I4UXeXwComgfB57glVCjXciv1QO899NGFzQu4H
BbmtJhPz9tjZ1xNAARqMKDzGWsHxofPM5SvC2OzopW+V8Kmr0ybbFXXBKK5EcmQeW0MN22CjpJkK
ywJoYji6mLyJtrlMQ0n4/IaLfS4vCyJSGjcEDGytrJw8OH9H8csya40xQ6XlzDnfUF+hu0COjsQJ
bdmlrc1+N7h+yudZsRjNugGbIqkJg9ex4KH4gKiivg5D2gzzOgkBmGEspxviSMjjAo9X1mF2mVyz
y/XczW0NNfPYOpJSLbTnStKzxaWccaz3AXadmvVGyC6IdqmY47fZn6bGYDWYBZBt+4C+kG6XVedW
S0a/vrSyVtmrOKKuoQf5RN4oujvQcOLYDPN9qCj9NmCUepsoJilMeoO7uWc/dBYEgW1Mp5xe0NXR
qaVdupqSKfSioqEntbPkiCRI3xaNzDD6tN02yfuKqIO8IIq3T7u93Y8rq8OilGV54elmGFwZmoOJ
MUxHz2R/4snW0F0C34odjlX/XGdD9ujnSlu6Cdhjd1b68iqNzXsk88GZQUBzjTjeOiPx6Z+Z245e
4NCc1mU4nvk+FJupL6IHii3ykrRiQhVUKmCSOly6vqX5HjJ169JxEv+BVDF9N4amckVgPCb1plac
TW/V+tE3/RQ0A0x0TyAJnB7Kxd9j+al5X5kiv0VwiC0WyXgwrgyyK0fSuWtrXBUTTXpea6bpOi1O
wK7L2/0wIrge0iR40MtCv3Bm9FSuKI3hDt00M3C7hEngdawVv4pBmuyorJn1YVDkBNtpBfxsbvRr
YE3Wvh6Mu5jWqIk7SVwexo+jmEoakTiaCdzy666/6oJAuxDjWOykdDq3jbGTugzb63OYmvlDjWp8
2+OF+DJo4SNUq37VprZ94C+draeSncHUlPZpJuLp7JtNeMBvUt8FQp+fOn3OsDUNo/YaF7V6ocy5
FbtVpVuHIR2djYzLd+Yp/k4YarVG2QeRBmn9rZPY3ZNqxunjlMzRoz600aL2tZPHiisfpSpPmKm0
9Va1kOlgbWo3EYFsQ4EwkpjBdIuCcLrKndw4DCOuEbLPE0SyvFa5EjFQ59ngDndRHkfXOVgm2sNy
rCGIJ0SFCQwuoWETvBS1SuNh/Z3WxdCVq8Fndc/n0qI3SxfjsYrXohkOherkHio17UHC+blqlfo+
muvbuFSst9FAvUzHseyljQERCQuWOb5j0SAvMlQAR7WVwAHixvesKNg7srFO01BXPBpdczsj2fMI
BSxezY5NZznMxbXuO/MXkgnJEBKM/pnaDCXqzEDeA6NGzV/hTHKHrMISMTvBCSJa99xiXCB4m4VF
kuEKS4SACDTWhw5I9EsDUe49xbO8avrqqHWwIAxzGL2w79C7hX600xVLQ94/DNPxgz0q8Vngr2s1
LNOJDBn0V6OyqQuhhBgN7OKcxM3iMG6Fs067URB7HsGbghACUyrMBoCvGtvpm2KQwIuSYNBv+xYo
GRQwwGxEtwDa+kDxMhSZbsgXtFFjguLvFna6Qz4mfrxWcM4h9iNzACgLJg87pPUcJHtqQlnuYIQ1
l1YAZcENOn3wACDSrTQRo4vMBsddTsI+KkIrLpuoSfiKGgUhaOMr3tf8RgzmshjymxX/0WAVxDQ0
BvqSbVvJ8Ui4PWZZliivsqiNr4Ui36Ky0o6CHhpdX8UeOnXidVUj94ULkZzQZ9onR0+SI7I1M3bj
+TVUmSdXalq4chzvC7W+ZSOtAl2vw1XuLyg0gFqbiFntVo1m51yJulgrpoZmkEyZZhcoWIOTPsBV
E/keeGlBTWjILRl26obn/TWec/um0tjnhDgq7wKLlZAI65Jws4R2svaN9GQQ/8i6J+9PBSzxnUI4
QOSaGYgIiYD5zDc38wgiGq6jqajfqrHBT6NBRKPskfZDYPrywE/IYAmt6KowSqN008TIrjNfwaar
kTMlEHis1EYdPUxS0VGp0WqSj1ds227sPBxB7TO6ydBLbTLWiMn43DbiS1xhzp65Ho8gIQJUCc0Q
XkubpLe8KRJvzEJtxZqw+SpQ2Kw7MXW3MQLPNSNMwGiBnWykDX0ABZN/G5HpcGmqVrsdHL3ip0AU
zBBJF+uYEDeGPFoGRKEOlf3QXUD6CMEiw/1QZfq5GoeOxA07eQMRI9bY/vm72vbn0E7f6yRq9rrC
da9aCcMbg3/yDctxJwwROwb46l6NU/h6EZ4grY3EcYZc9erEtsHZSdBca+QIPxs/Pcdtqh+0Jo42
7FQr0DQBvm3m0DudQImNNVJ5KUNhbBMt7C8icHA8R2NZeSBwFE+d5hYbWNGvdavJX1tjiKCLpCD8
afC7KTR3Q6+DTTBOsxzKXS6zxEXDom0KYbxWannuiAR1yYGMVwj5txzRCqYD5UmgInNDglJhv81U
GCny3EQtLq2yPluLsb2ptvOQ4YtAMumpYX5DFnVyiNl+bthKA11wVOi9Ua65iPgPzZwGG1+mJz1T
lBunGYdtanbOTpLARPAdubFJfo0JJ9y0GdgBogSRaabT2ek74aFfI58UPZDXwoIjTa6w8Rt1DEZ6
HXeoYulXoO0xEzmAZ6CoRTuMUgUdoHiviP1YI3PJ3CiDe6RFpcFFluBdzfXuPGjCeY2yqVpbCl8/
3L87k6X62VQQPgN6C93e6ASD6bLbj1ntsBoJFMies33IcP+kkfGZaI37f4cZ/9HGEvE0vf1fDzOu
wuiPY4xvL/jeR9nqJ1SRix0JkOjiYaKX+b6stOUnGykGTQwd8nftxo9lpfjk0HqRuyToSBgv0M39
6KXsT4vGEoQeuGBeTvPziz7jb/UaNGU/t1LQkR2xJBcxxmML9icPkz8QvxvmhrHH4lP6nhbPyQ1h
r/4BiWe/onZoHh12LpuSom0jIHSCoscvTBzqeG/kdvksKREeMTI0j8HIaOCnT/J/WZb9CVZKdrDK
r88PqMEN/UhU/ElM4nR2DUfRkfu4l8WLEUrkkTzUC56I7VXFnn7rlCqew7JI5DdL3l9KWZDF/vLZ
AIIz8FUSl6WyY5X6L5tcxABAC7qo2vuB/5RVPs7koYuc05LMaHpmaVhH9nw5oLHJtC5G6cAZi+vo
8zjn85vVwRzwynnSD0GKviUhkwegCxHA67oqzLMV2mgPgQYZe3/I2qModbLU1BJeBqwHZCIZY17Z
N9lVqE0Eh1oC5xHRzNWEO9WyvK6buc/tLlQY2xKBBC3a1J6ZZzNLbygh58YuLqxGzuu6IM2R8Id8
U0wyx7vc6lxFiPKdcAUVNF7pZLk8KkzBYbJYdx01frqScwW40TLL/LKWY7BWQmXo3brQ+92kZP4q
QeFIvdBSxszW0ANX80E0lTTfRKWO01MeL3hDhU3qkTws3zPrqX20MS6zx1JTGkaG+GOPhN82d7ae
TBvYGuZ2dKhgFIkYA+W8Vt04nRKf1QZjuxej9cDnrprQUi21hjI1OuuhQ7K56fXRRmLHo3QDQTYg
47eq6D3Iz27vRFeEGB+todsTeJFiW9Xy9maMqMpWQh9wzUSmUDcZmVa2m/ttosOBMEuhwCmeF55A
rWLTDyKN0FigT25cz9AlSgzaOwM0HPmiwC3cwTCerHiy1yF5K9dJXo+bJqgw8XTImDDpAsVzA5UY
dBZ/Ndkkg3E9pZqynTU7eKtCrd/Au0TB3PceT6oDtcPKbmZt6nXQPl18IOQ69myjtV5Cqy134L7m
tZOWLXD/upg3mPsDbLkxmr8VspqRoHXorVu7BY7iK/Z4cGzhP+ixBrRqCEFDQcUM3+Wg9lcC8onh
RrmVvZOqsfALZnCv7Fahs7FUq8Dn9DNNrWnBLFou1NswUGL9Eht3R1kFA88cbkEBRWPpVhZZ4Suf
1VhAEe+z+LWR6r7lMaU6yt863mpqMbwlSZ8tIKYQv4ILRLVXT5jzaoYdUZoC+Ml7qV01Te0f5m5e
GPF63D+ZYxSQqobj4wW2W9vBTepojCxRKe0rSaJxCoOhrVhVtYWM1i1ufGVdsJllICPyiVGk1Yp1
1ytzdDvpxTTt2IjSWSh+TlFb5HUWwKsNg3IBPjFSZaln5EskWF6zzk3U3VwFIVdBmx/rkEQj5kB6
8dIUQHRFPaV81Ue12E9kgtwwVFsOw5Dfnx4xv4rnzrokYbrCKK45vFu9/G5T6Bu3tT+LYV0Zjc+U
ppfNYxuZMVpa8uyU9RggIqkKUIrwVctnAqCK5wGpewP4rIesFg48yOtG7UaFfmPsvqiY9lXIN7Wh
Xjr+AMO41MripW5Sh2xbJZ03H0e5w2+OYxM75rqNFxVAorT95RhpM6MG4sCKVTLo0Ba3o4/tfva4
CcT0YnQdkXIHWhSV/0kCwhP4Hk0ikGz5xDz0T3kAN6chstrIX7qpzfjqwN4iwnY2L6tG8BOjUSiU
zYBfK16kuMDlkHVfTXlIah9gAWAljYjHcxcF2pUkN6kmO9tOr2ojxQuWB8hfCZTue2DhFrs+FnZh
diR7is594Cfgu4sgfJ+jG+rh+SFkdmfd8DuP2D/rs9LngDP4cBJnlQZgYxAkmJPqEp1u125YWcMz
bWJBgtTESso248L1bVXuA21EyDw0xZdGtPf6OJj73nFiYytaZzh3BLKmnkLbT2pquOighR1l2BQK
1L3SiP2NYDx3CvXeX8K8MUKEIGDutKQbCfkKO+PV6HM6rx4r+qYYMKJqBfLcVBjjUaZo/nBUhPjP
STFw2woox1ghyUUeUIsLksPbvYNgDV114yt3CfcMFGzdIdnYobdyRZVZGraihk1tV2i4HKaWKeA2
H/SJ06834xrFB1YtGG9yw0STwLxMbx7/LRz/o8IRQuzfDuGv3/N8Mdi+5NEfB/HfXvhD6SYRp2kU
ikxtAfnzT78XkEttyczA0b7ViEt59KOA1D5RNi6q3h/z+98LSOcTKjfG8MjnkOguJd8/KCC/qaN+
GsajD0N+rFtC1aCWs15bFmU/1Wgp35g5K9Vpx2Yrmbxu4USCiVr8yj4uvTVgPlLbcO2h8BxasyJj
vanrPa0w9+5csSNbhakK4KhqWjK4Q2JKFZdoJSKxnNeS8cvVYJrTBRN11ZMRQxsXNCogn0xpGmT0
EwnlZqoxQ9Mbbm1rnsrWZTjE+K2Ow3m7jFKYFE71YYqr8JK6WqWtmud7X1sYoTK1wnXtAC1aszCp
boOEzOidSm6m7YlRtV7mGD45GPQCQloB3H5Y+tTEQ3rve0AidxGMtXdFiOB1mJXoNPKaJ2Mq4o51
gSOPIaGDgOctjmms6w6+BtBt2rpQKAEcm81Cj1voKirC9tQPjbIVfkwopEpP6hZtP64pmYjzs4K4
ZyCCOXuk+QegZxJhxvqCIVsJ1bVPDf3ervmY0VckvIVG8ElOtPA6h4ux0+CsrTWHT15GUhyG2cmu
W0U3N605Z2d1TovrmEr7Cpaf1FwGgvmBxUu5iu2ZQm8IrY1Gmd6uajs75ZYI1DUyaCaONUKseJUb
6iMFaXvsCvlEWmJ7K1Ae2FtKd3hlmhIHpZshpNrCMNMfSD/SNggkbHjeQQwRd/b9EwolpFe6yuYA
FP7JMPrmBl+FHa9NUisOhA6qXxsFioHMxI3VXy+aZq8ZZLXFUXwtCVMqYB1p+iWzte55GSPf15k+
XvVNbKycDO0YKVYrA/sQZ26bbfV8TA9wb/yjU8b5GSuQPKFeeIyYWXtIYhJvMrsJrGXg306dUQGC
NLLdgCFHLUQLWDWOb/yuUq86pbE8f5TDnstpCwnIXsOTY7TVqYXnk6RJ8mlf+LvY8Y0NdpDkqzMM
r8J3lE0hpQ9avE3FDV9yTl6sHxjhBEzdFF6wQPWIw1iTnpkb54Jv24og3gsUSaGb2ZXpQal/mjOc
8PMIgyukV4TkYPNTNiHZ2B1yNdGJCDlhqDwRdhTsyzSsboy0LE8TjAxglA0YFbJR17UY+1Uq6/BS
7yu+N3xtyaAzJ21LxC65kKQ+k9om2evQDXH3cDfdTENruH0QySLYmjKbAnFPgMkYbSj4h6WEFrM0
Oy8ewiC0b+AqYFdfTQqcqFtNS4zh1mhMFcGoUSWheBCY+eM1KS/RhVmr1rkF8hs+jnLOAG+Rd6Bv
cqegUIGQOPH+0PQRmmo0piXQtRR0GoRfXw/R/IlCMZ4QQ+Xxflg27m7KSonfJlZnmW/rAubjbR9F
crglm3IpYIOPajbR1T5+TpK2Bnc8I1bHHRAaDeO8EviP1ze0NHRcURA8ZyIKFkqbiPj7KAUBZvpQ
TOp6JDk2CF0Rjfz69jAt0aZxbtvrKtPbJNhNrS2fuyIf2lcrIQnVfOYzcjqQrl1bHKgrdRYluZ+0
+oj4LlN2gRNEEd8QeEb+XZ50JlbAipnASmtrdj+agpfw35v6P7mpdajjaIL/esRz376EPytVvr/g
N6XKIkdB640kiov1Q3Pyw4m72HNMVWOmB66GchEt8O83tMp+XSDM+P1qXtQr6FcWaAtTIXZh/+Rq
/rh5f7qZMfSwuccdpLKRJ8T712zqolp2iBMtkJPPCs5/eyinaUPD5jxkmdT3uEEJYOiDoLxoDEnS
1UTs/bjEOHxEH9Xsci5oIIihgNe5ziJBQs80GdcZCR6q7hY87yD50LmoWPx2WWaiW75RrGnEcNJh
x3HkfYg8Lit3XUbxiYSYxsNVU1+5cjLZZ4eijknnWmkM9e2veolZv9sNEGbGfo9BXkQ+QdWg3Q4Q
36r+Fh6nigAmLyx8vWBLJWjooZ4v+CylfmUnuHtU3jZ0g1Il6CjTAqYScp7aGxys2HtQvVySCELg
mKXNOkxNk+cq08K7uS30Hb9U4aVzp3zBQRPdoWch07bMwvg8FsZlO7L5mjE8gnLzuxcyut4rprTI
SJM6WpkEj6+cogeCSA7LbGn5IQ76yLACl8Ro+oeBVru6QEOzeGY4FcbLkLBiZT+iT4YskijBdEue
cofJRiV5ZJlJlyT7bTUQMx2T4Q9jjiBWVeD7yxJgwuMNs++oPpVjU+T8EYCaa1m///dA+I8OBERM
PJV/fSDcUbq/N837+x9OhW+v+jH4FZ9Mw7KQmUmWp7/V7I6Kbd/QmepS0sNeWcr57yeCbn4ybbCG
FFlIy9QPq8OPoa/8RE4bpmlaAMMm0Osf1ezS+tNkE/EMBjupClR0+ER+mWxaU60rhKXmewUruCi3
IMCpMNdQQgZylzPVFrA1LW0g/RlBataws4WRgdaU4NtdlRGj6xs+ogCUK+Kywc9wNyZqsjYjNfeC
wEQYP9Q6Wk9zfIKrjuNv0g39xQlg+Guliq7eMYYVae1yDb/orcvLdt/rTbBl7BR4mOurlWAbspqZ
L26nXlVdLDeyQOsxNhuQbtkq5TufuvFUPEn0DC85rOJ9NwbzRo3MTdcwH1XbXl31cRRcidq3d/kU
pXdsKdmw9o2k3uImLZ5C0VVbjaHQAREyum303eYX37ZKcOZZCYUkq4PgVDC7vE/i1gZHMKs33VBr
Xp4iseuEc+LRrzw7Q90KioUts57gEbA6wPdRBZInVustsff5bogkalx9OhdlgfqBMeQGKgnTU2R6
V7nlHII88YxiTK4RhFOn+uBnxDTYa4bHBWTHimnRwgsaKqmuqGbk0QGHtSdOSNn5yizIow2VQ9pA
1sYSBCNYwSkBc7Q4VWZIjwOycaGTDd0dHCe51lhLHAM/M7ayFGQ2V7rBf7WZz2WvNScrUnw36bQ7
c8zG14niY90MDJVBqDfnmbwoF7dxujG7giVgObIKj2LrS8cJXObTZzWLmi3zbAD4fYAiXiPOorej
YoPD23yzI9hop27S4lNASc7qsgQTRPYgmfRZ2ntRaNu7xqzrTWVqtAXqwjthP+AGdpvCiKydL3ad
D18xWTibGfqBvaqAeK95buRZTkOTHqe4vGcRF9/bYzG9KAx4QUvNhnpSQLte2AorwCJT+SNHTliu
S6TsLmlIODTmxD74MFuudNEXp3QQ90Q40U8quqx2dlckXAYVdswcgbfG5u1CVlyXLh5HOL6RUDJr
1ynIQTc1pHHYX51M2Bh3C0OS9Umca71DvV7rm1CWNvceM0X4qVq2mzqbTmp2yFWBtASvOtWw4+go
yDQvrkh/agS9xKjN2TXztZ1D3eyGXV6dalN7KdLK8o/EKozhBVvwR5Nk6puM1SyzX6EQGNFJX9um
rR4nFkruIXdeZ1LLo3XgT/PV3I+A0jqyyl+hhPnzEd4Woq22uzcQFS120bDu4JNad9Jv4jXsQ7EO
0tw5DFzEDIn9BgsH4dTlTTkqGWlG0dQHu1JaSX2vpYNMRs+gpQTiibS1sA4IxexGIYUjhkjFQcnn
nvXlvPHNODeXPbmvPs9hNbQrtVSCSxDDmL5U7BdVvW5Ipzrno9P5b/HCoDaQILiccNCCpILwtisI
efANtGQOqjXXqaVIcAqkpMGrrRN/gX01KTs775nVGkU6KC6uJBhePd5fgLJctvI04FZ6yKbSeEko
3/imqAw59yJskYjk1TBes02Qb5Okqt8y4ejLnTUx+fZ6eFKQ+IVPhHxuJLwly2UEIfDPxJ0e0Ayu
ElImY1cdymj7LRgLIjpiEUa6ZEWhjP9/7J3ZctzKlUW/CI7EDLzWXMVicRQp6gVBiiJmIAEkgAS+
vheoa4clO3S73zsc4bCvLVUVhsyT5+y9dobIJw2r+obEFauG69k3ia2uUP66YlPj+VvFvvZjBMaV
d4MaXu9chyg3IYoBeqrLNV57ZjQ9FmNgXbUIjFvgrG2DsKYMxz0KXe+6Cp3mmKch7712o42LYgK8
d4/VF+pussduEexrMFq3lVWcZ+RohG+Ybg3HY7EdSenTpVROwtgDFu6K/Hgm/n3Vm4izPGvxKe9d
g8R53lXAImbspds2rm1jh7hXPPgFbRbP4pS7tkfXWHlGVV3ogoLpGnzvQnNoeKFnasFAtsMrxJJE
a8HT2OTaifeqVYR8zHNfiFXZzdN3wt/f2KPaC+Wvtxv9CFUL3elgZYlGPMTEi+w0EsEvrhN3dw5i
HTaHqsAA4Hc3tQqMXQHb8zRUIvo+W557S+D6pvO9GA1hFh1K/qqvuW+mG3wcwcuAkqheqciSh8xt
9JU/+/O146I+ihuoJ3Kcsm8JvbgTKDW6zxA7lFE5K60ELRIIDKhcMlzs22yK5lsvBGtGkNO+Kyr5
ZfZrdZy8od8vQWF7vOMuXBGTNsLcGcN6LGDv+eRVZptWWzDUbZZ4wmRp6bfIK0c+/0GHjruyzJTa
F4LWrZxisFXzAh+B1Lr3+AEIR/OhWKHKS1gaZ+erbTcte6Ebyle02ura9GfzB6ryeueq2d6CXDQP
XtfYz2DHJN0jYMiU/Ti5wERt20oVl1yMzVPPe3jdt6q9RScfnhGkVOs5QRafJzrdN3YyXHKcOGsE
394B9NW3JnDS84T44jkCiQYp2wz5SzqPSqCcaV0FWKpIkBeXTielWqe8+bdu5us9XdD2NfAr+oRe
vrH1rO7aztVLalTgHUuorHe5l3AcgFz4NjJ+W0lNLE6Oi+uYiPg5apnUmhUyM6Tn/tKMt7eplbcB
o0jjq64igC/wHK+hwUz01rul0m5jTGSY1TaOmTDnIJjkC6J5FWx6uFnkThJDHSKCWXWD9mhgugJN
O62JlMAbC39hGVi+txK5Z8b8bQJImB3wUreD2uDhdF8tHVBTOEnG8E5krAQt0wnURIM3Jf6D3WZB
zJYXlxBDHzsPROfd/9f3/6v63iUP90/1/fMr/vMqVnX1S4H/84/989gPg5ZUtyXKGue4S2L4v4p8
hBT/8MnCpbpfzhH/PPHTJqBJjhiEP/SbA939B0Jr2vGgmGmnm3y7/0NPno/4N02HQ8wc54hPQQmn
iU+jyy8d+bmeGxqTvXdXDkU5r6tU93dIyJWHUrLpvv3bhflbicbnhyEhQZEiQgeBhrtwwf6t/R+7
emmhK5JnjEm+VE5tPU5qCJ/yVLH5eZaQLzEE39dwyP4uxvpXdchfH23TMAngmXlc1F8/OjVyE6S3
6dxxLuCjQzTP2F6XbHi/99hzA8323Yl2SRMGnZH+jUDkV9v48vHIzi2TUKiAhL/P49q//3Ico3EV
0py8K9BSppBFBsJVBYh/eUrr5eN0yev956v9W4LuXx/Ko+JQeyD/+d2NX0lm3TFCuTvXqqzHii3y
aJUeWdzkBYZPUrnB2UkZ4tI37UnsTMh6e/dkl+4LRJr2umHMupeME/ShQ/QYbed5dl69AO4KOsFB
mFeDjIgATpG64SDkaJBsdEFuyvrPv+NXD/zPn+FxLmbURWuMFtWvty4YA5uAzsS6M3uDZ6UvSA0t
ABrDxNLmI/ak+krnJPT9+VN/RRn89akhr4dPqw7r2G8PjGcIP9Nua95liGkeK7QA9IKq5ENkurmb
zFnfYyU1L+glUW1MSZ/u//z5//li+rhVIAJQkvLc/P6uMDeuAMJqEyUfmbjp8sJgu0coPDTm5c8f
ZbKe/bYI8FlLynsg+ECQUL9e4WjyVSVEb945S2o7YRJ4kVF9sslEtk0Ab+7AHRPe8nYK4lylP/Ky
GGy0txkHyb+53f/th9s0NeylsWn/x1NrARYNGxEJIjUaXhIH+0F9tmg0DEhPiD//82//by/J0njh
veRf6Oh+G0maMsMDZw8WBQJ7dTUlBP5SktVXvS/I8kbifrSJm7hqmpSnPCxm81IOoY5BXJvgyJa0
lCvDG/R93Lhonz7Di1U+hFsTodVtkgyk4OKm4S1zMSKNp5AmfbH7849YUIy/30D8VT49GgcPJE/s
rzcwK+KoD6bQvItoIjQ7Mr1arAU8N5yU5UvbljCb6ei+4CAIzyUM2S0KUOLjuylsDhJUKO753MHf
O48zwb5mJLr3oBX6/s/f8799TVrejE3Bgzj/EWZvaKsfEFybdy7528xTl8tsyla+mCA1Hpui/bsn
e9lBf7kwDIZ4qtlzaZHRiRK/XZhSxVaG77y7G6VdX7mKlOgo1Mu/2Rn4oEV5D2kIx2SURsT7MtlJ
KJPpFjykqJbkyq4m9W7XA0+6YAUQS7x8ahNKj9quvvq8RB27BuDZNAnP3eDXVxPqyfNnAjQEDPMy
T0TC//ky8gt+/1n8Eu4zk3SHSfp/zNHnIA+h103xXU2PHxDCNLebzDeyGw72kzpUpLGM68wf4FtZ
rlF4HHZw7QCF5Ny4KpapwnoiKxD+tgVSq1T+boCwoEiM7hALV2Y82aAL3IjUdRv/xUoko/FFGmWs
NsKva0Rs8cTo0CHspdsgZ+XNyLoRU3/J2X6VZ4slADTiHT6g5CroyuyMRL2+kMZEHkOAQrtfSfj2
X83Jz5GVTcV3QW9xA5CyTVYWbiIGgJj23ye3nryTmhK8xYr9+yRCt0RyZmdyEXdyTNYJVgoyPUFk
E84DKXTwfUM+9VWRjRs78v0HYlKx5YOlIaCktQbCnUo3bomx9ELCJTxlBW+NUbTBmiRIlQOCmtEL
NX1PRoTVTKlBlJDpECrXMyGUQ3QStF4fyMoz+7WP06y9A9xpEsoE0cTlvGHRiyzRhslbPy4LEptC
cu82QcYgJU56tt2cZ8SfIP0jY5pCRn4Jx3JKg3Drm4pGEM0Y97WDlZiuq4DVhhKQhXiQvM2EbPLH
Jh+66YZEG2MdIL7n4MjY01/A3XnPzmwmUCkJku2FL092LLLp2rPr5mxolH27eKrLBP5WqoMjgXfJ
hcAY9T0gWLHmPJgInBoofUK7jC/Y9dEfkqrIcEi+jELMX80uSE8AKDWip8B6m1Rd01dpuj0WzGjH
pKT+xuHK/cop3l01nkzeeVD0j7iPMrWak7jaiJ7bs04ixYQ1lgSsYjhZ82CVwqapUmlyfyeOW8SA
q3engSsAzyOWj4YLA+FqqALiaQhPL6DK+KC+RMgDUEy1vyn9koTuFTBP5LnAGyEmLkRZ0xotEu5y
h7whWniTMXkItnIzlF+NZID1WIZ5RpzI1EwlXAHko/sCF9p9nedc6coY6isRBxRDrODOaxOMPgE+
BbOxVQmn7Ys2Ou7YFCk2hWlCRDf4IetKWLNWpBNPJSZGk83UgdfI1Mf0UUPT7mMKZM7cVKDjxlqI
NtiMcMdJnY07bn0+sGST13rX+wHOiHnyloT0EWlpKqhXsa2xGpWj+6qjOXwaLat77+bEOXq9x8Lj
sA75TskMrk0akkt5QwMUNTZ//dS4fDlOHPUVZR20Wg/STD4RswZxzXpshLv8n+oiPCtFh4qTqh9h
1CA/Mt6YpuKfEGrLb6KRY5LYJfgHs0/O4y5wuTitxU4NfhcLO8RVM7vQcmSJQaITnGMCB86hX+t7
y/XY1FODFfVzjaSGC86RyyZK1Gd7iOqge18yk/v10pB77Lp+kSYu37bsexpiNualWzKiKEB6N51u
0eLxH/PCc8DhwDw6xPFgXvqZOzI4VIaTNZqPA9PzLZq26b5POW7YRQbTO7LYnhXYl820VI/AX91X
8A78KF5JPikH+vKe1jwMRDN070M7EZQQY4g5inxwXz+tXcxUu3dZsNs2Ydy84Eqi+tVpN91/Fgoz
bA2oLVnh/Ty+Lxzxl7bhy9Ccyd5xwftcC9+2j3SKxYVWnbEGEUo/g/yF+sxjxL2zlm9b1Q0bDxld
B6Sd+l5kgiK8Ria6dc1cvkR9wW4+5ZbRbiMLSqyHzipaDbWHf6npWr75wJ8ZVrDXScxojLZiyLkU
OP1Sqixw/vefhx/iQrhoWZiVm8KdwBo5Rt5kkA69pd2JagSVkks+q2+3xZ5thy8oLUYdqwWWmG1l
aUZvhZHw4dXnK2TCAdG7gZEoZRA7j9q0413gjOAIwo57JLHFWYr/GsYmG3DluKxtsGiZODNa3ZsT
NjiWAfvocacvhAr4R35OfWUPhnefTv00rYyk4NuC7W0P48iOq5bH060K8yIg7SDPdXr+5mygXHWC
bOqv5Yjz7FAmEWdA04MEjLBzDuwtU3u+DNJZ9JNOzjVTZhA+6SH1H7Mck/RWYejeM6LgGSmSwn3F
Bcg11bLk938uAnlho3dJK64KIV3hmahH+wgCixfOWz6+HFWwzpa3vlCmfMlM4CdhzF2l3G8OuAa4
q0hbg03BRs51GLlDkGKjJ7Q3+lZPsffaBor3VaDo2lrpbHgbMnfDc9t2fJPPJ9HRIIyukIUszwY1
+tZsCxYfCGFxdxui0x2PQb3coKxxWJqsOmoOZUtnLVUzUTGK42i3nT283ysrwFu5suhyP0wic1/B
7pqPlhFwBggzjiGODszHEY8a5l1rMocV63xYEDURyhcvlrzojTnq289fyE5Ejdx5rEAtWYv7zwPv
PBryZca2/4i723qE7ZuLFRhQ87Fv+IfgsLgtaqnSZsRtxc+K8XPbnGbBEyULwz7aQcJvn+EAnSsL
ag9i5RJ9ds9JZrlqrRx0iLrIRJ7cLl8n8fgVeRo5r7JXvK9Vglq8yCteKxwYWFjt2WYuWJhYtGjd
vTd4t9I1fhhWx6RrEbgnPPLMPVAR3Cdp5NnbcfAb9PVuUW7dsC/ce91iOl9XTDRmnHnCfXVIbkxB
90ThU7U0+QtiWI55Uxv1lpnrWJxK+MwlRtPEah7QTxLaUOBzLQnxZSlLs8+1T1tgqerYZJGnFImX
I7mjOK/Q/KyvPi/Az7VoObgPmcW6sCysbeyz43w+u1Gs2daAebYH7afTW8s2dPf5fJLcFe0zGgF7
IB5Ofu33AY9IIPr24Lj5cEriie7nzwcCp3rwIf2BAK+yHdqDkZEHWSxTkBhfzuPnU0EAMC8FmUfm
xXMqXuSmMi+Zu3Qb8m7RjeOgJCUbCyErEQwRAxyzRROiRdg143TjBxljydOHQr1Yt7giu/1EIdRi
ZLfMCyowAgOXxcFNvBpnLOkVwdqPGnYY37LtXS15aPqsZrWHmXyDRnG+46TOQy1QefZrNbJof66A
Tg4dlh6rz8VWERJEbHMZV8n2R16bZQMidSi2p3GN9o5FAfzoEO0aIwhZrvrl22a94jWzm4nPjeWk
78vJacme5qj2FOqJws+N+d39NAQ83RYgig2KEcSpLbXQ/DAgA9cHBf2O3JxlCnuElWJeWjHwLdyA
/Eh2/pqnXZjR3D4qt6cIiY08JECW6VDF5I3f62NxdXrLf+gDXd7Q8oegEpH8EWbdAU08Y/GWlX3M
4+wjhnMLJoGRs427EdQ8AZAE47E90rBnR5pScmMVLc+QCmXynvJs4jqnkhtau+OswWBk9k5U6OuZ
aNQKO4KG1i9ldm07nWkSP+qWR072+lCZDHlBaMnqOqoBLIW6oF7wLM1iSJG5+BssFWy17pQ4Ncvi
f8qimEYkMbfUVL1Tc4IpmMQYtUUXhi5bT7gqTrSHOLO4PW0p+feGnJwZf9Csb+kAjqvAHqFmYV2G
VjFQ45RLSUe4m77PY0WFpxtj3S+Kpc+Dcl6wyo52yKsaJg0Wb9Hy9aLZp9lk1dQHSJX4pvpzM4mY
zrwg7qnzHzU1JrtLKCF0L3u4ySjoKQoinqDPg2EsIFaciiIDS9cq1rTa036Ey123Bz+pw3Maxs5x
lKF5iQnWfTINRSTPPAUbz84xE/A4IWYkcIDgerwICKNiVqvZS63HBbG1/lw3Q4J4bueQDXP7KcQi
TpBFXUZhcC5b7AWbCCnU46gd+ZIXekQozLrXoke6qIKHJ42M/GTUwC7iZWUmh5kdiLNdcrBcDPXO
4InuypU9bxxBhMQO5k14xpmyVBjE4fUGO3MJ5Nc5AtEV/pEDG6koHeebFcPSdl+rrt8VC0yas4py
XwXxW48wNmnZuSGrEn0eLomfGWwbBKFykig9NhZvmLzHhI41IYO4ZsDK8z7M8bIcfJbMrig/yHhH
0hwypNnBxfSDrTcpa8cnJ48MofUXCBfzOXGm9IvswW1gvwlZnTntzDs2xJ68Ha8UqDYdady2pKER
LzqHVbC1W/CDVuwa33tpu+9Z2M8/CqrKDzRsHeX2WMSIuydgE3JJlKUo2xc0V74i0/HaTc+Qljl9
U2XNFj9Oc3JtnV4g4webOPPSZyDr8QPQRPAgfckwPO9csZ8Cd7qgUI0IKvfz7zW8l3bjViLtqJSr
ML6dK4MTayHi0Vz7SrRMcMPBe/lsK/w/AelvCEg2x3P6Rn9ScOnX7pfhzs8/8ddwJ7T/4QqGqEw2
iEr5yRH7p6ZToNOyLTIJme58OjL+NeFBweUAPWc3Yr4j0FzS9v5LwWW5/yCMBZAtoT7BTzLx/2HC
Y2L2/aVdBMQdKq4FFtdansFF3/lre1AoQDfQPsVxZI99HgzHXyHE+B5oqyC51ABaYpCNpcs6v/fH
4LrrJCa6IWseZG08NKLtTv3k8VRDKkZ/3xvHKbK9aD/UWXLLKc947f0F7urVojk4QeQDJXEtqk0i
zCabcXqaI/4wqMj9Iyl9gXUJnVnUXzoCu+E+Gvlc23tJtLC8BgpD330tIG0TKgYzSZUOCwOptTuC
f4VPjcvG3XwpgkqhgfarsjDJOtceLRu4RGrrJ8LpdglLjgRRySjVAj2W431BEDPRbkmp1c2TX09w
Tqa4Qxoz12YN0MCJND4EyyeFDosAobFkH6Z+9ogIxEB5bfooKTdJ7davWRUF78ty6W9mq9NdQ4hE
LQaPFW4RLmCJJYRF8RU6Up5r64qm+9yte2iHV1FmwnkaFa6/HQcyZHRznbHgB3V2IN9QvugqhdvK
EEXBxNTBdmQy8DINqN8DO04OaZc+xBgfuVl9dt1YVX3IrPEpq2ERZXCnVmYZxod8jJlJNGWcPKc6
pbs0DenRD/R17bRXCUig5y4uqzUQmFu71BCmqiGUKPS970pH44qM+Jc5czvSvcN1ru0jRSOnIEUZ
FJrZKSDflHqk3dpR3j8AmANlB2t+j0rrybCreuX6cDw7HytIYFV7Rk33w5w+4bthBU3V1dwRZh3m
8QXhDnnJvXqpy47yt64OOUc3CDL2Rs9kBXcI6q+kFOaOI/NtEpc19WT+JOk7gPancCbH/gcFjHfN
UCu6HUPYS1jNDaRUmKI7KvmcNtveGRxzpWFVWrhzNsSI6zVHTQ62hNacOTi314EarS3CYHGErJVC
2Z2JRzZiNIVdE7wBchn25eCmb0HSANkhXGwrG9e4p9RzgFjFP3Cx1jeuQTCZSvVDVU7FXsiSwX4q
0wOdNQ8aDCpjnKToWCoX8iSowCPrQrJrWyvckTbkrN3ECPeDN1JW5OVRJQpTCGvHCnNTCu9Vp281
ssb14FYlWYtQP0JBQG5d2zBSKzjCLmfBlSuGArIqueGBpR9NtpAVnYQno4iO81wBeO4kXGVlPLvE
RK7sXGenpHHxmkon/bB7t/3Wz4T2mIp8P84udIAaz6FwFfm5HPL+yvMUb3zfBg0ktdn4qOGfoUNi
QydlkbEEvthsmIn/LLUB5FP095wKR/+h4Dh9i/ad1FKCFNKLDCxvZ9fkr0SIOjsQpX2GagENhxLm
HO/Z5a1T1QP6B5Ki+DQeLLBKEYaInqMxZcMw3ILqN9fDwGMRh0OBgVjr6b2RLKrb2HemE9bR6kBv
YRph3vBowTSePKHXDd92Mb6P6sNsGrig8RjJnaf7PvkgTSbkXRvDBiu2aOR4IQaje0HyPg7kGjkJ
YIOhFFdJFZZ7IGq0MhvD2gsL9kaTj0d/ykijT2pWCT0S6C1i2B02URHQUmm9ycbeQj4q9riFUk5T
81cNEOLJJy3zUmQGCN78mWxtsaro/2xLoreV0TiXTFj5hqIlu6qM9J3oxHaTWjJ9YjpFpx24QHpt
tdOAzw0T9GY2S/O2KaMvQJRyICChHZ6lU9QnM4R759vDmV6JvHfs0HjInc5/tUo33cQ5SHC0X9QW
fZzwGqNFJ7G1rvSOyGNx7UXg2lWkug14YHUpuqTe8vcACjDEhGyVtxZnKzqCebB3EbOwrdEUCcTZ
4RbMXLpNp+4wmiKBr7pQSZpgptMbedUdBtOXqq/dAyr/8HtrdXc+MpcRWx/8ADtQX71P9gntxq1l
D0eHcznwOdPG7m5K9RFhjtpmhjKucF8lu2CAtlIJWmyYEXAVx8EikDdZD4LpkgLCuZkNMVzTosjg
afWgMyuwK7ojVWfgcLFVjhXvk9DRKzFStCK+YlRhtvvJiFvWYHUd9qxas03fCeogT6LS1VHlSKq8
sXVXsTne98FMRzKo8229oGr4beGh0ZyapiY8cqqL1vjoOY95Yfl9WrA3ApM6QfagcBBeYbT65ONA
Le0eQQyCVw+wSjZOEW461RxxCnKcMOSHbvwvZerX2zmE8SM6ma6ZW9FucIgGTCqd7Pq+1Cfad+9D
Pl8XKurhoxWwDka3QTPqVzcIUAQwLG5sJaZsNy7In5k5/MFYMECNhA8BXhC5QoyA2gj4zT2znZVV
5qx3jfdtXnBC1QIWSnL1zaJpzlmBlrFJ8hKjYzzURLWbZ56Bbt8tXKIxzz+wQYc7LedvseRvzT8J
RhkJ2hwQzQhLYcbSn4fxGyaLcS0K1d5GtBHWyQJBGp1gYHPHwemJGA+2+yHD5oej0mJXuBQMg3ae
S6z5QK275qkI+KvmFtyf7LX6aHvHWmddBnqPRXTld2NyCxU5uws55R3FJ6spV1wGEE59GWGvGHi7
WKWGZ6IK2DCU/ZCmGDyHmO5PpgPWdS8t3qyFD1UupKjeKb0djcZpDcen2nXZXJ4tRhBbNc3OerCn
ty6JptWA4XY1cnIhADrPtwL/6FMnrPk252DOBUXa660Sv9cVF0zy9QeVZy+89rm6VmMVPDa+y5+1
xfQA/uNIWNe4NoqQgQGjiVuXVNoXP/MeUCONa3hpF8equ4NNXAy96SSTWxzgXOgkTZwvoZvDcnW9
Frt3sHXmyLOYYfnxksSF24ScaWAZ3gBeJK6td7fSlbuZuM8rCwvMDX11dRCYCg++doNvY96JF+gC
3zMZqZtZ2AbBc4wiD5lU9o1besOWEHlCnEGXqAH+EaNLawiRirsuT4Qo75sgdO/HSXRizappUGJY
0lrjNyo+utYm45oXNeaeojCqmYO13l5K0+WVqUA5HNouJAKthw6zoWHzIGkPL6elM2as7GvnheKN
MLBTMSbMNbM6iddNbL8XOBAeKg7V30HmGfTbHALNVkba66McFz5dmicYdDUpt9/FQrKTn0y7hW4X
sXhe45ks9mHl3cL/vIqADfibge1AH0xjJh148Ab/PYr9cp1YnX8TKjd9dmXrXJt96m6APhZbN7Xl
WtZyBkvR+OW2VnZ939oOZqGJS3HRuRVghYpqUIyKs+xmpgdMw1t30AEXTmBsttkuWviBCIHwO/G9
UMB6xj5DIFsiWynSZ1az/Jktrv9ajFo84FAgeDnz06NwRyreqPFOTTWg+k+NLspXEwk4T7FF++dq
MCaU23PSnkLD4oVIBOgBSUTaCZX1QO9Rm/lKO5XcgOgUsHu79o5OsnoWwdy/u3IcDkFXY0fNMnXj
xEn7pbbdNuf9qxlP29hT83IZPFFdzU9hS9xvxvGhG4EvssKuOScRMTGH0vYwYMtp2KYZ78MVvhda
4BhJvS8jAene1zhfuJXMJtlZg94JeRFb6JZTS8bK1skdD+1vnrwM/ohnvPb7h2KuUC8BAjWui0qn
Lxgcqh3+D3INylkXRyiWYgNMJQ5WjgPCfdXR+HwWkY7ukN1WB12yvLZl+ACSp6IIa/q3aoF9Gomf
7Tw1x1ftJw70kwyqyqF8NBOc0Lbwrf24IESzBSY6lajd67gp1tKYi27ltqQ6jwuEtHDcljbAHJXI
gdN8O2Rmfy6ruV85VlbRvNTxrSXtaLoP/Kytb3ScaHcTglZqPAx82IooFkqZhNPCdOgtCwY05Wa6
IKFzvxmdh/ovXHQ/1aixO6zHCRx6QNTApQvtMIzqYC6DHiU9C3U866gOgDXWnWcfVEJ6AgkVZb+B
bS39Aw5vab4hN4w2gk5YfCYtg9BDHuE228KuGTce8g9msYTlsfoQ3XEelIHfrwvNe90ozgIAWvaz
6yWbQU3GqRlbeWx5Jje06dOzzAjxiGjcfJRt7XwXVU7kX5vCy2GWIB+7PIzSF9N0+nUJluVa8T6u
gm6el/jAIPhRkzl48MgBNFamQrTUYHx4wu8rtqnH6rzFbp/vOvTmr2icmJ/Qzl4VnI9rX4o9wsH+
NFuNupMylaR3O+X9OJruaZbpuLZKR27cxMTMayYlvdkcuibua6qDZkGj5IO5bgnlYpTfYNTgO37p
qCK3SuuQQb2ZbWP2OopzGJ3aatW2L/yjQXT1pubgfq/iNNy1CIteXUc7B4acckXuQoNfGUidDw9g
n8b2sGlrBH12Wnrc3i4Z34oQvC0czRsbkcS7qIAG8k1oRdL1kpY1HRqzaCil+vicc6TVK0xg45bn
ptlJNDLbBo4+I3Ci2FA5pcl2jMoEkhDbeKSN/FtHTU9mg18ejDSy4fuxk1SjV5GZXagOTrkxAY5Z
WtORg0459I0bZc/TvRyTQ6/z4lrnZAS7cWW3VOBGwQQhSX5I6TnXUZSmLLRNzDwYuFLesfD3RDdP
TN3WEKdgP+ZqYNMZp7tEifAy6BgcCmGVh9xLCTopBAtmV+OVFuZtEABZ6bpOk9OzkEL9KoMjOhEM
Ks0muORGg0qjxJJmFhE6Dhz1L59eBnvsmE2UaVK+GLJ7gfeKjwbLg0M3kmxyObwLpuGHgLyz41TC
ATI5eC4yeUUkbIXxe8KTv4LHAP9rLl5J3022A3drZVX6qww4RMRkrcwN0KPia5cNy/MGC2BLJgps
JZr6W5gd1qpIQzJoUqbTOXBfdAeIIqiZTbFeYh8KUhXY82JHN2ewnBVPS+fvTZH7a6tFPU/nMr+l
/yDEpie4O9gOUgyXTlFvMw+2Ns3S/tFBJ49hw4QTNs98iLNA/BgrjmiZyoYDAPd+MxqNBebRpyMg
2+8q0erkl4iJBLKTE32tTZJM8hhIDzuvRU8ZKNWA+yuJd3HavHFeoxSbqhTczJyVx6qXA2l5Qzc9
DyoC4DWM1zbjgCdKqcfUaEieb5V/lXg21j89UzjWCeizGUFD0hvtphr6b6HZXI8mQqUks54qgyUP
8JuzI84+WI+uHTwnGkACzoVqA851wLgSuY9znROBPefWFUq/M83VFyV9AmW75KH1zA/UkdR/E9VR
FUvwVbX1gh2jQAFYOe8d8FUst60NH6l80pD6PqQsjXkXV4EHThew7drQsoen5pX3waTIX6lj4t2V
DKJvg2DUvtLDQIBIOI33DfjaGkNbFNF2Ilx453b0qin+S5MzjoaV2dvhfcWCRTwxkg3S8sAX01Zv
E2XwJpRbT+TtySIpdZxTQGZTHG24VdK/zjNX3gwoIojDATsApitPzZVnwUreDkFhdtteJPJimV5w
5D/wP9HB/7Bi697JahaPIE1OoPLy0+SyuUI++x7lEvMjibqEhiIEAB3MxN0t9GlO/ZxX3Xxq2ZJA
EUGvZgZFL1BWKCTDpctuesPyTlDlpYBgLZdKOO4slgRPt8N4yOr+4A/NtziYT5oHfo0BSxzz2LiO
wo5apwCpkTX+SZpQ2wlG9rd+7hUn6dL+A9DZrcnsaACeamsdOQ3pxsMdI693fIU88dHkbkNd3TXO
ktNbTv6xciAZ+2QV7zm70ECcS+OGkdxzajrdFeM/og1bL13HhU3Yi5DxNq1L86AzDmet23dHEhYE
nQtVY9Vw3+UYhXe9IWjDRVBLk3r6lscmnTM12TtMbWSOKPsNsbT5MAZuvvE0WOQ17PLxh9v5wwNr
H4RRj6wHXzT9qW1oRgkzw9FqONdo0gz6LGkKnUbk+SH0qmvGvR1zCtvpN1Y6hv3Wj83SX2UiyU9L
yJUZzvUuTyf5Ss5i/YJJwV6Suub5O+hVLJfmlBuvtVe2N74ojEPGhtcy6fT1Iciz9uxDNlkzdM9Q
cqfxqTWceGujbHqjzuLVimX5mmZmcFOPdnQ9q6T/bqTeR9yCUVmFJDacGtrQd7N2ImRh/litZSpG
nJVuf2tZiTNfWh3UcjX6Zb2nC1rigVU4ZmA8e7uFBeSTvJzqjbRSpucpeJ5dCu+d80JkXMy0dQHb
sBkcCIV8nGL3CxWC+9CQJwahENkj78G09drO5HAVPI2LDgwps/UQi0KuuwTfv9lFr6VGZZOVUQAk
xcI0WnBIN65Gi6LmjMUKyZQakitqCKV3sdfWa4ZvXn9yKtaflaeg/+zjaNRLk4hJz0gvjJqmBKlS
cbihvBtr6a4h0rRPrXQadMNBAC+a6RP8MNBF+0lm0XpiXXhh5hTalzF1xePAX+Btgqafn/scHw+v
cUTTiAY1Nq1q6q7tXvZnn6cH24AcIQE3VQqPV8p2w4aFbKPtYyomWCto3hQslFYtlRCrzEuZe/43
kC3kZeZ9pg4ySEjfMnRD0RoQwLmKjWJYO4GtH9xeEiNXiVx6uHZFwJ1Acl9YXfzuoomCiBgjIdjQ
U5vuJ2ZY+f+wdx5bchvp1n2V+wLQggm4afqszPKWnGBRNPAuAv7p/x1J6b9ktZpq3XFPelFSF7MS
iQx85px91g5ftO3Sauiyr2i8J5tHNCVo2WwGp/kGYabasiK4nw3Ketbv5lWTe92GlSLhcmnU3k/x
YL9mGRX4xhWaaCNd647dooXGph2CB+VKnqecZfVdsRjDqwHX6cpJWuYyhMcH13I2ute80fIp4sL3
doPdheZVOfd4R/2HEBdniS0xCk+GkSBZJJPwqlPB8Mj6mGEokmS+pWAREJ6WKLRtasYEzj9JcXwp
R8ETi2zYjCB0GcbZDRP+judJKJ3ilFn27MJFGl0+6TLbRp2MM1Je1R0ZtTjAMGHZW7Az05O5+PFV
hst1XRXJ/K1gvf8hshSFGjob1tMMmG6SMExj9GVp+9p7br0bDZ66cS14mHFLbWh20q0Zq2zfGCMy
AkajJxlN/nEYzW7bYHM7NxYMMSp7yzzXBLA8A5LsYOVNLIEBcoq1J0XEcdIZ903eNjfuPAaIoKx4
q4al2Y+KeAinyblLDDl21wGwrjemtwYPsbF5MqnvzhIVApFtVP+MM32mNEbyMCfgpoIwHhjakyYW
N6q87rvwszFYtA5WCeM+cTsycRfrOhz4aoCWTLZpi+YNoeod2RzTcZzd4coz/GVckUBAMgJdR0/F
uGbeLK8ULM1ryH35OfDC3wFiEFgXzRDCg/lTPJfJ2tZa2SjIGCtaUcmsTM4vpDNEO/TXybZBlro1
uNH3ydCoNTo++5irmplNnVezTQ4leZjOZG08y/QRpNTUsuYiP6QFaVW0CsthlpOH685S/V3g18yB
rbAg2cy1h+JhYk2+mRMeNpmLFJJ51pCfDVTOo8v6hhmrRaVRJzsrD5Ac18sNEbH8ezO6V840345d
xRx4yF9CZb85MYc1lthtKhyywbPpU1ihIwkRj2xG6EgbZRD+S/pfvbOtXBxGUQK1yh6WAF4imULw
q3oSLGKS3aHh44fN2tdGkfQH3Qvfv32gsOr2A1DSj8bEGsQGko1w3tyZCxUyogjsPnASV8SdfyoR
eN2PfXsPDLCYV2Yd8GhHzCE3SWHcgp2YIY/ZybGtTBsxvPFFGH5/XdsVQbmc/6uUNRiDnlC8ATDt
8SVO56FppqMs2tf/rq3/M2OiabPo/fdr65evEgRa99Pi2r38zB+La9/6TSBMgfYDF0GDo/EF/bG4
9h0ifYRvgnyzPI0X4ZX+tCYSAm5BiGEXim/mO7Dkj8W1sH/DOmYxenFdzBba5vgPFtfaefMDkggQ
Ei7g0Oc35EX0jvznrXVgkf2Z1oF7CJCOkE2aBCvAvs7qh2ty9/3v+zEd92crBUt2z3J4jxCXyEXn
Srz3PvWgXR1AAoc+Q5GGTDakgZ2i+mMFUu+u9JCfFPCN5aZeYFn/+rX15/XjW7y8uOuZAfIBxN9c
7J/fYuIVBXmjQXiIRYguihnMyFzP4nXBIDzwgKk/xTCRQqZL7FfUMqdfJ6MjIMWTnrPBL4PuFAna
vqOsXzut0V71OQ5wFWS6xiki9tqzbLaKI+G6V370UJICufk/vAkfUYFFrI/LjfTuCppSNKT/LCw5
FvBFE+nhu9IoxZECcH5uHZDbkZUjWTPKeVhbJvZLCtcAfkk88/vhOLvzKrTYNVMaGkGU88Cml90A
tOU4hQPq8mG0nsq073ZztXToBUr0hL9+Dz/bhL7fBAw2wJuzvWYw9s4mpITT97M/hgSwofeSYA7p
1OS89+vs269f6WcL1B+vxMafPxEI9y80HToBpRcb4WFAEAvoreXD84L2SnZOe2+6cfk3brp3X6LL
HYazD04QtzgLKX0H/mC5tS2FwJLlwAEAn7zndACL0KN3/fW7+ovrJ/CeOS5NL26I9xbNUHJcQMgI
DtIe0z1qhm+NE6aHXAVPv34h+y++rq6N+8nni4eV7P2hkMXobEbuwYO90JcvviLYM+SemWct5C9R
pTODg3hJKFP+gHAiODcFCACRWdEDEJTlVLpuey9J/iUlZCCGr7FS1MMDQT+HWLPs6wLqbcq9+TzE
AHAJ5TYFLI1sXCTyY15kanR2ZUBEg7I99Tp6S3r49Zt0Ln69H44+HGsmwDcup41bJQxdtEE/fmqa
pYwkXU6HkZQPRj7EUGKBUEdGVfmu1iGVHmLKqZDEVuoAS27e7EDMZ78b2InuGNHIm+aSeQkrcNN6
lflq2Xl644az+OjrkEzWd1vU0PajFZYtMIGxYEZJ8fVkm3m4S2BRk1aWTM94dgAYxem8J1DMyob4
I8dZfvA6wjrj3nYPTLQgvyFuOZQEpW4dMB4HNGszWSpEfiZIkvbKqYMnqQNBM4O5QWW1CVFZcfQ5
4cEDMSqPj6SyDrdNQXzpatARo2ArC1hmBKI0g03pKpp+jb+FLVxnkZiVk2/20pFZWujwUhp749bF
BfdlJg6M8SMhpzFwxL0bCSr3zCNrZaGl2VBhCkLfHPOp6VX56sdJ/q2xkhqlkRkCrwplgvxzrDWw
rkqmNx9f1MYvbXlww7A4ZnM2nZc29G49HdXaBalObizT8ZaRXfs7YzwEjqS74rSCU0veq6GDX9E9
GRuUSHDxfXkF+Y7f2rNayEvhcRqM6qaOGmLfJ2iPVPVMhwy/Qj+SnfX13NTIR9dAvsDc6lhai6hk
FM/jSkyJeUT3WJ5F1MzPxiXR1oL1foNLGlnqPBB5a/J8odUlBhfGdHDsF+F8kqRb3REdq1hbg8Bb
t75ynnKxI5COO0LH6/at43yqdeRuntjGxmHoX650ZfdMI9pTNZN8MkQQs5moxoeRDN8kce7tiAht
zrbh2BUsMWdj6gJ8QPYXdLjI8T2ruZ9lcZ1GBN0TDwBHJy56JjRsFZCvEy5p0hraaFDNWDCFxWH7
iLbmOoq9j4mOIk50KHGk44kz6b0yvUW2UFVMa1S2NnSYcedGwc6Rkn3z1I+k1eXhqh6WaX2xlvVZ
a6w6HY7s65jkQAcmW+UlMqaeTkYQh3vGqxXcUSKWcUDP/DLELid2LtbEm5PFLM124OZCzrLhMZTv
0jjwyG0eU9RIMWHOUinjhN6+Pnc66lmyMfyU0VXd96nyyQuYwRKtTDtrbhd2AxxTyiI2erbEkWV9
cbB0qLRf83XxDDAkOZGzzO36LQa2hGVw0q6Yt0RrKDXVZzmI+C2LrP6L56v5zRnkeAU/YDhi5iF/
N27EWZoGyHSYQWs3Modjj+7s1piZ2BOizXJ0xe5PWccqDf2l3VitV25LMy5JO1ymZzGY1Q6AXYLT
iSAfpCNEAM9oqkIHm7vltdU51T6wCufoyq35x6zq84YUUvSuenC48ep+3hserKxWmTlh08P8bejk
WN8QP1qgSaYoWIYZdVKNsqXBHLpJY54c2BE0kqdvtkyE7S3vWF75WDS3o5zzDfbE+bR0pnpF8iBu
bb6oNzMB5f0mjzr0iSZiiq+kaoybsDBp28hP+JywJdvhh/BfLjz+yvWtJ8OkvmB5ktzm+Uh1MlDy
YYwyoU7CaNhE6MNbmAgklEzktD8UsWjfsszJN7m5jJvv3jW3mfdFbjnHURCq3sRh/4LWuTi2TA6+
LEZiHopMcPZI3iQ51cu1V9SEFCB8PGAUbG6cZImufIURZh6x+a5BVuQspTWuRw68c2Iab1F4jRu3
d+xt2y32VgAnul38hnk5qy9+xg4L9Yrlgmh5if58zPvQ3A9Dx1uCYxavOhL14jXaAXfrhIl7a3Ew
sG/C49h09sL61yvWod9HV9Qq7rqJvBApVyGvBpgIK8thUkENPLykg+Rcr+32KoNQjlPAFTYbhrLd
E1fonljkGQ8zL5BscBpTXuDx5dfGH/xxjFxm0IR9dA+YUfkTYrYHadrtRvqJ9Ya28aRyK9sz/633
KrPp/6kXnZM7maSUcShYsnduBjx/uwbtHUpzkLZDkYG/d6JkW1cA6uhrEVR22Ovz0d0iwLyTURUO
2PfiYS+bYU72XH5U1VIEbXKWqmwH7mam6ih3SCTpSmlupGNrwDMb4IaTdSYBniRKkdyg4ZrK5Xh5
vP9XZ/13OmtimClPf9GwpjJO3wHuYT3qH/qzY3V/s8nYcTwEzRe+PeXsHx1rQG6s7wsfzznNJ8s0
Ksc/YZnhbzSkaJ9N0/GA3Jjon/+EZXq/8bdRgFFPBrZte94/6Vh9y3nf0PHyjMv5K/ktUG/rcvyH
cjsYvLquIVzTs6KBGnFgBjzZQpev3dye09HZAo/6OFeBq/FVcfLMWRevBfkgpzSJ+xun9sCASyR0
rh9Z0VZC67hLZqi70quKp7qaKVBoy49t1D1FPIU1I6r9ZDK4k+mGbXj8rKRRvdidN901pfbMDZhC
v7hRRcy6NrqJGfxBZRL5yqyWpaLTUPWtdPfw0nm18TWf/OmZB145fYUwGvrZVarEeMMAeytLsgTj
KTuZWd4Ee2+IqqfRETE9WWz04qbvbMvilK6NJ0O4oBCBew3bBgXFyqdwRT+RtmKDPWu6seRUbEbQ
Q797BdKIk6KD5bIQPHGwpjEmJBd7Pem1mgFMe76NgpFEVqs1UYOr/HdRLtWJBwbw8GARG1eK/E1m
CrCjFQnKPI7EAv3Zy8Xzi6EeKJ9QPLvqpmzuEGCaPoElWKahBxsfOLZ5hMNUf05MlcDixOO7apeh
9V+A4Qwdw/wJp+giF1QqUxYB2IjCGEsg1WRn37apA1LHcHG+SYBln3p4wywKMIl/EDGkCLpO62li
YcJV5rCL2QWE1lOYM6pZXdzJcdrxMC0aLYLpCMbW0Ul4/pTjsNn1O8VKwmkqFn4B3SPz6QTlGKbC
Fp/PiLjw9N3fefljAQmASAB2oN6q7S/WuqTkZ1xnzv1zU9F72+GC0c3tWLZmImBw6vYYtLtB0BAV
CSS8TYw15wX5IsbrqsOvSEEJA1UGJLJcKIlPtqV95GU/pPvRr/tlT2AvNkxSkz81U4GHR3QBQ3U5
qQX3qrZqzyWOHzu2sFhlYuENXeIt0Q+J7NTlC64v1IX8AiPkvJidVsbVLYeo+UA6K9arOBqw6LmQ
aEk2mnwyCZnDevZNNBRjtFNdZMbHrhm0UQ5N0ZeLwZbMP/6Zw5y/FlQbbuUCARKmaaMa1LCC78N/
YPuhnV2efvN47TG4LXbOFZSjzgy7eI+ExyhjotrGYqqYADFLNdbCaHgTUW+bd0E6eOfLK3q+hhLh
S+ZRXABOXbUDPdc6GzGvjwgWgrUjXEwDYrSHZU+hKj6Z1OHBd9yMZ8rmQ2tTp60Qz+JjTzNX3McZ
NO3caYmpTp1Uqm3k9ZjAWjvl74+dQpuwNTkqQQf1ytx8Nl4uv2UAnTo+FLNAOw6Oil/WbTzuMgPs
4E0oC5SdRa5wNipPZ/+gpG+Xx27UZv660B+pjd6Wa5JpAVo3h9iQPYAns6z553BO8ccz88dNaWjU
QV5fbJMlwwx/LDihLl5+UZrWvEvbpviGCoc7MvMMfU9ZWkWGvyoo9+TO48LzrXLq10mTT+vJz7tx
04WUJ2rxxgc4eNPdkAE/crjTENTUPbbcIqlIhQpF2Jy7gI6kccn0cm2jRedhq3DblxVax1kqX8dm
RqcsxISJkQxlkUOxhaF/7rBTSdV8YEumWBRk9vQ4cBfvM5RZuwX0Gh6U2KV279TnzHAspuk8dF6K
sJgeAw+doG9LbmxbjpI3wwU4e8wJeHdoYx08JW6ltMe0cDZuWLGg5pKhrJho9VFBh/7ntskYiVlV
jXEPfyFORVtp01+seUOVvr7zlEQv0vc5QXo4kbxgOd6iORJbMcQ23WTnjCtMnKy7SkZwR3xmzr4u
giRZS54Y99p6+VCAACCUNCceaOXTzj2zgvB3BuX0V+GXzlUku/SQDYH1pXD95SWIIW3tyAjPzi1r
8K8O+aFPvevOx6bEdzAzUlzXqfGMtVK+0NurTdXm7MKLMKCQxQBJH2sUZ4tmln83VTszKOdtFZvL
V2g1Od8AgsBPxFX4xBhlPv6JcomcD+Qas3wn8K1FEOpbNKoyv4ZS7m7AXugKcuoo/FIsmWc3bm+k
J8uvrhsmYrsEtKyrCXzHFcuu4IYh1INVGvZEQoTlyHUeDMrC3M1pfk/3mxyZ7zIthYaKTH3Y4P9p
rscetXtu9NFdNUhOk9nHuWE0/QP7NHYyI/myXahwJSB3d85NzsbjOQIn9EIMnXyEWnuXuEP7MNvY
dcdYWXSplv9Y+WxSyA3ugtsW7hbZLwVdTZyYb7E9TicRBU9LbHuvvSI8oyZhGRrqWNUh34+GZDO0
i/qLPx7A9IBqaOw7pWK0/uj53C3yJvM81gsSo6jtzHu0+DXKMd/cFpm0Vipz5IRUqQNYTHweKkYi
MsaPEYzLYo2Szc12JjQNSMItNvS1YYliS5Fdr4PJ7J5s7FIfUhtpBY9Ch9ySTLBqpZ08wkvhrh6d
7OPE4/1EKnp/09nmR70Dv26YTrN7HqfGIz4+6s7KW7LNwFDycQ4NcZqnzLrPLa/7Ruic/DgDBWg/
TR042vvUk1FMH7Hkxxgf/rpp5RsQoOgeDzAmHi9nPBJYLJA6UmsKYnEAwBL7TP7YrZQduGnbQbAM
+/dr0Y3QLZaUZaw7o1dKu+EDDOloEwMmusOp694yGyC/N6+Ssl2ZWJVu4Pzm12aEmWqTsKC/J9jO
3fiiH7dcLhjIwpuuWGpWH5lAY9Opm+eob8yr3JQvHY/ELfIjV8OzP1h2fMzGTJ2N2RVv48g2j+8c
jCErUha89CQ5qZgWzmH4cN37Ekg0I5/ctzFQmxbttV83kziPSSd4hwH9XQIhZBM3ds/CfDYw0nOr
mGlyLsegPuD0fY1YKq/iwmPDbdOkM0LSGhOWkxauX85C4N3JRFsXOyGaZ/pYbwU3WVi7UDjmtEIS
6twHsfDuMLN3j7UUSENlNdS8n4TsmmXaGX5HsrJENYXy+NkzW/aZkn2k5UzNGmWCSxJhWT5i2Bkq
QLRZsbMrOLgT1BK1bbQbi30xjFoUVsldqXHW5KfMT6aUw2lWjs6S5AcHLwah7frDIZ2Ist50ZXjv
dOawb6oewlRni+bklEv7kLhgv9dzpcYt+SgwbJOxtq56AurukebTyEXeEZwwUds5E1xTFRGmqLJ/
SfqEgQlZlOycAgqKaYifB7wDiBYmpOitcq68ppwOk4m8XIRJAK/c43MgiHAEy1yaGCsCv/fkbs4T
AlCxKhFxM7ntDjkCT8ciwZWBeLvYN3gUXtBPGiCbJvkYZbW/U1MbZQxYrPEQZCrdkIycs8sy1hMK
w4cEFwzInCwhnQpL4qkWs2BAk8z9aZICJYBtT86On5mufex6YA44b75kbe99Y9Q5btPcc5dDEnbF
58aHQxHKMNoWurRqSiVXxTAzO0JaUa+ZEHtb5HUNWskBW0cf9NdjY9mbaC4I/YaNtcl93z7lWTnc
LCponGeeb/l1VxXAeddkSJV3WZdCRcjd+gF3Sew9oDIlwdg1Qm1TyCgLgF78nlu2Ge8QLKFOG0xq
wdyz8tuYh2w8FNMZyZba4s0LJ/wYAatwyoBrG0oAJ+/sxG9oB9FRLw7D20iEH2Jywh6WaMwIh4qT
XZv389lVrnvTVkkrGZS1xgYDEbKQuuhOk9XO+wCQ6Z3lduopGUt0Me2pCZZp04Z2e1uqWn32OC33
Q9fKK2twI1hUwQuF2rhjJLMZfCnuGVnhlXEHKDY7AlbjAh3CMlq7NFwIkx6FRI/KrgBVS2l7y0Pv
mM3vU15iDufIK/CpYk0FH4dg7wJKz3EsYvfR/HQjhKRuMN4Hqt6kbv87q3UG0nMFcV1+56+XBofb
MZq8PVBv/6EG1N5ckO3VBd/uVOanbgyb68mlkEsD7oVjPqKmWS3ZnG+RciUoX2wIfK9pyZ/kSP5W
Fd3VqAF2LnhhiC1rlPmvS4KlUDgyiP272G7aO55+x67kCTr+zU7j/d5Lg2zZsIJyYaMsxPslYYxH
abZjTT6QEuiBQyfqpon9tEAz+xJK6283eu9XUqEpHCtwbXbHJmzt9/zMIgEh4KIBPlSw98/4KUnF
5GD+RIAlnFK77j+TJCfETTwEvXOU7FMjkj8t0EXX2CYKTj6+2FtmnULeQjkBRmF40FqlDSlnSDro
sXlNASiWKqJsKz0kh7HphDT0olsebc+AOQTtWx7SvqfMRL3+qXaHsXtUJD+rHYAqa0S86OHX/rjQ
T+QoWCYauzgCGZQ6saancGI8lb7DwrSY1RdumepbsAzVoxMis1l1rdYnX6i5Zimm6RzTGxn67DRp
sBj23UPy6dUuBB6h9oHGDM38HyVxmY3l7WF0edNWWUH94dILX8ALP4xv/mK3rqcdP66xWDy6nmBS
g5/VZDijl3k/TENyKmS2DagjXaa+dJop1mkGq3AMvo/U/m3+sv6L/uWFyCekDECnZr+/uwJJB9eC
8ThcsEwMJ7CGsJLh8yGkQHxSqWb3xPVEEwJB/e/W+P/66ix04frCYTTR2r1nCzek8fiISTEgZY39
5I0j02zojNSPhTzUk8Grep1PE/CdaPPra2z9DG91QUQH4AMgC9uW7wA2f3eRx8w1ojqS9YFwFprC
YYwhdfl5CzQsU7TNiB948xcYWofljgWLrHrtV4n9At3BZD39d7z5H+lx+KZx7f/9ePP1q+r+5+Wv
Zpzff/LPGaePiMbzvBAjiMsuXQ8y/5xx2uQEwZEQ5PFYRHXZHHp/qnJMQBNotfzAR88TeD6T0T9n
nP5vSHI8vTPnULThWv6TGacXvD9ZA8cjiky4BBZhTuZA//lbHc+CHj+Lk6Mq/f5UBxVErApz0cmZ
sU6REcGcIcT6+OD4CNV5cq5MMASbQpc/eSIxBUZR7+9kF8pHkJTI4Z0C+hiJLRhvkRs6l4qKlqjd
EYNInTXpkgsqty93fdZHutoQVGXEH5GlLHIXV3/IesjVBVwbwYcMcogNcsaxG5dB/GxVKgSG58po
HXrZG7GKL9alMiSkZH5eugHiLyfsLh0Mc9PpWjLWVSXEdwrMSdeaCMMpOxcjIhWRMBTGZYvVoBPx
qVBr4z6NmkxtkikbD5I+6noZ5wqrItXtouvcTFe8bGmdHSOJ5I4ID6/FUaffOYMYtQXKnW5SXTt7
PhG/1LRz+RgnmCIZlRKtqfjP6MOtE5ij55r2REdmDNeBmNHGULgZLQmSMb0IyZCp6B5zZgt3uGmd
++hS5hOOTMlfz7120AXGsiETJVwF/kC0j+4TPPpATFxcQkfR4oiaXAHbIPcgmhzkyHlzgG579nX3
YfXJLUp9QgkImhfFxmfNvBbuiFGIQGHB6hM4FmeL160Cb+lWUdkdCJHpnoViHQd2dLG2xmBLnEEz
7ZFUlcvn4fbnJbAPHU1UqrupXvdV7PReoorUDTK2n+d8FutwNquPZMDOV1ZCqVjOQYL8YUZl2rkE
KMbxgxKVQ7qKXxfXQVa2N8WlzQuLMvFXTVl7SBaUh83WiLRLb/gQyci+n9s627qxN53npfnaXZrJ
al68bdSmoHfo6K4m8EQy85y1o/tQBCVgMS3ayr7iKWs53Ru5S3iZOj8/Jpdmdrw0ttOlySUWSn00
GXZ/w7lo3dPCuyctZHvMPZFtSMDuqWZV6627oeSSjU0pr5ksfgTa1N8YjY3vfTS/iqpEuTHWao33
sD0OuisvdH9OkJylNqWcgw8sFPqnxehr7RUpKF6QkeDp162+eWn7I6+uCjItxvEjo97a3FgzKICt
MlqFBkLPDgj7sbeuT8ASFMPBvB/0lCHX84amZfWxnqwZ+yPjiNG1Piwq/GDKntU49FrpI/rGpJAC
/RTsq+Ueew/9qh5ysJp/iqPmq4kJh2BtPQphHWcCJgPPdQsqBfYpIySiMj37EHPmPPA3sDVwVEJk
WHpCJDMeJwI5EPaAzYCdFKvRvlaXsUwQTTJmBdp8KC9jG6knONJUu0zPdAY93ZF6zjNfJj569tMz
BKLHSo75ZTBkLwQaHfoIeAo90ZydaFGzfJsqpu4rotrda+U60dZ3MCEBTrS2bdOhVPbxhFiNF7wK
Wc7uqltOlemTxdmpZJ8HNAKYqY2dG0FJC8153FUigzVBqO3bxDx+U2bteApSHzgsyBdN0qdXwFS3
ymXm3sM2xmXrYRkiPbdcBwM6hKwt2cHmaINrasr9IFS6Hqwyvh4Hd+QKZMsCRNt0jy7z92tmOcbL
GDPUKE49i/xNWagG5mxcB1tySspd1py8eXojl8jb1FLZx2mJlq3L/+tUuGZ9bRVOy1pVGJMkeKq1
ISz3LvzN3Btoj33Z3jvo4J/QuREl5AG4SlwMruu5WWbSpLBCr8Miz0HJhOj3J388saJDvSeHj6hn
MuZTfTIBiwnlDijsBdFyUyzx/A3lE4aJwfd3iRuTbQwdo2ddoz6Dl2g3np/QPCeeDmVHKXBE8F1A
Qo3kOS36jzxYiPfpiuFQLe3ItxQD4YKbYhwRGpVp99mueNpsfeGrsyijcDfE1mPsoydzDLAeKWvq
tayCbF/4RrmiRzsonHorcrUD8pFrBOEwgQ+2rMyjObOCj8I8OXqjmLY6R+DkdagIeGIHO9Wgi+59
KzxNlZ8ynCseIg8yiq9ifz82IZZcQCjfejzq2smOtR0ymFiP1lBsUPG1UEOtErRgDBDC1NFaVr02
6snWoBcxXydNnN6kJuu/vGh4yi55uHHt1LpCURjtxr494U5ut3jz1RdGiyBvymaEMl0wMXcgLS+9
SI5yCX8PGN8cY1d+AWDbb/t8/J24z35rWjMS/J7HjSWTYyBVfCAT09lgm7kZkNKhvXJunNLGYtsP
7j0+iXInDXUTz9lDbyrjfkyyu4nrehVNxLFJs7jBA7/sJi8PeTSmsYvaYlDezl1ouAW8h4peuyc3
mo3Ns8hBTYw91/Wh7dPYu1qybu6vZ2XG9ZYFliVX9iU7tzOdmVg0MepUXayni7lNorBZHnF/hcbb
qIBbbFJm6It2dOiZ/iWud8qtoiBPkB5Mu2Djxzyv/Yww34VSRhFzBRWbrRoSNub+dsZ2h9wfZs4z
4A53ZfZLe2vXtpFsmkwurw50ideyNqcrH+PCqW8rtW9ng1CyofQncoRwylwhJBk5+ouKa0D7eJiR
aoFL58QMcsP7NOMz31DPZVcMqHuHZYaPhXDp06tSY34cB2kDhMfdjJH6C9QsY6/Q1d+pOWh3Y9Ba
CJ+we6zKiuM1bx0uUD6zjCLLKH4RcwRVKdOeoCZXFB2lg4VKYgPYmAva/JGdyrji6Yb8okbLe5JN
j9O3s2UDFcyee+QxPLnMnat4tq2COSF/TvlYXZeczd2sLIIYl0ANPW5ChlZFkhsoFVuPwi/C9bgi
0yO8tVzD69Z1t7TpLncBF9dBCLU+cXoAAHFrwtghKHlD+nJ2HySyfYBBjOAt9OZ0XdMyAxCJACES
1nFYrGRiZpdPg7kyZ+nT7ZK6+FqEYbiJVGidyywotZt2mt8WJxU7EA97B/4JMAdSImc9owIiDwKW
JHAgM3GKIG1lpAqz22SUN2LWLEQqIEz5JeGcR6LQzdcoSrS9hVBtIrNhsuzAP1UsnPLOXONC7944
vJetw0U6seD9HbcPGAXfNcsVnyijmSLXhsNQ5jipuz6bV7J37XVHrnqzFl5S3latYujr5QkUGje5
btyx2YVj2Z3H3nePXhI0cEWcwL1Xhexz8u2qYi90DF7Ih3YFh4vxXVGJ+csUBcnHkJr72Z49/xQJ
IuB00p5/Vial2SaKrTi8Lk3XWduz/9aVjnqd0eagf3IFSWeIhuzJNY+SIbxcqyzzPjiNIFGAiSDz
DBBCPEvs8LpARvjVNiL2I21qfeI8Ta/S0bAgUQrvbSAudCbGsvSjndGmCYJJEzBOjOAGIXfnPDDV
c7auN1armhiALYz2cM+Esd+6uGRBcw7jDUqc8UFhpATiNjIsdDFv1nmTfJrbcWpXdl2LnZVCoVo1
VsO8xR46YuHh/jhR124NL/F29mD6X8i/mc4s85eboF2ax2a0fHfNeZ5BsLLA7FRm8RZbZhEzZ8/C
KxQc0RULG/PKbCLicrhfT2Ybe/fO0o3rEZ3Z0YY/vDUWTRPwRbOdybqn9je9retGbCRZ/uQczWW1
G73G3WeFUR0nk5F7ExbjU81ecGeYcts1bXabxnjPMj1yzfTwlUNi2PAF5MviY9BWAyefo5ODEz24
zfUId75Mc3M92IWdxnf9MuzF8bQtShB8sR4FJ5epsH8ZEOtR8dDV4xfvMj9u9Ch5uEyVRz1g/m//
/5/1/5ccjl/0/6n6XKOu+zknzLv81B+9f+D9dkkbovHHnBhgSPn/vX9o/wZGzQOXx0QAj4KeMv3Z
+/u/mUy9RECyiLBRHzGH+6P3x5FDi+6jMGI4xowIQdI/cOTozv5/x2yE5LCedhF+CjRZuMPfh4Sj
rEpyIFve6UL0liVGFdeq5GGZZ5QdnURO9MOA5C8GiH/1ggxDiAvT8S2e9U5OlfOuG7sp3ZPj2sHG
GpCILiEhSF4RcJvz5PmbJKSfRxvf36AvPK4XVDQEZu98IGHm0dLYvjj5deJ9ykJe4MI8Vy5al1+/
tZ+HhpeX4qNmhONiAGJE/e6tSVAwcZ9b4pSXRDmkEFwOhCkywPPQydx0WKJf/DwDe6t5/79+6b94
l9xJJNFhM0Br8H6AM7acHKYhxUnZqA2qgA3QijYUIyoU9r8zoLybT17eKHcgrB6KeFJB3kviprpg
TjSl4jTWHi/kN9IcYMyYDISHzudBW5HmklyR/YwUZpZkLYDSraHfT0VKOgYF+z8yq+hfiFlY4OFT
sFD9MTP+eX6VWQnUxzgSp2CkqV7jf9DBPjn/8397Lbb9WOu4hblx3t1QMaMfHL+zODlqJJZCGOoL
vfX00Gs6+68/VX3D/PzlxKiHIc91fdMNzPcLj7RrNMW4F6chSr59l8HY5D79+kX+9dbhRTx2HFxD
PZ58d9eSjyT8zi7EacFCe8qCgdFy4NGBWCDc/y40z9JX5/1bchB82CxBuITvc8mCyLGGxbCcU2an
TLIdnbmE4BfZ0UW7E7Q5YH1v5kuqc8vmpINVOkTO3ywX/uIORrvDsWfqr6rAyvTzDRPZrDEiLxen
KejsKyevmNy1mrDdGIo7tA3ZNuS5zZh/XnqQUpcvL5qrdM8J8ndBhn/1CQh8w1hn+aT994lWeRGS
sw0V7qRQfz4geR1XF+mfaGS4/ecfNvungCA2Hi3/skKbmoCkBr91TqnL5Q0vmkejmDjqAy0G+/WL
/XzUc3xj5mJfFAqeLLTK72/fBuBp0baN8f/YO5OmyJksXf+Va71XmeZh0YuOiUjmJIEvk42MhESz
5JJcruHX38eD/G4lQRVY3XWbdXUZBRlS+HD8+DnvcAq1m96XYVDPqR38UpYDBAzqSfjJWrbehmD9
SOhqgcYEs5ohr+lX+qM9JYoF1pyFnbrJVfwELCAorL7rpxt/NLDc62Pm1dGi8lx4kKVJQJZVmFCd
BUYNDwxcSbtfWo6/QwSRB8eQecGUYxWnmKxT0YUZ9fEggU1+syU8Dn7s67UXIg1VYND+UUCB/Z67
Exe40740K4jbMBmazDd2idUXw6oxqxlrOjTnuwakVi5mf2vxYV87Or4H/BZ9Q2AQxN7YS+TzAnHz
ebILlu6rOYKNFVa6MTtMD1eehVsAvsyIvR+080sfgx4z5591EGmROuXfARSxgTvaeftDavMzwCTO
aZczgCtAXfM1AsxY0iCRDbp4wSt5nUZxa+2t3uOj0QiGq1FFKdo9ZYeI1AqtW8c/KeuWZ2ifE79P
5+u21fLNrnIhwlCtBBmbNqwQ4VpYIpJpLycGyu3+6agt3nqZIFY2d1adnnI7lc8IVrY/AkGD4rSy
dFOOCu61YUsDPCfdsOzBmiOmLFgcnwvbiM3IfQs35EctC/+xwPSX5gA16cfZivBZOrTYfIX/T4Xb
zpNYYnsPULi96XxZAeACwRZkiatA80XKQ4cEpUkKACCADRoDZ+4EVtONcbtwJne6KXGdu59dOzuJ
tZFQ1yMGcTA6gO7B+EQg4m6AfS33toJVIiKXeap8nMSsqeufiyqxNRGQXvTSx0CjwrnDH1nM/BWq
F86XKK75lEq7N8Bdxq6FygzyIfqUQ7Eo3KEaUTpgc9Mu141AZEfmIGBlu6nvYnBFDTw4TXVicrB6
PHg4mQAlbwpM2SZAaAbuMwefnTZD6nVD1dR7DBBwgZSc54LyRwMIfg3nKvBPD44EBjYpKIG6CnKf
Dfq8XUOBLFDzkpyLfoOSIis4mZNttYTWZWrgn7aZvQrkLL5QkEoADGqM9MEI3aod1rLCOeC+B71F
g1tCKqawCe7dCjmLJNV4rV3LubzCmg2bCIGz+sUSUGRcWxlOgKppvUc/HSK0pusuKrn8Wd23xFns
/YKmXbCxE999qJWqb0OkZS7QIyk3VMoba5UbyNBy9TS706xsFLg1DXPuy2laj/WCHJbZxz4mL0s2
rkwfGuEq8PL5MqSXi7RMigZOVUTRmqIUJXXaWUCalvm2gGANrikVAniZdoZmTaImxaX9qxQ9Si15
PFS/Gq+TL6G7YEtvB8Nl5HvoqAGvQ95nKIhM60WbA3FLBXcj8Q39Dlux63e9N/tPE7whZGTr+hzH
vC7Z0dcOUOMeBIgu2EdIug/NZUSbAi23pU8fEm3kFjSS6jmX6RPsrOIza5ZBexL2o/9DYNTCZR4x
V5+W2anjVgDxptFdHgCqFNyF7QVMhWIaQ0SQ1tCt6oec7pREwQtcFxi64EQno1RwJqzzNl1XGduW
HHClBrva4YktdWDCTArK3M1A9eoLrqjiS96l/W72hvkX4j8j8vWZ8RWQcvU9K5S7LikvgL/JwFi1
SGFTPngMpMv+wC9pE9sohgyqs3YV1/gcjSVsjPC9A1cQw/IrOgS/KDJjYwYATrc8vFVHbTdp9MyL
8ZxMF/KxY83eps4UREzE6vCbK6N4A3qOWikgG9ydIBIszUzrpmqGOyRvEAlSdb8b6FdhOGQ+lchf
fo/KzF5lkTXtegMJvaHkPaJYVl85lRaU6Qnv577bjiuRmMxogJnlOUJC9TXOweK67OlVrQ2fjOzx
4D5lQC7sUbrjxrBtoHjlZ/6k3UjoIgJ8J9rK56QzCUjNAgNhNheWrClVBMp4AHYfDhR9thDPUGiV
TWuqFaUbwPA4SDbI1eC7djBOCWZQDZLWC5Yeg4fYJhKDcEu6Un+aNQlU7w92zkRjEjPkb66NiXtU
j/ButfFpnN4q4bL1h9TDLWBysRc+eJgJwbLVNQ/axwWWLz/spk3I59IBl1XoZ41mdveieqBOGIqX
WShXO9RJih6QJLZ17o6/qnBsEzSiDO8vbCFRW06jfg8dlRpxPSUZHTMrT3/2Sj7mwqP45GZJso4B
0fbfERcajG/ZIhpnH9opZW50n9Y+ckHbdBxb5Pj9ZTeHtbhbogTJrShwxzt6ytUNTlcvdomUN1zn
q0La+J/4ZVBCz+uGrQt09zmRafK8ZNn4LRkCZo4dn29b7H0iKOUBslIqzYp51ZZ9cOp7OIpsphGR
oHUPiogS2kAVbC+jyTxz22a+aHuKZ/4yZcaqq1DCXvnMQk7PDbMyyA1TvcV7HnlFgFZXcCDKqxbM
702Vhe26ayzaKAqxRQqxzs8m8tWZ9AVlOS+2M+TzQydb06NH12pYRoDlbUm4iGIPXbrQPcX18meM
/tC3USYFdsyDedFRyn8oRr9I1h0gSM5K4J8rrJASTB7m7AIarHNqRGOEorFK+kc7G8UZmKZoWwN9
O0N8xMC+U6IwCqVwzoCm1wNSQpZtx6vMjQNq2Lgh3PqIi+5V7Syo+qbxuTkPy1eZIgIcqWT8MZSy
pWfR9252OmXT5K3DxkQOP4wR/L70J3MUJ1E69Oha18Z5HizNnZkhhbo2CqgCutJrFtjrhOPlyAn/
Yqm2vxiEUCcwQ+YzYDQVapRRGtN9tLhepAS3E8TOrWwtyCwMhAwD9TWxFVXlOo/hEPaEvB/FJB1Q
CKV3PmU2YRQUQCTXrVD1uLFRqY5pxDb2hQxm/AYw4rXCbVgGLgHRwgXA9od4Fxkt8oICmyDXbSFh
lj68iCHIbnq0Uu8Ga+7vQ0geWzUtxRrBIICWiIyglwZyGs+DPIC9PQbIwsVLiiQewpIraaLCERsK
gU2XobpWC/eUugRcAbY5zq5sE/6X2Y3GhZdJOkWZ0zq70HA6sJmi9nZtH3jISttZ1J8MrN0X/G6m
v0ToyKfRi4Pn0Zd+tjOFP/RrPNQw78qbMuhWcYhiwaLL/5suXWZE/6R48VI0bPu8cjjlsl6eOuOE
NlnT1FhtTFk7r1zgguuC0/nKKLEXtE0/lkjckrMny4zgNx6w2m1kgHF0VgyokeNtor6n2B5CnUqW
/Ar6R2CuYjq5VzWqTRKkymTgP+8wa4DqLPRUxVhOw/0EwRT5z0O+/r9Uz8+onj5Vsj+uNptH+fh/
fh2qqJeP1a///q+/5qbK6uSNNtHrv/ldCbVM9x80IOzAB+ZEqUHjmX6joCzL4lfa+g/dA+Cd3JD/
LoR6SBPBBww581yqhho69Xch1PwHNb0ADmjogITCjuc/KYS+rbVQijQ9LXcSIXfjuhRY9SX9j5tj
PIxW5sXteDlUz0lfoon184/R+BeFTy3w8c/Kx/sHHF1Nu8kpKzHxgDAncKK/MESPmbrMIvS2nz9+
1OFm/eZZFFaortjoqUQemOCjK+WMEEHpkSaDe8XoQYOsYYmZPgYHoV203kOfT0n4lDZxKLEHFnZv
LCCfPWwuT02Htkj1jEFwGCSAa9zUjIKTuEu0p1U9/MpIeLPqfOjcHgqIyUnzpeyjPO5uwxwuP6jN
Jr6dW7mjwOOd9rRPr3PQOPg25HFbyzV9G8zUnA62tq18g37gqJwINkRZtWnxDTh3ovBwpg8XkJ81
IT3OzJ/RuKkH+7TjsnY3TyUdybgdMG0A0T3uKiKfU50F0ss3Hrpul6FVeOMDkg14rRhJBemNzuca
ZKvrXLlGIJazXKJt+W2EEOfWW0clcYSFMbR63HLwt+iy/rU0/L9R45OowZ5n7f37Bsr/lJgf00F4
DSRfnv/7v17/xd8hw47+gccVWKAwcEwg5uz+15BB9PgH5SWI3xSxogMC8u+QgQYadu38eYDIgeMh
OPP/QobHrzxaD8QZ9McIK/9R78R5i9PVr2NBjAVta4HXJQodbWngdnNVDab7KzUXkb+UmvlmousH
bVFupMzt+T4v4QLv+pnNv+772fOeprgU9TkGVeBvdsKgxUp7PzQQGqyjmFY0YjdFOt11ZmXkM+AJ
4S/+ikZ5ogz8JlTrqrVTDjOuMFiI9vYVImSCwzgxyeLuUqmNcUu8Rak7uJRBbAgEA8XlE6dHtdkD
p5F7UbfGMQBVlF2tcm0yApMH3YfPanFHpV7KWaBaEBzmP2wsLBreRlQk5S30Mxbvl+hHBdquSoIU
LZrOdZziIkogUcKWsbK6emn9LptvXYToeDU7HTq+T22NyXT3x9r6FyHYfvdKICosL3BRE6AIGh23
STQntGr6LnkGsO4VF1gkJcXp4g7cKU9Sw8/GggtShtM1WhMiHMDPTZi7o8UrmuKxwZ0BFZFgINU/
hdPdm+l2iZMFtfxyYiq2knrYcp+iuWQAHsIp2r9cloIO27aK3B7GFGKfQxC9JiT/Fij/9uByKXbq
NYijLPTHiGYip+qbgystuDZwu/pljpghffMgOjY3FSip5frj0UNS4Y8DTD8ITApHow+fisE7KFz9
cUKiT91GC9fPZwDOtuVsBW62rom2Czt8coLcvRr7xiPvg6VRGnItrCRQN0Xm1Z8prumz+J/H2+FN
UNYBGw3/BAT0scaeBTfQjKbcf1b4JvmXCLfkEihMZYBjOIXCjOHAfzrIlG0pmoOFA4/NKOiF9cd3
N6zEAIEaOE/lgIoSeqSzMBRWOuESz+Mnz9L74u23I3C5VuSw4OHX6DTpz2chlFwWkIjs58lKAP/+
soGDpmili4F1B8VSD3E5+wNclo8n+N1K0j0mX/8fDlgE3aOmCEJrfYf5aP80AW9B2xRQZ6huYtvI
GN2PH2W9n0KIQ7SvAb+zoqLjDCVvGguhHrt6BsaXBuY+Rs3gpbQlMWotEUZLxNUULbFZnTdZV/vm
1lNpsdznfSCEs6pKAiKurvD/oq+AWeif4yZU2+V5oZIunEG2uW71WZ/m3cSggOlFXLqZHVpmxwHN
ioqQEqdZP9Wz7HiLzoiK/EVZs+F9b5rKR2Y2xvROxp8N1vuJoUpIZ4Derk0v5ThsxYaWWOw84yfg
FIv6WxR4GXexIBRpZ64tBzXnEpiuWwSPc1pi945ebtdFYl0Zk61us2oZUW7FLHeRPxPMKaKdgwnt
fObhaowz+cdTe8wmcOEQAGo/bBPSSURDjzaLl4yiq4au+ZmGGS3kFaq+crnuEYdnUS0z5WB1EqGB
4V8aTpyxm/radTkMah9nEfwoCjeZn1iAVf7i43LAJ+DsXQBlU5YLvuc1AKORRnTxJoS6vvdJRI1N
Y/MKVir4+Z7ZqeERcwzXNByZEUC+OkQbcFZ5oE0OGX6NUyGnH8usU4gVngTYMW2ABjoEeXOhFZTv
bLdFU3nVpiPcQwG2u/rlj4OF9D7Ys365ZvtH3vc6w8nuvkMrmXe0RB5BEbTqwfpOQ1XkiGXD313u
F7Sb1K3qWl/dkH+X/G1a50SQVYrfNXNmp9PIo7k5Uzla544w2OgxRjt8mQZnSYwXZmBftbfqx9zm
L32LBktKehz0lX/iqSmVXyVC7Bxmc4u+vVz3oIgS5NWSiEcbqMvz5wva0zzNSGbhXzo49rY/2jDz
1D6miJ9dlC4m0CejhXLaWdoa83A6TMPEWppCGElAL1VmzWehwo4EGGAs9ZnZhpRgu70IWwkis8E4
CG3731/Ay9FbHlc1AA0/35jIvjOgnlmz/Pop0UGsrALTqLYt5XX+KwvEXAFGFGDX//6MVrS0nByE
5rJ0zZJr0GpHbctjDAYnw6gDSj2dqNPZafhOyeuoupSmGTkvBPrY7ccR+NYp7K0BnqSVRvqJDleB
nKojdu+Yr88BlbgNgV4vlyaSnFpOgR5Vv81jP69ucCdtADBjf6KXi/ByIMN4qUVUTTeJjScjwpIT
In8v1N+tONjJRAJ2OTXcKZuf2mpSjGEz0d2Ap0lgtOJvYQmaBIxqMKC0+QXKsEJbJFlw6Q43uTU5
/G5GyUd/iTwS/nTROrGqk21jdHreA1sRBbbdgq0WFlM0tHmTzmldfkpCajzqNOrhuuebZm5ctsKQ
c82GnpBIjN41vVzyShj26QeNQ67fBZ604/prP8Av7AkkKm6nG2fxfXev/NDR0icUHXXeFiskJS57
oBnedwiu/LCOnDngtXI30mPcKqT4XoZpHBjOBXEXPqkkBXT3XLKoAu4S09dLVKfW6laENf+felnJ
Bg5ySWwgdcQOe+uOGft87uZFB48UOZPHvHU6vaUR2OVDO9O1mAmvJ2+kyi0sR90G2NMyClSSRD/v
1WRSkLpQXIj5wLZDTgnRNHIxvaoxY+jkRhRAkL09XkgItWxy8xZxtSxSG0hTgY5MaZnmy47K5g4N
wkQ4O1nMiQu1KEXpBqKOKZZrb54nln/Y44SJ+RA+YHNNogBG5tL3YB2jimjKsjXXfpw72VVjpRnl
R3J1PcM0HmZsUW32sjK+ZD1YGtouXQvzaj2V6BCOZ0XcB7wjYAnmpnVDLG0fa5C6fJk6zuek+UbX
OnZRn8SbCxi5b2ZwoLYEYsLNlsJfPmMELvAuRE2fvB3AbWzj/rmPnXzwEm7lBWHWf8JM0HBTHWxn
vnOUgw6ANNWlU5piK9SkgxVcyinq9eLBzFCvRNwDWrEr5livS3OYetZQ7GRtkZyhW7/wO3CcQ2dd
gsYmVPZtzShtqoL5ADpuGtbQXtJ8sgm5OaZbzFJtAX5DD26uRj4rgg7FINFqQT0Y7hlmdGpnwgHg
L7nCtPxOdrGOS4WpqulrBG2dhZTSviE8CXei0HAmU4PooBhF9oJly54FpdrOweWP2W9n7yyc6Q7u
w7JfePF0MgYe7Vq0SMSOcMlxpGYRcMpXFITZeaFb6kNWyqFlOU6U+RuDQ7mbiQ8QmQz3agLLjEge
Icpz96KVNV8pbIBgrHDD1SmW1uCfn5BG5Tby+x5C1NeDMzat06Bg2RFVo22S5iP0cc0HwSoqxDl4
08ZjHW9dEyDyt7id+PIYEZVEezXTsxYI4OA3oHYNRCk2dj4spNP7ECIeI/h7WaNzqn83u43Dwl0Q
eOfNUQzT4b43EBzCwJ5V6WydoNOMczLRxGR/GsCrJfYSsRdgzJFaSG7YGWF300cFjV8679bsPxj1
iJiKWU3lbWTbEUYaXUdb+dSvcQpCwFEN4klUnDFnXVJhjoIXFWwk9BKz9iEj5i67Iqib8tlFAKu7
gepVdY8jEsHj1RKhmr9CYQc8gXC8UcBZyOvIE+sWCXTs6cfRC9Vl1+KPogVWzMo6d0qOVUTHJM5d
LXME7L2ZgA7DWkEjxoVOgamXTumXbpxLqtQzeOgVAKxZ/oCnO7jfkDWb3QTKjltoR+LSnuMG8C/f
P2adxonE4peTrERErBwXKHlZuZjdLkYDsTmb2BzDypfFxWialtipKEgQEiJBW24T7BMaDj4Yxaf9
PA/hynGlba1nuJrorvqJ7CMNItAu2sCJu3Xilck+sB1Jgcwcl7MYtLN5Yo1Wau+QhLHolUp64uCL
Y8czrkXRVO4dYHIMy6j2BbNotxHkhul2khP+pwbdY+PGNdx+uZc1qxrHOt/v7sBrJzCtSgkzSJxg
+ZIslOdVgOxuNC1lcRJnMkd2B0cLHHsjVJLsdB10S4/FsgVgv35ObfQ7pw32IHP7K8o9NLnXQyCa
gAZm71F7lHHdeuFmKEyv9E/iyij8S2TVjaI4UT51yTL9laK2IHGrbKCA2s0GBQhN5AMj4RjJJXh2
8NbXv7Nvc0YcxLoZk6qh4zhi88mxJCoHet4dhhRCuBsRj12syKfMhBwFAL1HNhZD5RO7Dk1a1n9t
IDuXnXTOpPSxEhFI2NxtqNPHjgOc7ZC6vo5wKLrrDDMzZnT9djmlSIixfDExhmdLmxikpF7a4n56
4aVVzikDZiGxlxMgGXwmjeNGZ39+X+ibQ5CDt6MU46qqjE6Gtsr87yhOaWlPSxhBEZ0khqTWIIbW
I0xCLySz10QTYZ+4NlzH76NJ7mZAqRwFsSwPM31oxMYY4zXiVD2NYGXV/uLsI9cuSYlqmxu/8aUa
KujjGv6ANBhiKtAOCYiwATijx9BxSU0woZUMkKgDfXIC25h40y5JA549BNDvl2/K9cAZrZs4mvgw
M2/Qd1v18JR4f8rDOk4WblDyJ3ZuRbxRHYve6h6jLtL5aoTuG5gYOXT+T1qzdbPz7TyozxF/UxyL
UuBi4pzWItApC7ooeowg8/rSehmMfoYqhT6bGgB7ASIxLSCp6CjizmF2HsNPDJ91inQo9/h9pU+p
3ycYuFTGsWhMXbGAkqjf3nJig4GkR5dHzcmcYV/5Ug5ofIyEGSrHYj30Bjav+79HYmnZQqtBoBpI
fahO+cSmkj7U6cKq5xBdSLjGDFkGHJE7SzXF3neU/qk9vU4jB6Zl3XP9G+Rt2MYT39ih6cocDbTD
cZKpk0JhbQtx1YyjH6oAeVLsUXdOqvELOGtf3S5grvlW1iJ08anrUPJLvwgTsq3FQZlnpOCjPeuL
fOhDe/heUa+zpnU2gteQsLVsspTEjnU2rxrRdd4ep6xehdcI9tpNdu7Tc+N9sFXU+8BxkE5G1xte
krote1dvEZiMuuBVo1yCpp1ydaJmlVyNs9bSC8yJh6y1T1o7oHuPIuHhdE2VSjg0cc8iUV07jiAL
9B20H/ZK+no9xkj8kVmbjED+Al+85gf+d/3XZCXdcj2WYcBxaeHoyhmWprjMUVD1h0Qn847Qb/u6
PQqJu8ttOYwNkwok0JHVuTNR+39Q4YiSPpCFgFbrumpZCyXkGnKCfOd2rl67ZW1H9UU1Wgk86aSE
1YM0DSpJDkktTDXmdjBUxbPqpeMrmFq5kGKFpVPrCME2dUODM+seVQccDnv3YhAYjHK3dJ1zd7Rk
UeOYa7POKtPWl0CwDNzYwF7oCeld+G/XXDyZZzl7y3zmICBEryWI5omOtu20xaNKrYlBiV8znz4x
FblG34Qd3zabIrSTtr9vxOFSRyQGU5IgFo6SW+vwU8KdpdvOhmFMT5ibt8u1aSjTXDspMM5wo9Iu
6Y09uGBnuMX60EEx0Rgtxt+Au6lzdhwPyMK6ydKXfBigOpFPQF6o27iPE2ZNVhR0gUHAVgcl1eF6
T44Sec1yz6jriLtYLXfeLy39d2RUuD+wnHyPx1PaixcdKgUx2d+LwJtkCndzYunvAf+lXFUKHLWf
XrderUqdWpVGpf2YoYKXfYvyvUJUEpGwUdePgObMekkGZjjWVyZKK3XLgCz6xu1FhmQg4RPpLc5t
OREXPlBhktd5zJOTGG3v4as/BUv/BXyNVe7D3uZOwcGGT3fCJVDi6rcDodXwMZErO2JV3tY6E9XN
L+LM+HprnIoEaM6XFmwWQYqEf/DXPZUru9xGidK3wNeLRRkv+qWbZRpnHI5b+HNA5sKFG6+rwpyF
ziXJZPWPaV0zpRmUfl59qJFdrbZTOsRSomCPT95FICiO8IfLzIoC7akDlmQaDWy+ij7LalQ0s36h
M5A6dfHoNPgLR9v5NXJEU68T3crChqD4pMZ1XA+kZoTiChQNGjqBhxLG26JnODXANCFS/Zxiqe+Z
2oM59TaGi5ABXilDx/f95JHHVTX9SK6naNmAFwxJnN4+chZ1HZrSlz89f9Tdm9elgZqCrux+XBN7
/yjkNchx0RKwKZ4fO9LYaSJoVTrNT/AvOj7BeHcUSSHBmtj18bMO1cA/68cwlylTQ58JIPW870r1
JkoYY1k4PyenGrjIDGmFAjNSBm7KNkzh+HAWLn5D0Bhq1+spoqiyxW0GfBn3bqoQurMRceXVsec1
Mv/ufdRdoq8IdeD1nAnYyo789PHrvxsqNHBpxEcWFFILTTH9+z8q7VOHvkQyBt6jzKyJ9+CA0tdC
DleuUB8/6t2aQ/UEvIHn0wmCanVc7yaNymxcRsUj4nDOMFODDnN0RJZAbxE/TsZPl9xxC8ViYgLf
hiFE1dR+RzvoEKULE+r3jwgK6xglJzbb9ZAR2W8SGwrWvIkj8n2SiZmff5VImnVXRLvK+4QBcTzM
dE09T/cyaJN6lnW8ItHvmNQYJc4DNQmujvj0UqUKa5Dq6ScTejzKNvQyvi0e2DyN4thRG7AgMQwd
K7ceUG0IEJ4Tpb6aZzk3tT1SIzpr/Hha3wItaJp4tMFCiyavR4eP8tHbFSTzcCGYzN1DV9MnSrcd
glGEOYLizLzGXVtO1irNkhlsGzzQlJPx4xc4EL3+3IGkWsDfTZDOaPfw1Y8jC5bopSWC+qFNMUeo
t/SyFti9aNtF+clr2qK6VKfGSG3p+P27KG5AF+N6UflYyKVfxtfBqXIQbtSrPGNmFzdAV7gtLCWw
RU1sH5uw34SONMJxlVmFJFoHo6cPS0imDbKPaWyy8VcO0YlcRAYDxSNr7KYRW+OCEt02JJm3Jfpk
qoVT3xSGzq16BbZzRpLaDrjF9IDBmTNfZOQ2mIvoI16ITvBawWuBvie1J2pCmdFJUw6sRB+vtqWT
5TivciKJCeSR8Q+TvKMyaasJsORZWheUZT8e/ncLDgIYSkoe4EhAu++W9sDNIsXub/7RpK1DzpoI
qa9A0SJ1BvC7ZP3xI3Vn7M2EE2qjQ48GRmOIQtrbJUejDJGGPhx/RImva4xDFvnFBXxQuzAuzd7k
DTSeeOASNQE3ZCLgbui3+fg1jr859BEYN5ap9cfZc4f29x+xs0babmQu0x8FUgbVaVZ1srqzi9Hu
zu1efkKsPI4gDslZ4FAp8qGowlE7WuRYKyZZKvr+QSF8vNx7eaCXBSwBnVl9/L000OzP8eXTQ0CO
kCsDOm8OaK+345uMk1mWtbLv6l5iYRpTvpTYUFNG5aab5SOnw4qGd8V/BRRsWJeT50T3XNa8Llzh
dkOSfsaVR/fvxYjsInWExdWJepZwQ8GLhV0BBSXVZa3J0GWAEOl8NqEKfV0mLiq6I7cK4hpfzig8
zqIkgf9BWFGVjtdcCIqp/YIhaTaXO7DtiXvx8SAcjTdjgBKcY7JP3cB53zH1IPdElT9Md0OV65M5
bmhVFCtjbLg5f/woDap7O94EMA9eEjGBY/EdjWpsBDVVy41vQ7c5PGvwKJ0WCmVojiZCPSHotfde
AtJhFOqp1lXS3z91Cjf4jAuCyeB6bqDrmdwFBZHOrvqYioJR5IOxnPdsVVxeMlEV48nsDFyYtqha
cj3OFoKa2v1u/NEt0k0ko8xt9s4Smih87VSD1gbC3F7OUxB3Jh0OXksToG11jdfwUj2TuUXWMq4C
KCrMu+wyXVj+3UJjR7J2c3oenHsxCgN84GzhOtt8ct6Gb6cvCLSLhW1qpwqPs/AdJK/lG6gQ7YGn
UjnB97yDvrKzaY/u/SIULjX+VO5g7ERnc5iV8Ua4cb2vUK6/x+UN3H4dDjVNU2x+ImPGhMdPZXsX
c3/tgfD3Kl2nobL3WZR/rWi1PWk8PrzjzkjRp8Gu/gpF1OYsNbP+ghMpXbitpxg2GehK/7XQR1bI
hiM7uEJHwHQ3VA2Le2MxJJeDckIAqI+6a5dTqdi5peFcBHOnNlLM7ZaeeHmf9qV7WpY2XYJcSMp5
TTHSwpNW+QBqwkMnGrvT1bC0pgV4uQtubc7nR5E2lodijp9Swkj6/gS7ccwnAme4zxwnBQdlGm6N
y6wnfmCD0z+Xhui++W7fkxbFwz6fhnxHm2AWeBrQXF5PYwR+fnArdQoKeyvHCC5HmOb5XwPUYarm
8VBsJOLutwt23RvSTwMOgWG4a9M3v7pyNn/as+wfIGq4d+ngoV8/+dVZEfTZFtPg7DPi35s9xoKg
rUww80gVNMP/GE7TUP4JWi+pn5mv6TqyYXZtcRTCecPvTP/u4x39dkO/PiwAKKePeXK444wExUxS
uy6qnyGuV2CEJvPWqqmvooNcXCjX0TbPSVN9pUWIpfHHz3638g9fE6wOLRuC+DFsYvB6jDDdrnpu
65qLKwRQSFyVg4/wJ8fE4ZP+eQwfviVcXvA5EVqK8GmPjonJxk1IgZV5tvCRUuQfHBerhgsP6tVp
GdzUdhVrEqghVmbpRQL6scgwpcvQG5xKCewLsJ5/1flddFobbXDHeQvbiLqivK8qkhdb1pVY2dJy
v8Kbrl8qVGPOa8qzX5U9239FOffUldVYJkLaRXLlQIRMMX+rfKo3Bb04XCIprHXR/Jw3iaSVMHQ7
K/HMRxNiwXph/j7JhY741gyJTgNIgxgXCNf2cUpgGahhu+G8PLuDHvw0c9ITp8nL/bRMjzWuxz8c
I5o2g53Q9Gihm+9dFMDrzcdLwNMj/2ZmAg3WxJHVhkvFMX6UIFlFXNE+SIPnZKBxQDkN75gpBBG+
6emSyI1yEXoMKjkNKwTfKro9TbVvqFtdKOEruSqDxLharMTdOwtCjOg+Rg9of9XeuiuMi2yug/PZ
mU9qp3JuqYGWV43BpGE9jY35epETbZe86eN1IKIAGWUu3zsErl5mP88unUDgd0GleI+QmriqPFnK
TRP3w8+5TIc7eM3FV6MOOSD8yRp3ji1HfNxhydyOZYSAUNqafIF0wrVByYQWQJC3OY0QzsRvrmeE
51k6u39ZVLVRKS8Kb/pk2euxOx5bl+oC+Hhus8ExgX+gJMy8B/Fzm7nepdE6+b3InHneFDg5X1qj
lrz8eDqtt8BXVhVqahp1Cx7JAYJ3rAIMYL/sKo7OXzD/3FPKZiirxcNsnFGozHc0IiSR3ku6Z4FY
wn2WTPI8yyLzq6EiZ/fxuxzo0W+/Pqkm4fPgXuxbx2DAbqy8Pkzq+lcy0WDg3t7EDw3GPmrTag2/
1gTxvhqqBrMeiZrdvEGR0NunwGE31EmiaE3DE/norvGD7xkyc7r0Swm9Nvr0ovCzfo934nTpDynM
NS9I3BV0PXtc9bBDUyqc2C6sOhSX12G1eOLEYFh2eSGNi8i3FH8wBviIaM7zDIkSc0EvE7sEQwBs
a6ysOK9o85JROuh0rMq2rIGUoIa5VTQ97z3F1ZRcpP8m8ZJEp7B0sOIOgMuwEmkXrX2qfte4sta0
XEHUTXQ06StJLCITZLACcTGiSgfDKcM9aM34NdYXTQ7tTkw/sf/C5S37PmAw8OJmiDHAcMrjzwpf
7+MPKyUCNAd0Df31d3U9x6YTirtk8Qt9WxOK3RjlP0F5zHQNmTLuVMHz0g/xF782fs4qRzlq9pWo
/j8WLMIypM0OyFXUyvX5+MfNCKRUX/XwhH/FlT8Pm8OE+MuQlkgM+hLSvYpuW0SUd3Bi462I4ulH
GnZKsE5gN368Yo8KdIfdo0kumnIC2/8dYhf1zlE1U5H/SgLT/9b6Vn9jlyhPBhR2zzgXh8uhbOWp
QMrkC2bS1oWsAw6yoJTTdRakIYDkelTnmTE4LyDnW28Vtlnx7ZO3fJcyBD54V0gxNphpLpVHQ6aq
eK6i1h1+UfVukzsyCw+hUhsa+dCb6tL2VUFPqV/8cBN2XvOSLmYAwTW2xXiCs09/70Vlcm4GY3Fn
40JBh4RTYNflXclwJ3mwdlvava8T/b88i9tZwLF6fIZitYE212VP8g1rwjmoR/17osX+cXzMsn/x
T/5mWnguOlVgvMmeDpwJ+2+mhQFhU1v0sWu47KNEo2kQv9lZtv0PcguOAuCerkvVjYLn/+Xu3Lbb
RJoo/Cp5AbQ4ScDNXEiWT7Gd2Dlfacm2IpA4HwTi6f+vAWcMcQ4znbWG9bPmIhkpLWiqq6urdu3d
dWdp9oQGABDF4LSheyHF+k+6s6Z9axRS7hDOOwIEq5Kvp7Gjv4BJefj1jur5uyyL42Ie10F2BKLE
fYreeOcqNrfprev56UNs7fX3LoSFd7qDbERo0i+/8D0b/bisQjkJodbyBDHNRU7PjyCmi7+Qw2Kc
mYIG01w5RN7bXQruf67E8PZHbrU/LQivljHA2StdIVhHrg3RUBJkZ5F+3N/VO5Sm6WDM5q6mFJuw
VhCWdk30TJUKzc8q9D1/7sLuuAY6dlwDkjt6J8gGQTaKoiVHo3Sf1qdw0yWXaMLE94Xu7tYkwY9v
lT3cMzr1zi/HFN4+J+bMsDCOdb45pFttrsc+QgWk02+37uxWyxXPm1Pt0j8UBt2jv4jhmjPC3xtt
8wpgNrN4q6oKibctgoJnPjQgYbJTVtnsXZ0azgVYDpSc9QpmCmB4LGRDT3Jr7umB85atR78KaYPx
5vHMjqYLD1jWWe2ysXEsii6cujhc18gG3+iFGT2yDyqfwIFkd67YedEU2F0X01zjCOjm/kffX9ln
WzeNTwtkp9/Ydvoh943pOWoXV9a21N/rrn4GhSz6KbPk/ude0BlknuhGFDlyqjcQkpgmxaL+Q8ek
R7YrNSaSi4LVF028/S3Y9c8UFOiCJzsPJstIL8hw5ktIGQOdVru8Ps2MXX0Nbla9j/ca0+BMy+rN
lgrcZRkZ03erI39KcKkbADLa662il2/cYgZKaZtAwGavPpIK0M8cz/M/UrI8QCHpozcVliFtKqlC
P7ExOzlGab6sVdSnQSOrh9dqbTyGs+KqRNDinD6g6fnRTtk3zBWtQhUiItUUAV6VrmcEQ774sUP5
0IzKB89F3sxHeuwhBlcKCQxkAGkOW8zKRSEmPhSngHyrOxbl/sY60CfnZ3uE4A26j71dSoydzuB9
2NXg50zE7j1EL4oTz6OuBAOrc6bWKQcnDyYPKwyrOyqtUKWT4N5dB66RXAGP0NF+DuON7ScBfT9l
ChkUUmAJRxRLoxCZZedOFXuvSUGr1yv3WL21Q+1wPd3TNQ/cpoAFJ3Hr3TlEYztnUZtb/Y6OhepN
BhfslQEw7ZRkUn0OqpG1qezr2+BQZp9MN0vuHU5pVyYV/oW6rapfJEgHPosUj03+TOQrNaM5eBt9
26GRcbWij1y5c6HJvM0dMjgKtbmPRIIAdS2UuknmYztpVD+Uug2vRp5BCGqWR/dxB8vCTTzTV5eo
gSWfrMSMT1DCUM8SO/5cOeb+BAbI4EOQMMr+kKI9ujsY4ZnPu7+K4DWFBWJbL7Pptloeg0i/q9R0
b85J3DioiyrHa9NdAQ8D3ncKckcXDjXaX6bTONeW01zRl55aoCG/qw7VTbqP6tvGbONdQumedszr
NJlqV1ocrb4iT6d+tpUg4/SrZZ9CpU5uvMxLEdGJXeJqA+m7+1DdnyURcjkLoOQF1YiimJ2ZUBxb
y73t2m9sFez18udLd9DsJaafDlibMGsmKPko8Panv0y0TNnW6eoO1tsZIioaYMVjmijvdrXDE2g7
HShukinvd0ePSH2KLBvyOykq8Wc2ibIjKLyKmdH9ZHVp7w/xen+YpbTQJiX6rrGWrr6k5pGH4TCk
IRJdKL842bz0AKbYXomc2Zepo/UfIISQLdXcrXUHR0C+JOKvbtCd3p4mgMJT+G3wMzQs4y+QpoFZ
xp0qS3hp4jUUvdPXWjlbfWXtGTjmY7Q2Kku7mgHcugSTBw1B4tur976VkIRxw61v/yLgHipKiMmn
/5JWEM6lQpZocO9lgHBtbZbTu6iYTkPixGz1FWte2edAJXyKrF59vauy6o1vHcKzPBD0PnoYIvUV
e4fLKIA5vnT09MKflulFZCXKe/BUkMmWZg70LCnCN9ATU4LWef4yAIw5z7My+wpOJeYVeeZ9tioh
L65rG46aBMKvwiz34Zl1gBQB4Z56XukpbqgoVp90+v3OFVuxL6lz6UBE4Rv3M2N7GkOD8AWRXpQ9
y8Pqwju66bIOrdBe5DCtbkha4q/0wFQOiyzWtWVtxHTWRHvAj5CMA6BI5gYkFxe+eVh9CS2WOjFB
9bZZejQcbx9TFOQOS7Al3F64R0u8SvU7mnk4oQQ744ByYgLHAzJ8pzvVXX3B8g4b0w+EBxFTs7NW
l4UX1temWjN9MPXod7GXqvMjiTAwSHqNclUy8z5bwe4B+d/oItm6FbJSerZIU/2wUExfv6LrJDuZ
Wn51w5GSveTnq5AgESv9O2xgGdLIRsyAcNO0CQcHYQO+GlwUpYM7aqK5tUDwAY74xjfThJqcwdRC
rsRd8QBuTYsLoVi8nul5fVtr+KTlNsguoMm1aMjf+ZeJ52cl/Faqt18clJ0XzLfb8DRP9mK5Itlz
fyT58EE0rN3rpXnYFJ5lKie0NAbWSebaEbwYhGPXB5o5lpyjj9gB+hL+3Df8lX/qa6tIRcYjKM7t
rVKdIB5hXVRm8KFCPMTgLjOI6RW4vZxkptySZT2WJ1mhFo/At3GRKBCSRkii80qrUcwVzB6W74mQ
U7zXuPTyT1m1P58q8COdVLDKLR3j+EmL4/DEQDR0zv24YMN2LAhna2KsOz0zF4BYrAdyMMFJCj75
MtJ26nntAGicQ++dnNUJ4OFrHaILZxEXe/cj+4D3MVMghp/X1Lpsjv/B7lNmmw6YKHpSt+cucUu1
CAy8wTwD3/WowLJwpxxKEeCkVXSpIlt1ptBUdJLWVGnptSnyZV65gcrj7nF5Pi0GKm1IKX9e5fTX
zI+uXq8EiaCJXkythe+3oJYvVqrJrlNrO+PepdXruNhqs3j/WslzEf44x9ttDmZ+WUMWfh9A0SZo
pwP75IhnVxdKWGtX22m5vzxiCDapFMj3AAS50WKqGcZnDZ1a6EXhbr8F/A26WrN21V1KbHmeKyHi
fRkdJF916ivgtGpl6RfBnrrebKUJwaS6XJqHA+oQSLEgdpCurHmZKlihB0gjmlfbFM1aaIfm03il
niAI7X+1rPIOFiUhe0XYupqX4NPppN4HN5YVIAITWOWCzcBhZtCDu20W0v/NybZ7EEELsmxYQW6L
TXq822TkWbMngmLx6dvIC/P30b/70s8H6mgEfnFWJh4zOT72zsrNTTV3/LMxfEBHefHIQdzQJm3d
m0J7c+HV/CikPNB8rDjOBKwLtRbOxs3FuYEffDZJP5qGnz9hO58//87PnuAZz4I42kjOgjmFaYHm
LzIG7VMSYj2fhZkzofmfpB/Fz+YyxzYL8AG0b6Ztt/9mn//AFExtMhW1PCrmL5oCRBWWIfpg9dbo
xmQDHE7I80itBN2esK/DmmOQ+3n+8m0IOmwar+lhb+eFEPA/WQIPURHmwhVtvahH1K4L4NbvPPxg
hGduwJlMBcwLGEH/4Vn/KkBP0Cp/r4z/5OF/nDFU1faF/HvLN7BsVj8pOTJC4mLAngXMJvgY3CA5
7vb6jyzgx5MA4/LvmcBgiGcmYE6asjrV7fYZBz5QUFsJF0mMCUc5FzvFyCwBjvb2piRMwWaxi5qg
oK/unvK5KTj2xKAEBMR7tOsB5i95U4CJnmeEJaK52Fp6k4BHNOCfIRnRTtLoNgSOaHjx33GJP14P
1kSfEhRQM3rREkCnT+A6FbVAKOfFNbb1AJ0OVHKSs4C9Q4IB+LiLDxlwaAqoeswMJBuai/1jXF7B
mgl4jZwpUAICXj8VWrbNNQiS2RwnAv3HNIzt6YERCECW3ONbE3owQHeJxoLnL9+eTkS/CfWEWfvy
RxcW00Au7QyJgFRSZfqTxx+Eh9aUE5RNn4vWrYDROUMKoQJMIm0DGjgZQAftEhiESJY9mbFnUtHs
lsjoZgGaJumFIErBrHNNqBg9XwgWKkckt4W68UgXAg1Ion9EzgaQeAafRZquC4MHEaJtwGQIHgQG
wW82wg+O6JwI5ZQjuxmY4AsEFggzaN/1906RQivgVAKH5hrdjqhRzpA9MjEL2LoKSO/lWdA0Ez1w
+vfYM0e3J7IlSidL1AmVcfJvU6HHxTW0AmcCOEuERV0IPcLokL4iSY9g4vdIFyHU9fKuQJMALoMo
FJGkEVqBLR0dw+qK/QsoSXf19wU088iXgRMGV9RcI5wFkLayVqBPSIzSpwY0urkGsYFjkFxSVRAE
3efj84gOyT3JWTBg8RYcgbRJ9o3A0SaAxsA1252VjM4IqCMIvKtccGAQG9GqwBb7ohHYKrNAZEAa
qV0qozMCWrSll4JBhCjOStPhIWE2sQCgOkIbrblaaxtVaAR5gKQNmDPKKE3HShcADs7Jjjmha8Ig
Vz+6mAABPVPWAyBoSj6I+Jf4r7kGjw+fN6S0bJidmY3o7SPXJh0SYfvk0OlWxs6ba3g8UMmXAcul
2eKbhxjb8WCqyq4BUUtgLumWbydBpAWfHxVtIiLQv0KrsZ2F8flBHZp6WU9ALZHMqEHbVvuUTOvz
WaCsxF4pzpFjzSAL2ijp1BFpQRCTFn2yL64Ii0MC4QK4vm6WxmcLOGvpwhIQgin8D99mYXBUgr6G
JcE0wEf95DZH5hfEeV52RRgTyENmUNp0R4FBlMjmAMsGOaSnGuT4tkjgv9Le0ZwQIUIegwROcw1m
AbaHCR067BEClT82K0DqR9YKSBvwcA6aNi/6RYusCVsHnQ7d7jG6swI43pmsXyRQIhLW0cfo9sCB
FZBSZ4cEi/BUih6hX5yJ9lSpExPJEwoncGhhEe3V3yOxECoLAnD/ZAyjWxGgumXPjSYPSSWZc0NX
cB/YAugbGNXJo415FhxuWsoWDCIFUDYkUVq3IMAVvXiJEhxuEXUw8srNNT5bYLlKzoJJDoFoiLRp
V08cxM4UMSZgDiAeGt3mgFC3YEqRMgJy6jS+szeAQ3p6yc+NgKMDVVgwapALPm2eI9siOdnILgUc
gu3QQ01f3renfD4L1NroobQFQKedpDaVP6LDNMKA0vVWwJh0ofKyu4LisL4gwkXRyycAWc3VTvuI
ZoE4t0vz/Hs0FisCMTtB8TfYFcCi0gyFYhKhYnONrtwscqrSRSaiZY6h9Cp3Xn+QURERAjswKbfO
3kb1+mEjlXWIREg4e1JKP3j+Zj8QCJcOnTS+bQGeM+nz8xT0KZkS+sVbhzjIpVBkEkJlUxjzvn0+
rm0BbL3ehvD/3hUYZBHIrXJC7kKkwSw08FSLKos+G91pgXDmO8nZf9qoIc5MDnygcFm0Hm+YRVEJ
EeEbFiKp7Rd+P0L8DbfxrfNlAffAY9Pz4m2yl1pjfvSFp16P7z/v+jyEaKZAsve+KFpg2t9uOz7E
3//qYTYbfMmzD5/wJs3vdP+8e8Dvf7r3W09P9fQ/z71Nuk4fXAjFaZc5drfZigSj93m/DtY9HooG
N/73nXzHcvEtOPzFwC8LiTb38GJH0O+Nm3ow0fRvuAGNS99wukedZ531pqLBIMuOvFj73tcoDb3e
XbfQXumxIz9K14/R87tukaLyI8P385B7D0XeG7xp0JEd/GTjw3+Sbp6P3GIcpUfuyFheRV9fIZFc
BPf9aW/hc7K/csqse4+990m9WKQVZUc+20Tptn/LHeZNduQfM85ILsmLx7XbM8AOmCV7wxe+74WR
11+RLeZJeujw0VsPvAi883/g/V1EZd8s4Gkh3JW94dff+6a2S0R6YAYoHvbHp1tsJJ9bsLXs0FdR
AbHEcJpbiIrs2NdrL+x5Dwryon1Sftz06K/Dx6eRms28BVTID51l6we3yDZ53rPprmYvPb73AEn6
ut9R1wJF5YdmL8iivGfZOifDP7Bgrr0sE//FsdebdK2pYcvfeQb/VToc+o/ceBTmA+PWtQaLKHvT
N5v7dCjDDuxKVLPlhz6s+/sWB29RGpUfuHx1vg7izPX62zrji6Ljnxj/cpNmm56nooojall/YvDr
TeU99LYxBv8TO/rNpnz1JUr3T7fZuJS2+iR93zBKua8W6zRip+wvzrbs/2d+4GS9H659gDakiWWH
f+N6/RlvCzHSw+59IpL+qQZOZ1HdkB463WyHTctNwUB24LebMISt5LAeHBPQYxapaNnh79zocfPq
Ivtub2tzvLLDv4uKHxhih8n8Mz/wvSF26UnZ4d8z+xuIynshBboGIuklP3bVP1V2fBey437I1+7T
3Qmf0mWnZIf9uEkDdrbeyG0KXHpkj5PNwLy7ni7ZoT+t2XfQYe4vTaqtIncrPfgmy199fOnmW7Sh
9Phe9hChG9mL3LpCnPTYxwiG0u3TJDR20mbxfj7yS5mmby1Q3+efnmhQXvpn/eSa+MaDv1mnf/0P
AAD//w==</cx:binary>
              </cx:geoCache>
            </cx:geography>
          </cx:layoutPr>
          <cx:valueColors>
            <cx:minColor>
              <a:srgbClr val="00B050"/>
            </cx:minColor>
            <cx:midColor>
              <a:srgbClr val="00B0F0"/>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AA830452-0A02-471B-A849-9E1252101FE2}">
          <cx:tx>
            <cx:txData>
              <cx:f>_xlchart.v5.12</cx:f>
              <cx:v>Sales</cx:v>
            </cx:txData>
          </cx:tx>
          <cx:spPr>
            <a:solidFill>
              <a:srgbClr val="00B0F0"/>
            </a:solidFill>
          </cx:spPr>
          <cx:dataPt idx="3">
            <cx:spPr>
              <a:solidFill>
                <a:srgbClr val="5B9BD5"/>
              </a:solidFill>
            </cx:spPr>
          </cx:dataPt>
          <cx:dataId val="0"/>
          <cx:layoutPr>
            <cx:geography cultureLanguage="en-US" cultureRegion="IN" attribution="Powered by Bing">
              <cx:geoCache provider="{E9337A44-BEBE-4D9F-B70C-5C5E7DAFC167}">
                <cx:binary>1F1pc9u4sv0rqXx+1BDEQuLWnVt1SUneYidjO8lMvrAU28MNJLhvv/4dWnJic5TYU+P3qqRJjcoi
ITZw0I3G6Ubr3zf9v27U3aZ806cqq/510//6Nqzr/F+//FLdhHfpplqk0U2pK/1nvbjR6S/6zz+j
m7tfbstNF2XBL5ZJ2C834aas7/q3//k3vi240+/0zaaOdPZbc1cOl3dVo+rqJ9f2XnqzuU2jbBlV
dRnd1OTXt/9Vm6+bdPP2zV1WR/VwPeR3v759ctPbN7/Mv+ovj32jIFnd3KIttRa2EMwSpjTvX/Tt
G6WzYHfZcMTCYSallmnJ7evh2RebFO1fINC9OJvb2/KuqtCh+/dHDZ9Ij8/fvX1zo5usngYtwPj9
+vZjFtV3t2+u6k19V719E1Xa297g6akLH6/u+/zL02H/z79nH2AUZp88QmY+ZM9d+iswZTTq7DWB
YQtLUstyCNuOu/0UGELIAsBxKbi4B47MgHleoB8A89BwDsyXAwUm2WTVBvPm1VSGLRwpHZMSvkXG
eYqMtBaMSsI5d7YqxR+evVOZ8nmJfgTNQ8s5NpcHiY23UdGfusyi19Qbe2FxJoQkO4MGvXhs0AiR
C0FsyyaM7DNoL5NpPz6P284Q8v57kAidb6Ls7mH6/vPVhvEFBTaM053qzIyakAuLCMJMe2f02MOz
t6rzrDj7cdk1m0FyvjpISDytdLm51Q8j889Roc4C9oxzk1lbgzVXGZMvOLMdKuAcbK3oFo6XiLIf
ke8tZ6B47w8SlPflXaCzh9H555AwupDUEY6gYmuk5MyKWeYC6wshFFg9huR5QfYD8tBuBsf7w1xY
HjzmN/rPN5hqTfr1VZcY6IsJfSAU5unx2mLbC5MISwoKB2F6zczX3xVrP1T7v2UG3NI7SD3ydJbd
3dTRTVM/zOtXUCay4DYnnFK+177Z2ANRB562NfPUXijNfpieNJ6h410fJDrLO7XpNuUrOgRULkzT
sYX14BDM7JzNFwxWkFGy06gZQi+RaD8831vOsFkepltwVG6y2zfXut6o5zTn/3Ab/D5Rm1C/KkEB
38OhjImd7poz50TaC2461DRte2tzMYOeLIgvkGj/DPnel9kMeX92kNp7cde9+UOXycP4vIJhteCl
SItN9ND9C/7hk/WQLwSucHj0W2zEw7O3/uNLJNqPzfeWM2wu/jhIbNbw6aPbzcPw/HNoLGfBJefE
ojOL6oCdcGzKrElnptfMp3+BJPsh+dZwhsj6MAm9i7uv5aZKXhESBjcEtAO17S1hZ1pPtUXKhUNM
Gzzrft7oJRLth+Z7yxk2Fwe61t3pMnhVj95aCAYP0JlGf3rNeAmHLhhj1GbmDpqZ0hw9L9B+ZL41
nAFz9N+DNGOfN1WIgEj9qlthe8Gwz+W2s1vgZ9iQ+60w4DMZuTdocBAeOwAvk2k/PI/bzhD6fJgI
XeiyDt8sNwkcxYdx+uerDQNGTFATW+Kt/swWHQADP34KZ+w415mT9lKp9qP0tPUMp4vlQWrSyS38
6FcEiC3ASWBxeSC9ZzELQthCcEltcIAPT936aM8Ksh+TXbMZGCcHCoZSUaaj6mFkXkFhzAUBFgyk
61ZhZng4ckEY2D/u7IjymcKcvECiHwDzreUcm8P0086jqpr+5Xn0evBMUXELvMS30Z/ZM8CDsKsF
ZdltfGYbmxcKtR+hJ41nIJ1fHaY1y26jzatGx+UCAT5py536yDlAYgE+zzGF3NEG7GFy7Kza8wLt
B+fkoeEMmJOLwwRGd6/pBlgLRO4Etxm798SmveVjPkBScDWmKYi5uz5Tm5NnpPkBJPet5ngcpnt2
9tq5Cg52+wy7GtveIkJmiDjwC0woygP/Cuf6sfP8vDz7MXloN0Pl7DDN1xmGpLlJhoex+efrPwVr
adnUArn9FBCHw3ABLLjTW8dgZrheIsoPIPnWiTkofxyk6Xqnm6h65VXFXEhQMKbD54aLIOWHOMjG
2q03M1ReJMt+WB41neHy7jBN2PVd/6rZVgQ7R+owxLr3WzC5oOCfYeB21A0U6rEFe1ac/bDsms0g
uf79IFXlfFMOCuGhh5F5BfuFEPhkwPjM77LFwjYJEhfljvGHIj1G4yWS7Afke8sZJufLA8WkqjY3
YVPd1XX1MEj/HBhmLZDcBqbS3tH7swXfRtaoyZHQ68xW+vPNC+X5ETxPms8xOkxTdh7dhFGwec28
HuSOAhuJ5JH9+36OVAQT+5ppdzO9Zh7ySyT6AUDf+jLH5uQw9SdCpkj1uiymQHaiJEje3bH8M92R
bEEkwmagMR8UdrubPH+JLD+C5Vs35rgc5o7yw12WVYNqN6+a1ctMOGACS8vknk2vmYOGzCuHOs60
zdnqzcwLeKlU+0F62nqG04dDtW1VpZsyepjJ/3zpQRopFTaS3ndxmL/ENxF5tm0kkfJdLs9fbNvz
Eu3HZ2LMtn2ZYXN+mNmknweNYz/B60EDr2BaSyzxgyMLCDsjnZQwBnpmqz8Pz94auBcItB+Zbw1n
wHw+zD3nuc7qV+UxETiDL8aJRGh5n10jJphmhjQOMeWaPvGknxdlPyTf+jCD5Pz6IP2Ai7t285qJ
M8hIpFxAE+CG3b9mBA0hAtw/h//sbL0EOAmPcXlenv2wPLSboXLx6UBR6d4cb9Ic6QCvmS6KtHjh
IJ1MPmTyzt2AKdMX2aQIC2zVaeaoTWljLxLrRxg9aT6H6vhgoTq9K6u74WEi/3NXAO4aMgFMyenO
XZulOtmINiO4hnOzWx2bJ8pPOD0v049Bemg7R+j0MBG6z9nwNqVGGHrzeihRpNZSxPy/mbpZZo2N
IDSoUEeIXcLazGHb5l28RK4fIDXr1xwt7zDRwtw9v+ujm1dM36BswSxkDhK2Q2Jm94gpFgRZ0BIZ
OA/zY+u5TZr0vDQ/wOdR2zk25weJzZVu/i+yn4AORY4zlp6tOZvpEWzgwqImqAUxc+JeKs9+fJ62
niF0dZi06PswekW9wTrEcBAbrM4u/DnTGyRDgzDAhvQHeWnPSbMfl22rGR7vD9M7uAxRY+HNSfW6
4QOkQgvLseQDEyBnTjZYak7gX0/1De5fwO2xk/1Sqfbj87T1DKfLw6RDt7bgJWvx36wPgoOoJqI5
1kP4ba5BEzGHtGiUo9giNfMRXi7Xfqzm7WdoXXkHuQ5dgyRFNZS71zxJx1GoBSFQc7ctnbNvKORC
GUVphB9sjV4k0n6MHjWdwXN9mBz2x3oTPhicf74ZmhgFROSwLd3los02Q/eVXGwkF1hipjzPybEf
jm2rGRIfD5Pd+XRXpiC6Xg8MxpCixi38NzNkOAQsQJBKAS/6/jU7afoCSfbD8a3hDJFPB4pIhKM3
rxrbmXKhkDJgTuvIPg7UdhYCgR2HPZSnmCPzAol+AM23lnNsDjOm8/muqt98+taprcf0CgYMADAL
B3CA0v1rtr9xTFTUoTZ2n9+Dc4+9tReLtR+lWfMZVJ8PkyD9HFU3Oqui180tELBdnKKW2/Y1Sy2U
yC2Az41jHt/07AlMLxHpBxB9bzqH5zDc6ZufVpx7rEhP7vy7xfYk8p9xkg0nop9Cg6OfCG1TBE6/
10V6DM2sAt6P5dkPz6z5ky78P5XX+3HNgW/VCZeberO6L2v4qPrez6/edxe1FmdNd3vFvZZvO3Yn
t7++taiw2CMEpy95sst8eq7sLw3vNlX961tDigWfavBxgsi2jY2SfPumgyHGJeS5L0yk+ErT4ogX
SROwZxPp+etbNhW+wPEEXDYtJGTZ2AFXEzuFSxyn6olJcbgBh7Qt1Jn7VlPyg1YD6gx9G5Td32+y
Jv2go6yu0NrG8/PtfVMvGZIicHJVUMu2CHcYoXA/85vNJQLMuJ38D5NOXonett6NJmfBeBRVwVD7
S22ZbjpU50bN5CpPbVW7rcPjwnUYHf8wLCWIZ0XkuGpz450P2VdDYaTrYCi0Z+uxOtdBdhyWtDl1
is5eMiXFGbTMuCqyKkdxlMA4qyOHuDlLxVXr5P3H2JF15jY6No5IXmg3reLCE1U1uPg+sraKIspc
2fr0KC6k70Hu3g15cJxE4bmgaXlqSZa7YeH/1o3F+77SSxvj6LI0J8dFlVMXBZUSz1bilDB/6TeJ
XIZBcdtw0i2bOK+8tC1jr6TZcO6XQbDqanPZt+ZNaIjILVRlrPw4JuvBHMcjrovAzQLryMh49lkO
bbyq8iRajoqtVF++L5OBrYwgqTelVdO1slPHy3leHtNU4PkpqVyMFFvWmSOPh6qJLu0g1MuUkPE4
TyzpdXrw3S7P2+Ogjt+XgzS9okrGVVpExG1QY8hlZk5XocnpMogM7nZp07utVtVpEtnnIZG+S2h6
Kc20W9W+fSTT5jhnXeL6ysrcQerSYzQwl5ZvHhlRTDweDp943Q5eW0+dyJN6WTfUX6qhCbySG2Kl
nOZrWskl7fv0NM9IdJaX0eBRq1/p0V4bkcrXfCyyZZMIw43Ah7oFF8fSl6f1oE3PSazcjUbf+DTQ
SLvUbPiq0rnj0qbv1xYLpGu06XBi6TC+tuN8PKmI0y5tuyvWVU/42qqMYVn1JltmkguXO8FR3wjm
FlSwlSTxl7zP2VlhOCdD5qcenPxi2VRl51IVHIW0sV1Z5MVSKWOVxMW1rsQnpx/fxVZnu0Er2NrI
InNFzDE8svN0M/L4S1zU7CjWful1cZetTBkbp4Ul79hoxMu6lXyJOXGtqt4VHaaEUwa/SR3rdRMk
g2cFvvKSoPZah4weq5TpkpqfFFZMvgxsJF5SVme9kXwdB9av+tDJV3EUD8c8C1JvHDPHNRTmQpTF
xdIOcnYcjqxZsXDoPVPhs4SUvxtVnS4Tu/eXIqtar9JDcUQcIKhB26xFnJZrn8YfS0sE55kZpmvq
fA1kZZ72gV14PBfGtWIkrbxGhGxpqyi6TNvE8bJKmG6chMNRHsny2sx6Z0lsmVyOcMWXVTWeoyqt
Wjtx0q0sPxTrMWnSJWJ69irrSeDWlmF+iEQ5rswxSVekckKv4Ym1DGsau9qOxQmxSt+LAqc9tqzg
pOatdVYZZrM0rDD/2HCKUXR8urRYbHsikN2Sd2nhmlxHXsVj8+PgM9OtDSKgucW4rsPc9mQzErcc
k+wqMejwwc8b85TUVcddKUQYeZ2RhCuRO92yr1PhNSpLVnSokjVEbd7ZRkZxo/EOxz3VkU7EhcGS
r1ErQi/OHHXSFnbgNk5rLO0R45mPFT+2QxW7ETX/7P3QWfad5qd5O1puLOor04lOmqwVp85oRy4r
+aXw42LVmVSvQtkX7tgpsWSsr12rkKh6pS6jof/gk+aDarLaNeOIHA2RcZeycVircjwra/td1OH+
ys6OOjEMbsaybG0HRumlZZUvB7+t3BAFrVzCok2hg84NnPGq0lZ/bLdJ4KrENtzOaWoPIaNhZUXa
WpZZgSkViPJ8sOx1k1obWdDcdaKYem1a8SvfCgMvteWqGQzXhKod9ay4ayvVufY4+Be8jOmRqQg5
9R2VrGNltatkyCt3qJN82cnUOQ6p+V4r64sQ1bs4YPFJxftPTlfZrh2J2lMDFSeNGWXXUraflV92
yzy370TYdV7rR7XXBeraIs2ZzeryInes00iXqcu1VufKFm5mlh9U6GdLn4aO5xfFn2XZmMtIMt/l
Y6OPGGuipc+HeFV0tXo3qK48Yn3puJz68ljFmVvR8IscHHk9sOFYq4ycjSJu1q01FOvaUe2yd/DE
bByvi5ZFH6pEvIsJFqHe8Hs36ST0mQRqXTacu2bKr/IkDZeiLqKzoahOgrLI3balhhvUjeWqEMtL
mBbiD5X0v3d+0xzbg32rG6t1w0CF68aqu6M+6411kPncs9NWvq9V+8EM7NAtGJsE787zovK9mlu5
l/qXOh71qhPRui+izoVBUyckND43Mo/dwuhvaZRbsIVNc+K0YwlbE5WrwffFMexvdBq2rDsKDFi5
zjG415RO6jrKokfRSPk6sDu6tlROvZ7l5Ciw489dG/GT0XCuh7o6q5KidHMj+JMauX2qMuWvDVuN
LssFWXNtOyvCUvPUyU3L1Qwr+Qirui5FqZedM4w0+6pEldUfWVT7VYI5axQyO+47I2K519eFo7tP
td+mNlSxEFWs3AKzL3Xe+7yUXe7aoZVMSqbjlFf0uLB01BLPzoXlf6RNl1GRuMNQVk6w4pWG9U7c
Ysy7KHEzy+eXlKW2KP/QbZ+N2WlJ28qWXqxREoS7WawiI1RulpdjWSL0iRLbO4f2iUd2o/OhjIJw
V+j725//udYp/t23+f7hVCf8+1/I7N4WGP/pXagXMsV1q/lNkzTfvut7pevJpf0m6sxJ3pYk/4EH
/dOLT9zrJ5uJB57u3r1mP3WuZ3uSR9711G7nWwuxkDalOFGK4qPIzJ4c6K1vjUMOD6wR5aj368B/
3rnWCB5RlCtFoumupN/OryY4swICHHEKgjI8EiWA/45fTcEXPnar8URUHpEgPiwblS1QPOapW61I
XGakS/idQ/y6kSsrZ7mhPDNvo/ET502ebJhR8mqdFUM1wBO0eh72nqF982uQlSwzPJjsxD6VIR+a
ZSKNrDiGIVXVueJpbgyuTnqef+VJHfd6aQihYKwD22bkzu710FyqsLfVxnF47t/QlBbiIhBRAT84
JVEFUVjOy/R9SMy6y5aB4mWSu7rjafqO2EMBkYM0JcOZldIs/tOoWo02j/ZLezYfIIaejBFSgCwG
T41h7cWom0D28dbDJmnUhCJ07vxOw8c5rlOm2LFibVXax2MV1FHnjVGOKtHK9CPLX//88WTa2jza
+ky0IXgpFCgDqYtTx3K29Rlj6sDLEdFtTBKaRF6tKaehK6VlFPG67LugrJdlWAcsdA1mjHn2oWPw
FiyPsFF09LQWYQZjpXVBS3KBeGaBaz8XElP4sYw28j8pSj3IKYMApz7smYx9GMEdKqlxK4yyNa1l
MNpw3NbKYTU13ayshfiScNOvwbR8K/3/PDbTc5nE0WBEJSycapg/N28GbWuDOrfBgDkn3NbMVfV7
yHwrC9wujprofebjVxJqNww1Yhfuzx8/25Xi8TbO9KHokmQIv0OHnk6NgLeRYfYhvcUiYhfU450p
+AaKZNQneoxsdREZRJNzmhRDc5VUJpx2F+mGCoPyc0lAHz8FgFuoHoRqulNJB2wZZgDUIjLjIcn8
G1+OGS+PdJGn/rAyfGyFhqPBKXug8vNH/rXzoAMETsrjPOkUXTWfdj60Q1/Fg1neMtFBy9cDESNJ
1rzsmoqtIsdn4kvZYNQLtxKILH3R5tCWctVG2sy7ZyYCmVky0FGgIaAlUFQUicF58KfSBHKMucxr
4yuSOe3UOO7rcFKItNchfoqh6WI2Mi9KqwG7u15aFFLxyAybqzQX8eBlBimzK5mGaZktC65LCxuM
KKu+/nzMJnv6SJdt1IDCqWgTydCo5QptmdmSpvOd0izG/mtf1iUmgdkkJgbL7DvKDbfHim5c5VZS
TEpTd3p6i/Kg+buDhfxflDigoG7AgzCYtqeD5RRWVQ+V0F8zxQ3Y8BjWa4QvNpj1wM+oz2H3q6DB
bwCkMc9gUcs8LQk/dozYaOGShLC2k+UfQrTKolG1Z6xPcp0+Y1Ym2mk2Xhgk20KepTURjtNB88e2
t6ddlstspF8r3xJGuorrKlfNh2KsozzzugJsjvIMeJ24hj1lqoelk4yDcQVSwj+pZKli7AjG0RzO
0rDIat/NQHD5NTZ5pqEuRSqDEVtwKnuYRMuIB5KdmqNU+NYk8ruieEZNCTLZnnQIpxdwBkgKE8XA
UKto4lAfdwgzMyvarM2/2FzzmHs5znFjKvp+I2XpkdE2YNr9YWs9VcNwrbk3JznxHVzqu5qKYt10
9HmFZnMrjgR9hLC4JKi4OBmS2bRI+qRK/VDnX/ISWlSsaJU47NwiIR3OaNUMGA7pt2r8lIb9MNhu
E5ZdEXow+J24DApwJsdlyuLxU2k0lbhwIjE5CD1rUyWPkoZP8OiKSkyhobV5e5mXcTJ+GpVIQPmY
Sk2LVoTRB0A6kyE+pPBVx09O2vfAjvIYpJ9bjWZQO8scHnS1FnYzYZf0QQQHo7h/vHQCY+hcR/cx
vkLDeYDkkZFNvkGd8zTZ9JXIinwt25K0V4zqsX5XlolfukqlpZV6RuCn/XHAsLj+kTmZzz61Zksw
yWwngJ/RFpmGi/Jz2zA34Rh9GwVgJwrdFkg6nk0N6g9ZQGSuvowgOsrA7cFSYG/agahRJ7QpOhiK
nz9xbo2sqcaJRbBuIycTdO3siVVpVmGX0u4POjbTZOwaNpk/q7ITLN6iBS/2xY/piEnYWU1dBec2
DAvm6c/FmCpUP1EKMLvCsrFwgXixGLzkp0ox0rYpQFGnn1KWpTV1a91w404XYQFrFCZVRlalb+vo
Q4uNESxOHnIdrAKntlrtohBFp1owOUFxpnxHXPW0VM7gVh0R7WXtGGbkFXzs9RkmkRm6scn8KHeZ
L8ik7OAm20vdhvAuTvw4qSfNb3Gw4j1SHex8cGlS0r49+nmP53bNwdFlE+4Gej39IAH2BE97nAg/
zLqisj+2TWbCieVlacGJbcdp3jI4WWDRSNdj2vaJpHgL6nvP1hD5NKVpE3eWf+X3YprSVhGNaXmM
bTOdTGQxViZZF6rNq+ho5EMCrfPBSWHCksFJoZ02KaBGP++SNbNsDjwgB8smrBoQRKLVzFQXNEtH
HWfWR6cOKXSrzoNJgNqgzaS693qMQlQDZPNDkBG1B1s5mZQyL7DQGCGBG096Pn2kiwRVTZWMbXYc
dWoah2LotLjwix53RSGdujgEqajWiWGXdJ07ZUsrb8B6ge4+07XZDgBdkyiTbxGoCqIL8PeeolX3
CbFVo4ePNGgnS1WXBabWqMZI39Smk0xUda2L8ZNtZdP6mBqaAJBepCoYVmMqSB2sJTWa7iO81BLD
0dkxxeyj7QhrkkWGxBRjncon69bAbB5HVt7BrNXwSPBAsA0m/sIei2Ao0oBhKOraDo3a46qJoRKh
tGL8tR2fyRRORWF/5mnPdNSBuwDvyp5iQPhRmr+4uqQbmRhEYVyD3NCwDlv31gqdvk087CzDIHvO
LMyWo+mRDGdkLBPLErIo5xsvE9QLE3lvX1cNwQypBxQhiI6w9mN8WJwzzVd+Z+i+coWiAwZctX4G
lwVGD6PUlb2qP9iicvx47dfMgTGAQraXJao9YQVIDSh+3YNBvtjBFhRdhqHslZNBV6BFExxB0k9A
GOA48SaHWLaXpk41JOFJgrUpEfW0T/35aDNJn9pEdH5aBGAkUNUQaYnznQ3cwcoIzH64DsNBKN+t
m4Tmnt+ZfnwhrJGVw6oIS4G4hLQsGYduWRZRcWqqhvbczeHtGGdlkBrs3E9BtHpFp/vgxoyUeQwa
jwmw8ZlWtyxWY3mZapHiZ+JGorr3rCVmPy6dGNGL3CvgP1bNuuu4016URej32hWpmZJ31CyJXGZZ
CUYx7uum9F3dO8UYu2HWlqz3gj5poQzg8LpBgX7kMYvXEuQouxKqHljgmT1puuYol11IfPhvflCf
1KENz8yzR9WNI7a1mIr5SZ8MfgMqLY/FupV2QJc8NfrxuhPaij41TAX+krLaIt6A/akeXBHUCAHJ
yOoSL+AqOEa5iXpZaLMbz3yZmeYR6UhorQMDjL+5yhOdso8Db4PE+Ci12ffXfd3T+hxxi8y4xIph
N7e8FKL8ONptkGk315qE1W+yH1VyBOI37tejZk6qXZloaoWeXY5V4Xwlaexkt6GVg7NbYqoMxZ1s
6q4zvUR1FYmPaz8ruINglMmVOPJTA3S+JLaRJEetyK1KhXehk9Eao9wT6pTsfKS6xZQeCYj08Dcq
zFqYqyxjIKJPGulHoXqX8T4pglXcBnXXvuu4H0TR2tBMR+KS12WpT0TMwsBZY64ImrgIBZhY1lXl
RJ10A4OJol6GfjnGw0kXVEYYHXVRitXGS2THYGDbPGr479poBK9OMDk6w/c6CreFXDQ5vC7p1gN1
evFeWbaNt3r7oRFFCteQzc7wuFFXrPg6NoW02tNYlHlgHZPeMGzbG2KeNDaI5ZikyuWsndZFkxsR
uhNQjkVl0/sDcki8mIeSB++HLu9y+0PsG3Gn1nZCDSs/SZpBOu17EVMeSbeQcuIk7LLmYfLJDnzf
GM8YUxVGykBAmKTnsNpFyM8M6pe2ekcihDHVhzjuYsdfdTEMQbDSEQ6NlR5M1iTS0BrKtFZmEA5R
sTTzJC6dZVabBs9+twIrw/PSWEn5sQmcovBK7IMxspbTRFhBPCLC6UsgP1wWtyjk5NOzsELvvTwk
YIPXcdhNI0ZVDere1VVYG1dZak8mn7V14CCW1NUaE2DM4G8c1bJMcV++7WpY8xHDV8Q2XlhLKh9P
UyHBJhNx0QkekrPQ4p+J6qdxzpiMwSUZjVECCiNLnJDdFQU2NMW6jCJ4Wl7nkAERucgJeWMAQdYU
zac6zpoow3gZ4aiPwmZkpD93YnsSOQLS+XglMLPwBIpLxVff6KcJJkpjQp4PBj5TMp2Gpm0JbsUS
i3g8ZGiRfYQ+7vpTlpQWX0G4hfiM97kWVwlnvqQe6yQIIDe3Q4Kx2M0ef6wkvtKOjalzfj3cD0aD
WVN6Ox9X8pFPf9GKJ+fUjErjajfUxvb2h0He3gemwErObStPIQDJjLD9mkQij8qjKKMDOl1YI36d
0w0sGkTmFTbggZYu3wKlx7bGVMPOuymDk4zIwecuScJ2EO8R99YYpdZKFW6xcnBspQeaw2+lm5jD
5PQGKbfwobIDs/gqtyOoc2gQ7Nq2T6EVYY/m5ToTHTkeGmfanZtbaLfTQ/iJwvgIFqHFittq6nwv
hhDzNCDl9JiQhQIfDrow7fDjiMBGU5+ip3Qa3u1EGpuhgZTo5PQtJCortENaCcXsqmoE9R8G1Bi7
EX9oRTWzV4bJsyQ+GZGk1+dHgQlGy1x1UaOh0zIOJuaj6oBv1NpW8ZWIIMP0qTg8VnS+bOHsvq/A
ZU9faLXTG2sDB28qMyd1SEc+yZ81Igi7j40KVBCtM8RtjauwoCSgx0k12KQ+o9u5EsWVrO2j3ZDL
uC0hTh/RBF+CFUDj4XEeJVjnW1KMwvwIzy1GoD8vjDqLPLMKfDycxyF+G3BZqxzcpgJhAMoGMIXN
ia2DSZ0brK/4LBkaETvrBM5iP5xSWaleH9dMm2nqKclU2rp+FYA2JJI0uD+siwpvcBq5ukiLBv8f
0g4kGjc7AqqoAJevLtqkRiARrk6Mp5Mw0O0nkfk9dgH+ME5zv5Mw5fG6p4UFC+OUoWqclUqxxKar
3sh8WZ1wiaWq/8MUfQx7Eyitk+R4RyfHtQrLeN2ECvvdm4FV+BWN4zwOMRxH9F5nCu0oDFjld4k/
fkJQU3f1x4J2YSeO623XexlUGCKa92OCHiVBV/GVGE0CK1eXbBo+0ufTrAFfNU3xLX/qVEmHESCN
NfW3jiILbyUmOO4vIlChSN5QI3hlyawkky4oi0Gk5zQnJe4QA5n2sC1vKsyrLckyEq5Kf91kRelb
J4FfjPiOcUu9+diWgzUsOEvAl/okwdY3TbF3yrxagZjgZ2kiJn2qGaJxkRckTg1TSYU/YM2rBlia
eI293jR4TUQnqsBqnARcfKyyAM1R3Ay9/KODe+Ybp51flWV0ISlizKGrGyx353biU1H/xkBjDf6q
92NjCNeiy7n6X+6+ZEluHNvyi/AMBEcsm6S7x+gxKjKkDUwhKTmCBEECBPj1fahQ1ZOU9jK7rBdt
1ptKKykUnDCce4aLuQR1gVxenoIESj5FVRigJMdmyPHxNxJteKpkkPu2IWOxDzfNdIDB9/4m22UE
Ex02tAnt1brFUqQP3WZW8qQBpsEqbGriySestxhfZFUb3kAb0f0ZhBoIFn+UlztL1TfAq0DWXI6r
+pRwX0/BW+T6pD8nyaS8OEZsnBfy59oErRMH7GhhH+dzD/6bFFkfpPoFjOTaLc+0mtqqKqB0h7V7
XFNgm+krt42d2MdZZKAmTrozVvKCsG3uXmApYdGYG+wODsV+EIzAlGkacxOYXblvOSss/pCkNk9X
KFOu/PEk799yUi0I4gIxO78/1vflpu/tvv5xX+2rCdD/PnmbWe4/MXxn70XL9j+LA0rwE77y+w+K
EOyEPKBy37WNphcKU7kCWhTnbfEB3DGYqPus5HL/mx9DFpgSKxGH3Qh/9c6H78spgWvJeR2mecA0
ze5NnVbrmK90AHse+U1wdrlOwz7LK7LtdOAMnQj/iQDLlstpoxjfEYX+cAZvud9510Bp/PTjQlCd
saVNGCrk6b1iG5p2S7u8HZSJHrr3Bat7Jxon9C3CaCD9tJOQM1TvKCplJadRwLCWGPJkmljhmZcV
Kp69ali1w7ga/gTylNp+vy3zfcKRscM+kovY7JNcsV1mLIfV7WMyFRvrmjyu50HKQ932mI3H9xcC
Hnhf9Dr0FMfvjeaAtNc1C3vI8n9fXv1W0IPLwfqAEcywuCXBX2jleoGGAL6aPdXjmOCu06pymA1w
xfTniUT7DOotiJc6t8203/vfX37nUX9SAfbL4/xQHAa1H26D6//Gs2rjRgJLCaiq96WxBQeMu0Ad
gJn095f6jUDHbKJIjeJaoKzwv8le1v/km1yzbsoEoOS/xgjt3DgWkxJRdIcOb/vo5km9f1TTtPjC
Y6QjfLIfi+Pf38uvFEKMlqRghXCCXZZADsc4Z7/ei7AhA33bVk8we2IZa+Jgx+PzjJN+DtsI6PxP
7/mvF4TXH8QBzKsM5OLeh+7nh+9qTYNeUvE4uQEbRdVhx79MfYdl7sfM/vsHDHba7r8/7P6E4G5p
nAbIhcI3+zuR6fo2qoalR5H1vmKs9baT9j4JfRwfXTRn9tgqsekHs4a+LaUZ9vU81FgayLxF2I/+
4Y5+Hem4I5RSe9dXGHFj9IP5XRaDI5OsqQ+nx/59Uq3AdZjjznQC63qT2QafoI6Mx8zkITYHQAtS
7zfSqnAyW2EnVPbHWIZjTHOHpcUXWOon/DjmhwjOjUdubCrWdz1LvS+zf/8Qv39GfDic3g6PKJqm
BAEO2vvtMyb1tDBH7LmeYZfDjvcdCKk5HsyDJ5mJcCjA/znVFUMAQWQXZ2N+DxjsfSN+vV7qgEbQ
RNecf2x7rqqnNqcjVtYx1zOaLf5n1wPlv+eEMTGQaYj+shyEqwATbZv2/L4tASTvXyPtesyLYZ72
DePvL/jr+gN+FiEXDNTdlALZFv//1wdc/eYavcXdRToQ3e2uLZmGnxKNCfNPU/Cvl8Knw4lECXKd
KDJ/X+qkYBLO3KS6eIciNgY7gnHEJon//P1T/aat4bfDocEhxu/JEJwo/7ucMdClFq1T/AttQVP/
mFYs6XaoqEO5l5NrZgdZUBlpBkef7qF05D2g6Fws4eDSD+1KsQj+w329W0R+WhfAYeIVcBh3vhsG
4OD+9YVTCr0ober5pDdG6/nAYli2URvgbAYz/jlvA4T2YpwrcL48l2JDFZsvcbUE8hooAtagqhg7
BUbqhkXgROi9FHFVjRcemCUez8I1XeB8IRiksI/zNEmUZ7pl0TAdZG82thR0pMksy0zHoABvQheM
YXLP33XGLkGRFN6JQQaTu+2q2nJYeYxNmgBcTQsLyQUKoLSRZU9ahSHyAzilBP+szrt3uIPKIcMm
lnxfXt9LoO7721xrybCloGTd4clqGQHQHnGOVX8emMHrBvRLTHoO534HmeQdcymItvhuVMGU3OQd
/MPBlg+z5kNTJirtW5P/i4qZsJ3X+Q+A9R3ZQfFb8X63KdvBRTrZcLpEzdMl7KCyEZeUHaode0Wh
ojRV0TuJwzlO0Bn6tv8QAo7z8Jz4BU79yzahZCcpZqvB//r3+pCvfoZru4aZGHQwmKEU6kfe1ks2
ioIY2FmpzCf0eozZPZ+4StdDNWHRmZ5jz+02PkMH2ZU2YFPKkvMI6++YPDcKLHgFJ3kEm8Ox1lMQ
tIUMAIb/9CiJ5+wqTtzKPgWx80t2juQq1MPAeduxQzvAlIwKHXENtxRIb0DjPwyjx7ctV8c27XNK
wJjYApAREYvCR16sNx2fl3nLIZOvDap8nmnotU1N51NE+2V9S6jsfF2KCIXAkMt0kPp1ACNETJ69
S4E/1sgJOn2V3GQS+0l7HOo+YQbo/jv+AyG/41c/LPtm+D40+u8odUj7DqWk5nDqwHaqaSLhi56r
McVtsK5j+doRy5+xuYzZkxo46Y+yiasY5tNqfYp9E7elb1ZxaiIbXjQ03C6ldvYCDMv4mOqEFY7H
9Tltlh7RhMjqZ4FBfRFV8TjnmH31W6tV/1rRZiwHQ+mQi1pHRxThoLrYEF/DCfpp7DAdh1UlN8na
qDKN6hpflxJ9bFMXHdqxMXdb2y/0gGphOWSehj1GbCK/1Mo8sSBS1zoi1bW08wJbJ6hxGGSqCzsa
ZDv4mj2kqp7gN1DN12aekGWoVZV7GKbLWPAJrmwmj14MUKcHFUf41Zkfiqgd0uOKX3mZoU580240
J/gxxNeJd/2pcwFcrZ638bFu6fikImgGeQ/qaM5JOFYfVrdln3vkQkAxGPm8Zqw5ULbQK0Tva/hT
CQlvItCHR73M6ALQpuIBpGYDH9US8q8BJCjUWYEKHi1r6+ao/EDgnpfL42wjECFYCsrZO3MVztp3
eSxXuJ1TDu/5a2MZ95dwRpgvM0zzwWE0akH51cja5xZtTr5lS5zKkgiirySHTaKMgqV9cDbsUL/J
8Tqel2AqRFaPn2k7qxuHvoTXcxLsI1TEu7Zb2fXKAWbf0rSzl2DlyVXThTUrM6x+X4N1DeHs3bKg
RjmvyMdVTeu3iRC3Z4W2z/PcjgxOBziE+bbNGLl1r/ocTi5tSrWtnbtKTIUcBQ1Uc/ZBioUYpV5h
17APr3DGW6+utJv0kSnDruNeuhwM9Eu8+i/UCHGOAkwfO5ulBOVJm7xy0qZl7MfwEKXLcFZ1pD96
5YAVKWT3as5NB28GUkFNFaucmDD6DMUc2RTWD6cRBEbOqFweXDB0D3MNM3vRLUv1Yar99Kqdkiyf
nHGFCDQs1i3uD0pwBi4QE8/ViHy4bL3nbK77Yths+7mVasshPskXBAymXCkbIC4SZZeK6QyOayqu
YI2OPs9Z4m5a6BAWckhkcFGx5MKQCZWyqW6SjIxN3gcd/6wJwFaZATe2edzO032yJvDfsylJCt5s
6cUSjPU9/EPwnKy1/sDGQZ2sccGpVTb5rEPxYUX9/mGb5JadJhX5vJ1k9c3jhZzqJTXmAHjqnxbN
Y5HraIKSjERLTmtrLxPeqdMEfBzkVTrzD3xY+FvoVPjcajG+2c1u3wwGeGnTkd1GMDycKHaKcnLT
8gTcS/J4HewN0XP3aaPjcAr7QMAxBpr7XHsaYS9zWJGQgsjAU8VdcoGTMUSh5qE9dbHRH+A5C3H/
ll0FdAiPbRLOH8EXTvd8qPVF4Hv+JCVSExWiZAeXYslFeS6b8xDR5UqbaL0fZqGfdZZFX8LOYnFg
k7fnyEtMHnBtd0G4mGun0/USoYtwBJ+UDSeRyKhE2Q7nJ+gYDgu8FjcCy9vDxrL6QwZK5+O0Zcsz
NvzqApMtvd0CssBbBWt+z0WMBEcfhMUieV9mm0fmhMIjd9wqMt53kAbuKzeqqYBjhR712k4f1WKi
CkX/tt1oHplrGKhgkSdyfK7CjUus2dIdwrTLLgJokYVVW3SX2SqEYqDJVyIYvHE3Po62hhdeOmDw
MjWg2rObLg5tuhwoDgZGwq/nStysRFX3YH96hF/88NIv+jP+TQUCugleZgkE05q0PTvewhYaq6C5
4qNinwwRZi36eqW3sCCZDw2zdjrVrA+jgtdBeh2JUWdHBNIGfiXrTJXQl6Mtt9Dhy4xvMs3bbeE2
l6EYziOBD+HakynFu07ouuibiVsIUIHTwXo5RJO8C11EHtKBN6pInK73SI3Sj23VWHmAFO3ra9l0
Y1MSPcRwagoRkFNqEV169NmgTX3aoQct+eTGfuzw1sa16q46cAW6L4IUyKWIpRH2FixOOxehCarn
Nd1GX4y0T25gIxRBuQaAiNcLCILlJW5QlWqsI1otcQLgVA2wO13YJUmvYubo0D5voRdIeHg3UW6u
GBY7eplFUCpOU+8HXdZ2js0TR3SwhTOo6rnONRFV3xUk4u6pCeHmyVkd9Q+jD8iGCBCq3YKmE6M3
K2/dUDANfeE27bGcljDubeUIxu2qZUtTJEHaXS3Eu7m96z1J+Bbi9Q/UyRL8kex295hisbxblqjN
ltInbdIzEP/ziPmQQXYtTOCZPESB6eubroZqnMsB9HOxLW4a8lB6CFKpabuLoYni8VCt8XrbNaBv
y9Y17iKsoiArk4zWKai6VgeXXaUVZFITpz5nK1T5ZGHLmcTcpYVsRTTnadSFoAjBJb4EiuivCN21
ZaiVZ6dxFEF4qGzNDCsA4WoyFvAMwCKHXFKdPHoSjSmAmcl80xdYSRf8wEhJg/58WISmLDnUqld5
XE2B44dOpkFaHxRzYxzfBsQmBqnUQYqLdsqiz5W1n7atrj5UtfpUcRW3OcoE+bTCc3IQmdAnis2D
YpFINGS5dLvuPevPOmwQIqo1L9SkNiRVYB9VuZSxfNID4l9aJx6hsibC+moX+WWpxHZMxx7yYuXE
LZTPjBaBm9ep3LDZRPd8rsOnFMYmXTYWHBTGAwZMDp/e+jUYVfegkLHNDnOaVjfzOIxPZpqX6mBc
ZcUl2OwqzYl0/FKOyBCyYeqP3STip6GjwYEv9XjdiZjcss5F10xBTB2rGaI6R1lUMibQ2t2k5rQ5
xvoczVR6WVJup/mggmQ8w9e4LpdKryLn80pdMXVVW0TJbFXOAyngbYVR01zOCR7u4EG+P20CZ18L
6PHTqYXuV2pMyjXffIeYl2HY/Juk68umBb7ALYhH7DrN0aQc6b1B1S9tUwWfwAi6I8xE/DRSLo+p
Stt70lKN9FpSv9JBfuhbONQqFG7HlIn247iyZUSCahw/hlToK8NChLiEdm1WNCBtr4RieOiKgnlv
nC1QhId3LcqSK7sGzZeuDtNPnaiC1y4I1xsLRbmMEVq+DEFlv0AUYN2+pjmVhy2dbhMhQuBWLI77
IIy+RN1epPtB7ru2Y/PbaDPSHPqkgUALkntMLpErbsZi1o1DDrffRpCY6YqYbthjHckTRHbj217N
7K2u66XLWY97yNs+Rfitw+8tQMthTNRexZcyMSwtUcLbXgNrddWVVOPyh0LVVhedCkP6CRvvqnNO
stVekKVLykW15KKZYvZh9zMcg812Jm88UXdx7No3g8Q2tgdUnsfRCLi0RhGHN5AU9bXyMLvkugKk
uXGzUW8dWxwSm6A/bd7Y3n1ZFo+5gkmJOs0osKtfLdQ0m0MptIehteEVyPMKVq7GbQDzsLN+w6EM
VhwR/lquI4/6LSeAI0vZi4nEBzJJeJHpZuOXZe77j6myrujmcC57SiZ6NmsaPEH1yzjcSsBwebKs
dX9aAaqusPoN68FNdY2InOOAnnCXkPEc1mtACiN2h6CXNFYHrSySD3DKYBAVUS3rNurssbIJJB7Z
FW0HkIY4HcpYWwg/NQyYOhzE9jrMZuju2Bisc4mqQnRY0ngybqrQgal6fyKUtUN0lyBtneVdMDXh
5x52VjIUlmSuFUcIeZ2jt109JiMvUG0jgpebrZazKVJsuLEva+hqWZ8buMwjXw7WC9ld+0yA0ilm
43ig7nsL1irMHezn3CClqKbmtaq6aKzKFVMF8g5SQuGgc+umMVmOFbDacGlqQ+Sf8zQ7Gx9q+LLk
cIgnaIBPgjJoQicFA9cylNpHhLb3rVEdvkNEYOMyLRzW0CYs7Pd4/G+S8JTiPc7t4Euuahe/xjpm
9dM7iUzULoQsPd8pWxYIp67Rx2S3FMDHsOszmIdb+rWKBHXJCX7vDfNtCmbefDRqrUmdDxkIOIRb
O9GuCbYILMfLi6lBKGQ3CwClO9OWUx8VpprN1J02qG74Wtjy2rF9CzNEdRFh7hfjh+vQ4PG2vBnh
/pgLmHFCKZ7CJVZNckhgoG3CK2rM5Ef4o5oFGAe1QzUdlcparMdkGcsO7qhbBpMZoLviWDE9bwCi
sujULKn0XoEdtmB4mwJWL9Ov0aEaXNT0B7XCCcTBHQxjdrMB+mUHQfpEQJ2zgiuDZO/Eo0OK1GR0
gh4pX1Rm+g8Erh/kiEe0UsqRdXXbAS4Y+ZUOHVAWXPm17g5jMvO6tBr+GZdvbIIouiXGf3f/X/Gm
svcgce0F+OnmZqQiLDqWmNs28F4eVChhIrMcArUi/VPL3ZpeToBwaR4Oyke5G9ZuOOmFwl3pMrUO
CA3Z7qvaqEDbAR1JkSfYR025hJt/nBuyOgAE0h+AQFEhilbF8UknEQLtQmbujWzCeZUH1ToFj1nX
dHG54qiVLxon5Oh8bi1Kg2EjFtWIboP6ADih5wtTx539WhGEdUkBRM2GYuvq6oj8mBXkKE2QwTSE
uPVQCBqN4yHydL4I5jH92FtE4eciFawaCxCKTYwKNfXzWWYJculo1GGWV1gyYOfItYL7r4DXZLIA
SAGD3wnk1rlC5S3zaAIOv3UQAl2+hl16SLukvyLVPMJib2KEPuD5UxKWEubNXGZDzCGVkaU+IU+B
D5O6iuQhPH8Xk+qntjAgzN42GCkwNgR/MISOeM5NHRPkj+89PnYZcZHxQwvPxzcCUxXIw1ZVNwTL
8PwJxeVaP6St1DvqCllzAQSTXOkojZs3LJGhP4U2ah/HNRS3sG9WXysd4M1n6+ZgoxMGzMi2NS5X
DV0/ZC4296vuazwC4nVQrVM5YjVNJUIUXcwfA9CHacnbcb0MQFo05QrPzh9rGCHfGHdzdDFEbQvb
pI6fJlGNx4UN9DXRc5DzFP7IWvcbkgPz5nPksvwZWU/WlMzMFmGzfoBxnzeW20vE1eGam4cNNtVK
rA63y/vdsoFquFBD6tkRyhX0X7RQaeaysqHF0kuQw2jyRaWwPYbVPAEUDGhzEhplbioW2KykcaXS
Iwwa6nl16QI39DLgKeFSSD9Fus6qXAKA3yFQDcQ742i6IQem9k2edILDJtNNTV1iQ2/hCANdcr9J
MAD5liiVHDoL418ZUtkctsnh31QxbH6ws0hV2lD9uc71gHYKsyvWJfYfU6wW9totg1ZlP9nscY71
YnC5OJ5QEDRggSQbb8NesOusRrIf9iXhZa4Dwa8Jqdmb75vuyhE138ND2BbwprHPSOuYAfpHyn3R
xHOri3SNGl+a1bdz3utsEQdTN1mP9VeH/XUbMB8fl2SNX4iolTuDuepCkAGj9HmvZPCx4XBi5Gi0
os8jnC/0kK6xR1HAGdIWk6CxPMigrZ+72Om1wL4JVAd8XtahnrL9vSV3a7iChg7ZKM5ZL8PXCe6P
Krem/xjOcnzVyzjmNY7hfkzh9ISBq7IY8r3+iMA6rYCtHCkIkMetNogdzeBdPg2VIZe6xaQuddOl
d4tZxqslnpBB0Wl3A14gvSCCZi9gjBs0ABmq5E2xLTy4iM6PVnt22eGEKVa0Nlt3tEYlLD0DKJ50
nrMLdAsYknLjBMBJNtydhpjZ/hEp3qbUILdKjaEeFVMYo2VHyIPrwY81PItr8FoL7165WND9ZkaP
ggqC0UFmvfgTdmdaRnG0fMgA90/oUxO8jXDGv1L8kzgnDi8OUYRXZIGyWwfzwUnZBbMuM59hnF7u
laFoG5MtIw0wD7Z7XhF0fNBBJE/YDzS662RzWCLTfg0WjdysE9N/tCA7ysyhUJnQQ2jLXR2MLwQd
RJ7aGqn4IgKrf6nQ7gUSHRygXRh+8Qbsvz50CnyQfsMG1UlbQptHuuoVFe0o1aOO5jGK75a2nrDK
zzibCZ4pPSGXDfOC862coDVACB3vIg+Ljz+tDBkSVoYjdUt9SU0t2+0SBnO/fBCNW+Mv8RCN3QUi
+XKJChFpupAys3GENg6Y2HDZQGuDb6PlQZPQEobAYANszKhvCt0lmrpL4x1YzDxhLj5G0bBmn5Jh
WLCoTKrrXY91LK5pXALnwT9REp+gCdA0RfB+wSYNGA+3l0dGG5MG9voohkW1VuM3OhGfziWEVhgI
0QVo9V0NJbWpOriYVCV2czvG4AQZpGqrjU4PNswWlDBN6BKtX8ZsFbYtIRBnqPsQZWpce27bcTZj
Oa9JlgQHdPox8/Rmus0GPsdvUWi7s44RIFm+qRorw4VAfLPlBRjr/UmipKK8P9WVs+n0hyHVxuK8
EVmHv4NHP03cNVlmFMzXrZ9FnxSO8iy1x7+X535Vl6EaorNUguwses5BpIMm86s218RoJhJXTfq1
G9WebUJfmd34ITve44OTEbLUPwiVv2ry+xUR44ZYuWeHIfnurQJ+tiWAnMsWirzEN/l+RTSo2A0Y
YTxoSPNzWkcGJjhLHUHko2khCr4/8n/UzeF/asLwcw+G/6uWD//vujn80r3v524OAaWIWfzbCvCX
Xmn/q//89llCvf/vRg7v/+RHJ4cMBx/CUYOwHGwIAeYKnAg/uqRlOKMatg+cbpAxEFTQ8//dyiGM
0SUtjVMcyAcLTgJXzb+7pIXoqY9gP/odwmaArnr8P+uShnHzk8q8R593/0mAEN2uNP8+kttAsWgO
I3LBCYnQ7af124Xh0fz80zu5f/+FPzdj+3XCxN8vkwKR7F1mKVLvv02YLYCkA9KcXMCwEjwjOQGo
YGh2J1ekcP9hquzWjt8eCWlUhPwRwYV5YO93+/NUwbeAS9eG4sIHI7+jiba3EP4hsmzU3atENv9k
jQiDvz4emoDijDGKnBcagtI95/aTY8p1czzBqCguGq8F6OxpXG4g/FSg1UFlx9jUV/5C4aZhR2oA
11CKIQZ/SsDVDKcprkwRW/SoyY0bsPG1jb7goyMNxDhN3wYYL0ARz/wETMlP66abk0w8K+DaHa4A
JuRD3yEs2xO9fAiWZLhCRFUdEeNvzsIvzTmqEMguw2qoT37CVt9UM4JAyywfGHyg3yCkbi91F+mX
VFW31PjmsKb9UBiQ9BcbC7tbNKhNsqJuQ/PAZiP/3MJtvNvCtf3AaNOiQZHoj/FUDwBh0hZmHNYL
Ogoka7eJnTJL4YBBFO8Q1GCN+iWcr9NgGc8oFWCNxbb7mfYVuejRZqzcNFkvJo/9Jo8cFwmWfTZ+
mTO07kg26SApbbXJ6bQCq+osOtKZ6Y9NR/jala7W6Yxiw69wC3/kMYv9fFMPqj2mQ4qaaBUY5wWt
0UkAwFkOb0an6mOLlMUfLe/YI8fOUhcrnfnXNkNsKIe9OIU8yPzYwWHQuKO2GRAZDF31W1f3WYz+
ZVF/R3tQRgVU+PEmRTTp2oMZeEHjH4RCRaNBLO4CX7tBkotAbd3B6PtYu4YWwrX+sYaL9jAHVH9E
RM4eR0eXY2YTtL1zyFd91VLWp3qov3jdqrKCRfG64hl072CLa3mY8XLqQfS3Uy+3P9DqgDyEiNbf
0A122Hx2QQdW1FJSdk0raE5G+D4TtDZCe7EIxpZhPoS+6W5oW5mv1Zwsb13g2/6wVVsyHMjS8Cu8
ghmpnuTLtPTFCirtPPQUtEfaf6WhW4Fwo2tBFnSJ6qoPfAZum4TqT0RlQArgYgFY1wHm+4gWiBkl
eaqW65boCGzNUsEWRrP2MxxoAj+cfgqFCUtQQR6KVjI9irVnN0k938duXYM8wwGzGNqYPQ54FP0x
IlgYAvvNyZQcY02WW4Qqt7cFLWIKfNn4TUH/vAOAh+1sW5bHCRGgAn6CR1iMm4OJt1didHhmW80O
zG/zmaTbdlh5sj4NAzdFFXB79DJ6GFb5RxqKkV004IBtlC/g5f2XIWlgNhDWAM4kBuaQPveZYm2+
oYAvu0p2sKwz47vC91Oy3WRr791lzyn6jhQ15BGaCwIA89LNK2IJMDiZea3wIkb09vN2bp8jhAeq
pc9hjM7s+pz6pUYzwDmtIPyC8yiIgL0sjyea5HzJBrRNs/DcvDoSIaYFzyIDQ4o+ZOgV1hOfHed2
bqYIoZAFnv1u3apH28V7oEs1tjonE4SjfITFZL2vwLBmYa6Saa6vuSAWoizs+vFHpqC7wdc2CFIf
kJbk7KWFKTw+gmGM06+pA7kIuR+Joys0SUM3iKdOwiMEwM/n7iOJVffErWxOmg5YhkeZxheWLv1L
KjzavImQCZ+vJgmvYHYaab5udjV5TGp+ipcQ7CkT003gXHzBJKEpinKP6k5uPHhm9Vi1+Tztf5yK
RDx5b9YvCRvAPA7BoI7QWsLLsYdTJTcRaLrO9NGlmulwBRDOD4s021DISYDRAVk8XqMRGVSh1KbB
MUjQcrPXDfhBxRc0EKSZy+GgQL0lBP8EhU4W00KGp21G1DKPB2JQ9NpVPrgwUt8iIMkb3EhTHTsY
0sEjc7mVyJz09UEjonwJdZ3f9XGTfO7RBbNGcssi8Dyn8oGsXQplHnmWoUCOG38Xk0X+CdWzfwnp
4u77rk0QvNzk+FTJGj6G/cDQAItHlxjM2778vo//Ryjw/+OeXv8jCkyBxH5CPH9BgWgtMXz7sjRf
zPIzEnz/Zz+QINpz7a1wYXFiYKP3Fl3/RoJp+F8pIkyAmmgxiV6TCSzZ/+qXy/5rd1sydM0BfEJc
HveBT/i9Xy79L44cXZyhEdhuH/4PkeD3GuJn4ATPdMgBBIFhUriA2W8e1ph5NCFBc7kL9LANSoaW
Q4d6G3gRL8urT7q3jNoWro1tOQzg3QuMvDl3zndXWdCpgi7Zc2az7oogd3jrTH9js13jJMmZTTrM
oVgMedpa6PQ7eQhKejtGoaTlVCE5De8ZPypOmoInhhcpZw9KWFqCHoD4E2XdIZhA7FaYirvNxBYt
5nQBkyQt225+tT1/NjFar05qZOC027eEKFr2CPtDd9ig9NlUXyqrX4OsVsUW2xCafEwOyLW8gGd5
RLT+zWpcPonVaz82f47Vgj0KDswC51s8BDX2UzbgeRAuh6lAT69J0CKxuiOEleDx0HQYxjGILqUl
6aXW2SVc3csBHf/+N3tnthy3kW3RL4IDiTlfC4WaSJZIiqJEvyAo08I8JqbE198F2t0hqX3t6Pd+
YdgUqwoF5HDynL3XacNJxlEyVPjD8+KbVRggVT1uZRP0am92vCncBXvnsIPyFbgNZnCuMqX2cc9f
TSbXMLWOEaWUEndjajWn3CHAa7Cr7b3O418L52HjXkbbK3OHFS+TlChWy6uB8XIL2hKNmTuI9SFp
ygdJF+uo3LjBJQmaG9fpuPzZtqKx44Ls1iv25pp8QvlO3dAfg71s6m+67ppTZ/dUo2Nd7OdCW8lO
lslvcWkI7oN8ojPlENl12YbKJAu6pTkOzhAEOOMmK+xzqZ4oJReEsh5KF6NcD+TP19MccPdsxYfO
rn8OhAEgl0GSdTrYa6dT+9ZnHAhtP1RTQMbDlCjPxBRaBT+oXz1MGReV5IVzto1eHkRO3rlBNnLx
5WBFU7uNooG/Jbd+zZQosHQrK/KnNA+92NuKBQyssawATbrulfH8bZEkATnEBLtyzr5yfOLZr/xf
HruQiIVR7+chIJs+Nbym4i4p0QZ7y2/XO8RyMuxV/+X9eVcJKdSpZFhhf1kPScqQIV/Ao+9Iz45e
UF5MkXxjkjOqPf42SBmdgc9Qaba5kHSD/lRCTtp5AWUcwYUw84LdBJH5irDg7Dv+k1558nPHPIFq
El9mNou71Gd2SF998ZEyhB6eDSYcgylgNr7fjLplUswGfwrL8yveLCuK0VpcSgujnRMzaMtCxRdd
S/FIerUNYUug2+AUF9pD2+LusqyoLxpzX/UOt9ScuIYkVTeBMpZj4lni1u5iKCrDakUFIikwGzbq
IGCk9dgwytgOQ0LD4i6wmKjkjdF6TWkJWzUpI5N5QlidPUype32fXna+ricTYx85zBLre8MOjOa2
AUfK43ZSWVyS1KyPi2kXEQVjpmERNOH7szUqvr4R17cehlCWEIZATWkzRDbWkmbn+eFuWg9N28uj
SpwiwhYsD+iDyz01nDZ8HwDbCGeKP2TOippLM0IlWfvIWeV6en/MA/YM5gHDaKEuHE25iF/bzDVO
bspXXQ0+i2qKccJ6zOpFeQIXBI9AFN8S2F1IKpk9JkDusMK4H1q1iC9mP9a3fkZ1z13cYzDnX40k
0zsDs9ptXFhFhMspC8fVNE6JyzxtVlfcaj+VB4ifnMsgbt0aVBFDgMusxHn1iigMfO5aU3F0jjIt
EbQaC28m5ikkD+CF/mDa6DZctYP31Z9nTyGoqqkdLFllcqpzbbxeCYtiIljcZh6d4RfyGI/WQ2rL
4LiKGq7ywGLSOtMUcioEQDFxCfMIGZwp0pyqgBWs8sk2v69Nllys6H3SIoeYoCgZT7x3eg/C0dz3
rvNg6e2oHBtgYQeKxEU+M5i6pcUAhj6qaEgsp51Z3y6es1xHv/gGeI9bo5kB7/fak26xLyreEuWX
PDi1V0RwidXeoAfornRczozgo+4tsVZ7CqDlMYi7b53Pr6sxj5j07Q6l6XJxjDI7iL7/LUDWGkF/
Q2Hf+c8VjISoMNJ7Yx6vfjPkO5vj6UVnCwGpUapScDzQCH2LmZAW7C2RGRwY2IabgxeMmeNFMhAK
X+na51+tvFn2os0lx0vTenITJCIqmNv8TlPbvWTQPOCKmzEyAlQaULO3/O0ubbLhHnqdR/rBE2Xi
H3rq2nmoCyTGC3kEFa1O2gqMOJ1xaePxlUJu80ai5DcnM5txl9hL8S3obGP1WCXI8odMjPlEgaY5
oAJYZItcC1xhmyMsq3IHUnTCVrSHfxPfyRnu7KG061ldC/gu/rkmh1Sd8MMPxheN8DdMyXuUt3Eq
7WHX9yVo605TT7q6k2dpfOGcKB5r3K+X1Pf+Ifm0JZd+imscD6MMebTN1vWzh6yU2EGxDIMhzrTG
TpF+ywo2F7sOnsa+sRlWzDonY6R/FwL+RdLr50QU8RShPfwfsiOmj8Pkx6yQ1I6l5dCOJzG/L3bM
QTsr3urZKHZLW3z7+0/7OQf1/mmbM9FygO2QOPzx09YZBEe21uOp1AyQLRKQRWxE0ErM/x0C/kje
/nPfjM0/9P/ngv/omxH+1K/4z5Yb20v/dRJwf3FcjKk4Fl1KvCgo/30SIF1sW1uamFQix0LKOP8+
Cdj024C9S46HpPCfTdP+PAnYNj3wbMr7pDxJQlKW+G8Iv7gPf5oxUpA8JXvqehxTOJT8lEL1i6Wr
MDrlp2UgXCYRVqT+HmxtN+8tcJxLNEwtWT1GfeqdY4sJfq6tWgahtyIJCq3Zg21jg7VAlwF2rTsZ
JSIhKNo4qQBYprZ6w5IR3Oo45QzeDOKKi9Y5Dw5yg5220AWXrWefp0zEFK9y0Io76lgbr0EGtzKN
mxdkgO1LS56rZ6dVnHvnWgS34Hmc17qfxLWSiPG2ZhyeR+MNK2iPFgqyPsINuL3EjmEoFHmm71GK
yOfRFnwwuxk510EFy2OyuPK5ysTyiCUKyFtRIfGw4Ur1H1iqiubSuLhLLnB41ZsKTPok1BX1SJHC
LhR1UmYhenP0C+Vio3GHsIPNRjo9Alcr6YljbPGEq8999akN3jcwcU72lNqf1jlY7mu76anBmrhN
vEqJa2IBrARTksTPiFZ5667L2k1plSt1bOWq3nJAKy0klsZ6ylTZvtgx8dhusREkkUYVUOxQfb7q
hNftxoQLcOE3w7ot+TTTTqynHIJjhc4HWsHOkwvf2in4zAB81AvyQr67LN112o2zicnJyaqbGpTr
1S6M/DaYYvw3KNru8jibznYji3Od+bzGN7b76UElQFiA+MLbM675zR8PtDSpI9LhI5bP1rg94UmP
5OfNVakvnm70cju3sRZ7oqkcIaYqi+zBqCy+QqNz3qWdUn4GyOLWDWjGfZlzg2uEEwf6aka0hUnR
8BMykkOF8mdj1pufew8exYFsqdHspnn9ltIthZTuVMtnXc6PA30PDrpOPScs4yx+Xi2VP/gTPOEd
Ti8jbEVlPdXovV+2TBejtmKgI1ob4wPpLt5pjS1+grnl2pCByWfiqeU+9aC97/xhYjRYveLJsg3i
1JTatc9kBEYH0r8/wGFJFIOPHjT4pyaaRcAlaIc36oJzEplDK64pAsJ570P9mXY0GAE5j2AAtTqa
mFpfahLZGYJWiJTRxBD1IATU8rZpca+e/Dy2zwaWAnuLxbnubB2zlaJlvDzaCLrhnM4VI4YeDept
WRw+Eg0Sz27axomWS/sCxGW5D+zBPldwvl8IWnizAT/KkXS7jHyH8oWeJtrqOKJ9wTkSP78P4czw
ub9oDm6abbLn2yCNvQmIgz1yS5CD6/slYSpUq9XcOGleF9SLHfkMe5QbNwDOJPIoAwbM6JvNTVkj
E/1jSoxlmx29THPzdDrysE0WjgwM08vq9/2pc8GaEX954smZm/gZ6exkIE4AwYIdhGYkZe8zOb1G
ywiPA4a+1J0nBJoVX8fMnHOmFh5oh/qA+QCLecILxSRXxcT9QfolniYE6Ed657CCOJTYzn7ayNu5
KeXt2mGTB0OieYemFTluKiPY7DA+Ouf7vJsSHwk/nqdoSFa5xwPknzy3Nw/0QJG3brcYe84oRr+l
8/i+9tIn82FVeiQNzKSIdyjkuKAVMMEjapk5fdRqae+SHDpkhlCTcwpzGX2zcw5qiiRIVTiLUkOv
nHNRENRD+bCeTDMWT8j/Ru5g5SyP7Sa/QOlXdC+FGXcnMs7JMR5S68lHyXJFsjzHhyDN+/Wjokrp
nBYkxmd75QuTcGdEQWjiQZWWIZ5iWgq1F7x5Li6OuirTSxXn2TE31+wIqLbAKz7zlMosxhqEjq2P
sMkwpmIYBXgJvJXH2uPxfDVRQHFgrIV46kYtnnJXz+Rwe444uwqDTXEQapBRUzNKZzkxIyqvw2ne
kBoG9s714FBK4miiBwozUWCioCjT8/a0slFvCW6KY5a6jG5qi09AmOVzD2wgv3HasT+Nwjehcm1j
3rEcXmQOfOcQfyU/R4Ky64hw6xlyg8/3NLdlb5oFGsSpc6Fcmxnyl12PQhKfnr2NR6kVbZO6QD4b
9sqD/GNJyxUFNPIdM0PJhfo8nilEdbjrqQ0ikBOGuHc8ZldZFhLp3MztRTR9eJ9xJEec57keFphv
ndunh/eVtQFk6x1nsmvPIrPr+nlOEl18dpHuZWHpbKuUmObs6KSD+yqhhqGz6yrSXbgOoNa+1Slq
+r4lW7MLOnPbnMHCoXcvV3FF18FCVhI/jGHQBC1Z5zStRfoBS6HGqeja1bwXyUgIsaO3V8PZo1nl
TVXDe+IkGGO8wRgvywd8kL/nmOz8ICwHI3lmK+1P9eBWPKKN07QrcHVdG+YkLhKWmGZnzAhbQ7vr
vbemrp6bRPQXGS8j6nodzAtxiN0/kec8N3LbiAD3lk+ZTtob9pjgXtS+GTN3J/vQdzYdsIQYrlTa
mxsFAoqWRkn6CUuqSz2njn+FIxBRhOxuAUmhbxx8PCk5c2A3VqKiWonm+6zSsb3xc0Bq8b2ZOk0o
5fC57sZD26ruYFDfv+c4jP7df4wtOAKfwTPSUYT2X5UXnwHTVKyqOTMcLcB+tc3R2rdmW+0tHJh1
6Ct83Tuvc3I4XVZ1EqJLUiBpbYBSrrAPRW2B/PKzleLyMl/AS+H7I0mgJ1KWbaoP2qOiegLrkOGZ
VCNJLIskwQ3a3vVDsAz+ReWSbS5bulOGom7YVbP45IipuTNMr/6QrUVwwVvA6BVbBhRgU5QEeYsN
qF1oB1T4I6qrybzz7cS0d8pwl9fSafJP2q8+0eKoK28RCTkPXYEEEHUOvk7wQ5I6pz19U7qXX9OA
KpeapbVbGWRR5/oZtnPdH7SRy5M5ddNeLwNSu6Bd0tBxaHEy2iq/C/o01zDYRu8tpwB2AFAUs4/T
6grHyCdczu2BnmH90Y/nX8n9hG6W+18T5ImPYFFBSJWddUDEiq55cPsHBZKP8Kf2Ineplt/y0Xoy
8PjtkLeruwAH1EO1ajds/LE6QA1yjrGc/NtWZuibO/XUydHId71HZBQpADh3wxqzRBUV8QmZJjTQ
TnwZYaJfyKyQFpKNOhcSEkVjr2bITaujqejcjyATm91m4YkMuWKaYMXaMUKKe6fL9z5Rp7EW4gOb
wNYhaaoPCUm9c9nbmuSuHdq1XZ8sQ/XHYNshbN3S3SeR48kteGAKowOspKXbY8qXd+CNHsasAvpU
1+ZjQbnxFkbS8MlaLOMWf2qJHSHAabybiV2/DmTZiUssa73AQMXTkg3Nl5zwnfBuhHzP+LaKJ1pf
BSd/to2r6XVmyM7r70GC42tx9SFviuo8YwF4NYqKQmVXUN30yyqc+l5tbXXgNWl/0ySuw3hEXZ2G
LjiakMU/2a/Izo9xkg7nqXbfWrIdkTWIORStWW6rlTjrvLdf496kFVrcqOULEXFEdN0TCWZmvdeF
WURD53hPG/P2ysrfV1HWiAwuluWfTLXYxyot6cRmac1Dwzpyi0nAR80IPVmOLCQ0Rej2g2s+TnNR
ighOaK+Jxbt1yR+zWCxI2HN6fZz8VU3JG4t/gpnaQtgQiHZPIZWkVJICc9k1iR0f6bJhsDD1mXcK
inF+NgplBWx7gOt32SjSfd8OnEDSLiKh19xlinmR2cP83JI6Pq9A+HYSr/RhXYcVYSs+IPDH2cGz
SvPTnCwBQ9wmPYWT2d0CPxZS9Jy/AZ1IbpOuuqbToD5TXB1vqj6484oaKyDRwMdqtMwvclZej80B
Neel6DqdfVZeO5pn1MJyuBiIEK3xxKolDzZ28G6mFm8QOSUc3OIP8SBnotmp4RhCTSN4ibuSRZ02
gzN8bGPWJl38XNGv9tFHEbi6oVXistgBqDLnBPyqOdovQVqx61pjrtGB4LRLDuS33eqmM3t+T+55
FUiaqyFg9EAIiNyRGDTtU6ItElEEIt7ksDfRGabUF1Osy6O2ZvFELFpS6J0JyyVZ2X9QH/2cbOLo
7HKwtzhAWz7H6O3fv5MCjdRcs3bI8lPcIOLdV01jL59XZx3VF9Bca3dwKkk00tQuGAMMHWy+36Uc
/iLrtJURf0h3cQXAtGmp4gAK5yqcH69gTj3RgO9ITi6lAsRItUqy/ShFbF2FodKEYDNuj5mdpcnN
AFiojlpPxVfKVeIJgo24okYlqvz7q/qL2yJJwbnkwshr+P520d/dltoeY3ofQjCoDUK/bmH3B5zY
EJNSHIOwn1lEPmO1EhwZU9K+/P2nv2Ncvk8BcjP4eHj1gUcILpyfkmO19gssMHiuXF1yFMpFp3Hn
qy6och5IqqGGoGcK7KfCj42z2MJvpD1OfjM5XWt9gGA0FevOLIYkPQ3bCbrtNqa/oiD0ONcYaP7h
dv3FQ4TqJlxkZfDN8Wb+dL8mSetLG63yqaYzGP41uAgqTL0CI3dPiwhccC12JW9R3WvlFPqxG8hV
dCln+axZ+seq7sJ/uIVbzufHW7ipDR1K10iZBdvwj0/QcDtjxW2XnvrcIGz0DG95HEhJPStSPIqc
8Xb8nS1LvVHhtqm1cr6o56YvjwKOITY51W5nMO7s31+Y/VcXhsyPTksBoNb/QPhQHWz7jcF7ar2E
CDVpOHuNOznPPXU9P7NV/RElceCcdUPYusfsrorL5FjT4+hMkpaC0ybOMzWnZec9LhawOukcyiEq
cVbC9yxRxNwx2Pxdv+V6aAfCzN7sFoSmfr+Md5ret29/HEqzal4ewedsixA8hkeKP5QBpnxd7rc4
7jWrC8bWqoICxIXfcgL6+9tBM6//eE6+5SM3fRedwjb68TmlwugybOrG0U5d1kCrWev0EozbUade
uHoWfnmrrQAvWm1Rh6BonXJZOhvXjwuFyPpjYgtOJ+4KUjsvHf6Tm8VPNF86id7TQ7bVbg+7z8nS
IHlLslOTkAELM7+dgLxOXX9asR6sO9cqSN54BXKmHdWW6u39y/5PjvIPmWiXbtnfDYv/lKO80jkM
72T2gy75j1f9mYMWwvmFXDKHja33kxu4vOGfumRhOb84JgoQ0tCsmbDk/52DdlCjCMBSgUmRAe76
phf+Vw6avnQ2b+gHZgA67r9Uowg+4/vlZgOqCRLhG/ePVYdD0Y/DeIBY3nbjuFxRJrBJzNhzdo0N
Hzos/Hl6QCGpL/ky0eTUZFl+GRpn+lQ4is6jStbd5+/u3l/tqT9Nqne8myk3GhnKyE2t/ePVoBdr
C5mOE1KWmoxssZItG/0Gl/EyUZTktO+MLz4No7NdXwVMNQiQzBBo0r6D+tev3+QwmB94jxS3XVmK
T4hPAjqgem78uwBmvRz+/orfd/nvluv3K6YdACUBhHdIrn/a8ZwMvzRphuEKrj1J9h7Q+U/kMQP7
MPi6ccm2LiLfZz61otX38GsRHBP9Yg4S+NSb4S1dlBJhZrTuXg0ZgdxA/hSAT+8WTPEmT+/Ja19o
FZaqPcom9oG0u+FcTKaHdId3l/XpVP1DbPOfjwHjhYn4B82NQEP1U2jjawNXZVuqK12ZJMd+NFbI
ZrY8aYsk6X5eevmxjUX55e9v5k/lkG3/RZ2/7cWMRX5sl/Vd8IIDP3FaldTXOiDvAX57vEIVA2ge
p89//0k/hUnvnyRRXm2lIRo4BD+Ns7YmRuwAflxhSDmv9F9g+4yHQBO6t2lkdpChCdE1ygboQHP1
T4NmGxTfD5rNiWBaruVsiQZWh58+3ve3oHDDyPhd4dLHa3Rfi3K7BpjwKuIIwunM5NEf57KbIQQV
jf87tmZw/hQ7KcBjTEZVwSEvzH3IBBQgLAS9gda/t8bU7k0DFkrIwdehBGF76/hPUdN/PqiAZJsl
YBTSd4S0+I8PyvRGt3bd2LgTY1y9Zj3th3bCKIba4SBMq6TLnGbF1ySQAKDWDlIyTqMsxBvpfxsQ
/zakkBMfX1g+/Z71tv82uW3qX/7+EQPQ/PkuE0UxiDw83oSlxHg/XqXXB5nZp4N9lxNcxjLYDzJd
j1vzCHkYkBND9+3Mh6nS7kgLwtTHTV8fEbq3x9JpaVtVdtVjS6tMoptyTj7PedWctcLt1bpd+wl4
T7CPwf8ixM/JKWHhxq8Z56q+zq2hcHdiBEwQNyNOWNHmhtaUVicgL+WjlSf3CdCeZVeOfncd4u5p
QGhr770JsZfItMXa4IwrkfAc5LekyjnYmSAlUkKz2xVPlkQ/n2KtY9BlZ3LdODZnHax7MbvGfs2X
38iHDR9H2MPkFKrBR+XajWdaL1pPXUpR6hj7BsfxNS3iryhioERldWf8OlbAvcil4VuE8nQWnSzf
sqn1mPd2VXzMyP35uwlD26WP+zHU3IcjZzP5AYjJEpE87Q5CLALVG0JKMnwznRVC6itxVCmbmkIr
P1CxoWc8qbjhxFZjzSGZR5QQg19+WSozvbF62X507cE9jnRKtw7Kq9bXwGsoKZoLSjfkRsnBwOn3
Cu9j/gaXsXWRHw3miDTQmpLDMuQNk2OeI51MY3Domzjd44aoTjV/ClHXoWGwN4H12uUqzw3M2jRv
9xt3odXwUMboroy6OvaoVxIHPcnDzDlnn6kehF/OSBoOJAakOi62v9x6uJrL+GGcqX1VOxAxEHje
0jgld/OiZmPZHM0SmU/R/GbpKh9sTvrDOLbmdSgG1B445rv1CNNxiIHjbdXF3Cqbj6Zv2Odc25yq
R55BDCXG3ORTKcClfU2/5RTyeTF3Ec3ZEjPsy0HEHxDneODOCvI6KWm8Ug63nkIhRAAZN0LNCJhc
4+AZaR5/mLYDSBJ2QcvJVdj0ljvUZdbLHU5AfODRgkYI0bWkBE4qGuB12KitlEsOg6LEXJJKilRM
VHDYOs2vYUDOaA1rqwA1VqX9VmVUOlH3WPQBSTdJFnwzxonk0N5srAEiYDAGVxcsUXypbX/wyTLX
nLFWfVLUlXoIOknqwwJXEyd5RDV1duBAWWlyRwrlFxJaTjr+winz2NMJxEDN6lifjbbi4AGjothi
4co0PlBUNdDykXb7nKMgrM52LwfEb1CmH5Hz2RC/8PeLm3ROFQpTWkCnw5GMdVt/ZDO2L9gtreIw
tlxB1AzIOKNALCsuyVy3810VAPWLDKZKDy5SjJceBXG5T2I7GTc1F48z89V2QqFR7Po7FhzpAXUZ
AN7Ymi5AZ0Hl64S/sfCQWaJO22dNFu/XMS6w6s59K2maMudOaEO6poIIwNe4wQQEBLGNwZqRXPbb
SNDpsTmnmaBQVkgnpQcbf4eYAEsGwyeBALzMGSSKYcmMX3tMxHRgz5hH5ClWXCwUdyfHsJ+oy1rj
1WulhreI2fbOHWu2pAQOKy+QkD3sAx1sRP0CnoWzTod8bzmo2V2zG5poDU9Obrmv7hJzSg/QkdrQ
/BeKr8pbOaFATeCEUtp0Dwvxq0bvpcNy3koweZJPH5XrzV/bPrXBtcwUkAJa0gKOCmLexy0byqjv
egOAOLbzwAFPPIkB7Mlu9mgTFA5CUxGarCrPTj1cIfhePirCD+8F0drstsGZ5506+qXC6LJoBLOh
2W3V+XSuubAGEJy4YQejFopNYHObz6SPAiGX5jwoGVv3eQ/q79EKkFydFyefx7thGbbgM0WB4Bac
06NmrvjoplnJ6yxWNazQ6qgX7KoeqcTM+sR14Xa/Om7Ntxg7cP+7tCANFMpiYuq0ZUL1vabBDSSn
kagg4d9YU62hTj90wtEYsO02NXncmELGu4q8mtpl5tjBLgI2bkd66oB78v94KvhGLCCLFFucPFC/
geUiL2ClswABrEu6dwGJ9fpHXmXhkPloD4upbhLC3PymaYEdfwzYLY6qNsW1k0n34pB36rY+JJl1
aQLS3TcoGjDS697vIC5Bsz62FreV2k2nfyvKwr0noQJrgsLuVHyevSpRJxhO1Td6YGxrSNZRgucc
ENhRRj1LHTAOys+GGVeHam4TtIEOy5zuqblmoFhvkMjl7t61egs4f+k6bEepRQ0xJ5sVlVbNNFmN
2JZnh0JY93vFgqzRzTOkIvB7jJHchfpygAMzRWwyc3cj+tHyUDCWw8ROa08moXeX/9pL2KaGJky/
rHLoxRusTTLQlRD+BMoPLXO0VGIjNM4glM8tj2UODVzk9JqapuFu0T6Ek0l1u8BXJ6fCaX1aZ3xK
IZAstR7bsmiau9pbnFtjgCISpV1dTTcJzZLSMHBVlZLhb9WbCVQX/KqfqWlXpGpG0jBPQccuoLuP
ZdKJ7AtpSDugPE0Epj+hCSXZl3ZQCaOUVlXJxYjb+WuamMZEgxr03+cM88TDoox4PfaAvbLoD4FC
Zg25fb8U5epeK6/d6GFour07R6RgUTXRjYqor/DU5qDOyI+tfrUJQ1QZiYWa+X4q8cscV/qMcanO
QtFdx9pUYdzC6vo80yDvKU8p3TEdMvnMWK/UfS1r+hKPVitp0VGh39gt40uie9ew6BwnykcXvNiM
ZD0ZHPiPZTA9drEiCa0TRnTUZjZPk4MDCZLMHgqsgX1LzR9UXoliatkgONmyGMld0RvtvK8UzCFS
tdU43JUlzs1dT9OTg0qDIoXFa5pn3TnMe43GkQJ+nPp371Hp/zIp/5BJoRHMlsn8/zV9FFVIcPTZ
97aeP1/0ZyYlkL9Q+d06iiPksziS/JlGke4v+H8sLM8+v/yXncf8BSM4eUprS86TiubD/5VA8fB8
oxDhBEPPA8TSzn8j4oNE8NMxgx7wFplucjsBCj735+aavfDyjm02vayMQxqxlIkHUMjJ0evh7HOm
FzOpfHiEbvOYweK9rrNEahBUpgixP+aRICz6mA+0Ro56ayk+UKSl7uoZdQ7Npj8ukjhkQNK+o/RH
wc0NFiyDQFK2Jh7F7B906qY3Uzk3t2Yihb9rrPK2xbZ47zd2cKww2xLtx/7RKUpnCGk7GO/VWHiw
q9L+XBAH3o1KE3VA0zVAVOoBGgnM4RtdWt7nbLQaEGFQwslLxklok5wBsmcNp6mGpNfg3ptp3zvD
xjC/FsXavMLGD+7WwoZX1y8Byv1N4DRPHvqtrU3UHC9BAldKlmaIwNA8Cx07p6K3jN84hXff/DaT
H+y8RlMQV/3vyYIVEY9LK+6ztB2PhGz9o6Oc+UI5nCK4BshfhXZuoWxozDB32QDgMdoUVNnbrolZ
JzeqXQ1cpEk/7ASF/SsbQH2mJ9yXSS7dIzJ371ikwfQpbYfhI4qCpUI/tPZf6SyYfOnp9ifD0QVr
63kofnY4tYBhBfW53PZ26L5Zf05dWfihZYn+tdPLjPjMmT97qAq403X5tcyG4STXbDgIJ8t+W82x
vOVo+sFYE/cC5AMkcbyuN21cTmHt+urgL4Gy9j1yK2r/erQoY1pJ8YWIDjsLd2nk3SpDHSxllzda
+HHYo3Dgi4JUxSQTj/R7wxGRg+w6Ll1cPjW1k34uaM5WhHRhtdGX0GokqjBwCWDOLk7tFAM6oQQD
8Nxx9rwbHRSPHG3xeey0AJ2X0m8MI9O2oM+q5ki10rhrB2Vz/pblFlSMdsETvavLbXPL0/o+8xBA
OJ32b5O+WffuqkeEVEF11w7IGS3DFjosqtkxdo2jYXe6TZs8xz5uqp0cE+drt8xA6orWBdVW9vxV
a1antV3ZVyYfFnsTkCJcK1c+JLHGUB4YUZvii0/1RPs695rBgfut9u3ibPZEQ6gWDcBlatRHB7nN
DbVcOtTmcqjpKpnHX4zKS4xL3FldHsnaF28dFnUSA+Y8Pk4rmrZo0oV4GTiO1WGC6ORB0K3q114D
K5PtLF6L3u6ncNKDflQY+4OTYxds130gmxOxDRt3ZS8Ove5S8FFjLOxngo2UKmvqfB0p4dc74TBo
Q79fy1Ob1MGvOT2p7yAeafOMVUo+gVBsjFCjlQAQlm5YInSMDRqxunp1k1R+6jPnK4XdFjJOb5Oc
8fTvbttrcrUcuOuNMFp/wYNOvrHs88HnYdX9y+A7hJXaz1toOQ3ga2Maq91Alvs2tWBHtkP/QKEC
aSatvYaoN6mKaZpdRgGE2LAih7hbJ8xBIAWzzSE0Rus8dJeiETBrTeWHq53mAffByY8NOD+0G7b2
Q0O25hFcWvZoTYZ7bDLa3+wNOcRO5Pi9+WIVKVJBhxV1ssxWh5J8WX70h7Y8J9ruroWzUcVkY1O5
B33KjfWr/DMG/E6jNBrsmRUtHs9xstQBeAOaYk2+bvuTYwSKcFTi63BNrT44iER+a6CaA4QT+XSv
O80wSGRCjzlkkdQEHWc6GEHa/erNGhY5DM4XCPDizlZZXEXDrAJaUbsQKbDe292HVMsYdqeFrog6
8HQZ/UGCXzXbj0mh2n1Am86b3usxIJUFDKPavzitprtiXWMZTFW5n5CUnXNO9lEDpw+rVfWU1O54
VBsTNbMdMe2gevYwWAtg83KYvKijLezbak8LelThdfvGHiuQzClahBLr/wcKUuU03jgY5OshdPq5
zT6vBrWkk0ZMWphfAroR4LJPe1vgQh1HDeA3phvajv61tKLMOfVz6usfaZtsPiI1ScBMQ6zyg2I9
T8n87Dp1/djhq33EfxRbO3gV8fPce/UXzIIBuRm/ni+pTornoPYsFqmZaRVk9GBDS1Xdg3Wk2xBt
FMMhK5yrJDTESoqlLXd7WOGCLY/6mcaMZ0Ge7AIfiY6tquoKjZHL9QoDXSI8uZ0qjZapTtpyB8rP
u+0El78ug3XnuqA0/4+9M92N21q37aucF2DAbrEBLi5wq69SqSSVev0hZMtm36zFnk9/B8vOPrZz
tnPyfwcIgsSRqmMtfs2cY1K0NsG97Slnn8Rp/wDgy6Of6YLoizVp4w205TYnF1uWxxEp6gkudXWP
B8/dh7zwzxXTmn1PdcoUEdXZQEzdW2onAwY4xn270MiQ3thMkQejadcEebfrtBGcRy3s+iuzmVz6
9Khc5n1yK7NWLYQEChuUWW1zyKbBuZ+Cfekk5rUaSgiCxWSTt+q15W04ufF2fj8fVDkYZDJO0Mlt
zd0mUmk3iEw7a03bK+4yf4o+iFSOZ4lZT7gKDi4eR2/Gw0h/dodktN/6o+/vO/THT1DW89vOQLfN
9wmKMKZBRYvpggQHkoDWaBpHfUWIKN1Na/mSaZhO1VwnFkMQ3zXWLD914MaZfdOCILiekEzva26M
yIbN/oRX4bNeooUxasBsC1EL+RJDfn7T+yDd16VWbQsrwnIWdxw1XH4RN2k7s8QskHE3cZekt4Ff
9m8VnstV2hjOq1nGHtJHiv+GiReuYD8zyVLvmUOslTLN8r4Y/ZfYLGYVaoSt4koy+zSWekEQ9rIj
gvU1BuhwL0AlyFsHaWS9wxGO/JPAQgJ3ckQL+tF0mpj7mI/DEXxrg+Mfc5/PO1+a03ivZLgaEEGM
Gyty3A2yb3cZFQV+2yTs71Aol8lVg7Ej38GLjl5ERcjtu+nwFacpT3WxVtBlQtTkzgDS/ZqZKeut
bUnzr7cHLllTpQe3Q3xdv8tgeqX2HZ7TVCs+J91gPvlN6z6gTawOOBQeJJzCdW7JfO/Kulq6bZcv
3XI4O9n0ygH41Y6j96RxXmdmyid28lQQtkLnWAs2ab6W7HDGZbfSyNa9nWtHPhy07hC190XayK/W
JDrohJVkjd5Ly2PO3cbZTpVjc8dmJB2XbWtHBBEo6M4PntOqNdry6S7CrzkLynvCoL9tH/7TQv1N
C4XcyPttC7UvPuL34v3HDur7z/zZQdl/EKVAl8KYhgHv3C79NyJL99iTONa8UWZV/UMnBU6BKD6+
bq745pX6707KpfNi5ciPAUgwhev9k07Ktn9ZO85MJ4QsUBmEhZXvL/SqlpiLeMJXsg/wNK0smWXv
IglwWrY4NClRp24G39dwIetW63rg2tifHUYK15MTMKMgqivFXh13H25r5DfAX4s3X0/GchHS5XNq
ASJeDWXQbPJiKt7I47T2OnuuGxX3TrOAjmpdc5fzJixLZCuua5/Y79jx7l2yDc4M3LobvXvPS6UW
UU1ONRw49Ur0WEfacpcV0zZFqPteZw0rI3azIxJ9XD8BR8W867EaN0zRgMn0U6SlVriwVI5kZUTI
uS5N9ji4wQZsIZnfXofjEDA/1YPJXgllevaa2BaS4pXlJ8Yi8cjBkCyzADeybDiyru88EEMuEEoN
IDzQXY2NQ1VX1WvZ6NOJBg+FqJUx24Op/tnLu+LVbmKRzSLs8SruU3k3Vkn4brK5AE7GUU2u7YY6
EFM7IkVyh7z+NImhvBXWyB4e/5RUYK17l2SmOD15FtAozm1YA5QyY13uOa9b/Bxpu+wKbnSOPQJo
jN1bQ9bIjxMr/zzg2MVrkXu3YMOqfdAkzT0xxTW7lrpmmTRau2CqIIEXWlocREPdDzWtvfKYZgf7
qTbkoZuyKCUkQfjhIhbSPXp6Dq1XwTB8svKqvQcsqRZJa/S0bGlnvDBqD14arRr2VS8kyew+DMuJ
egQpkrMoJ8jO/RBM7NiM9jkDrSNZo+bq2AdKXkWe1331lT8lOKobLV3VmR3ddHYBcBkYcIIMywfo
Ok8IrzNtUNBo4RXREYJ6wm8kxRZ7c5kvTCZpb0lCdC2sLCnpcaQV3hYeo7DdvNA7R1VqPZthHt/5
k+DRWNWrewPk0aaVkX1lmAlTyqgto51mzRE0Y1mtzKaTu55O7RxGebZ0MEy9akWoDtyv/S+96l21
ITEqpC5CgAd6DDrTmdpu6pd1E5YafQGpYxHhMemCSAAYIn49pZ/tqrT8GYbBNkyf8pUP3WIpc6N4
4HNMH3ujjm7dIamva9YQB1ehkF8bZS+P8ETsleaMYb7ici0fPEvqN7TgMAk0ktGORhna1yybWiaf
4D5PRCaVcc2ykm/5C/6TBEpeFvrEfC3SwfT0CiRVrPOPsjBCdrCD342Jc65LLFrZsdD1oQBdTe4q
mIC+ZRHbAY0+j31njQcGJMlO9s6t4SXpqrJdlvsWE8zRRsdAMKTbrWtAKq9AhsaFkUG5X7n0vzVo
e5MiLK/FPcP4tmLBZzTLhhRg7vaxfrKrfDjOOR1bJONk6ZY1LDLACms/6NK1Z2HRVHxfztB4oSXF
XZc9DkFvwVhrG0jnzHQx86zsamr1e3uqe7ygZDsU4mQaUtv1rXqyaTbutNTzwa4pq2d91R26sHCu
qUvVNm9ScwWtk0Klzcc78p7NfUtoK8QTEe69sc7ueprSc9YnA8zcJN4wGc/W8DNYQDlzml2NL0VG
JxAi2Cywi+hNfOySQ9XH/CZLk9vWDeTaj81XJ4hAYCXaIUnMBQFHpD9jS+PXaD1GmNp+ihA77IlO
LpcGb8sGxk59E+v2q99W4OEnxEUlEMJrMomCXTif1mOrPxdGU2GvD/iQxw9Vd1cYA7Nl0OhXCePo
cYkjFpdWHT0OVlQssqR88tzRhbZVfRZ8YkhbzTOKQn8VALcKLXXj9Ely28jixUYyujDHK7zo+gbn
0n0XWzn2SLdhdc66XO/TjugKomRBfVQo6eHfL0cMLIuWob3LrtW5lrFRs9Orr5okCDej73Vb0+rs
lVGPKSm/pqvjEEyjgwpdO+blVdPrrOa5ZiZikw5tYP9o7SuHT5vRnKIp0trizIyw3Gqwq7ZoULia
xnI60Tsm2GdKOjsP4OidHEf/bE2EPmLcbLI7UDb9jeOrD7eM9ENKXsUVTGi51urey5eVGIz5mJUg
Hj0uvwdXV6DLDAEZEITbeiI3ecWSYjxlw8QuuTPU45QCQ9SEXZ9MP76D6ib5SuACUF1Xn3KV5kuV
Z/l9lwXBnTADe2HPPDJR6gAl+Zj8QKccN63oPRuC96jW5Z2Jn4q5uz9cxaq2zg7bx/u2x+7aWM4B
xlaxHFounUTTnwUSppk2RudFFDW7W56pmbqf+6Grzx6M/+XUDtTW7Ig2LaOUr+im57npum6n9tg3
Nhluqq3tE2eMdkya2EUjE+XyLDJYItIt0iuL4ScEHbPa+kMdfbazjO8WThBoMml75iLM6O307DYR
M8+3cNx1jKcaXYJ+6zJeXDVmovb5ZFm3GSPkldaO5Fb0xpvoFN02m5Z75OW4xxrXfEYTR/PaA8rh
yohwWlAXOEtk48VmjE0mV2hwtkal4ivyYHziCvtxV3jxsHcabpFDOjl7DVCD8R98wP8KH8AYHj3V
v980rL5k7/27+vJjnfztZ76XyS5QWJzGAFRtF4rYhRL2vU7mj1ykTwQ4ISn6qUy2/D8gX1AD+xbG
BP2nhQP8WduAWgpH1rxsI/5JmWz4fxFi64LVBc5MiuW5WP9FcpgmIJWMyZc7/GbRC2VTMQ/8LAh+
A3w65vQqbzaVHG8zmtU5UAsmE2I/OKZ6tUm6mAkcZFHjJYhb5ClFgfqAlWD/ZWicGYgNr4mtO9mr
YUNRojFCaLM3mynOymrjalNQQm5HjMxrhYx5XPAmxrsApBM7DHg5w9BMpywRTQ8JCewUTWkAbZvk
gAPk5RSiEGwgDEjE+0WksKCIUFfUksnCyflWa4NItj1PzqQ6dqq9O1HqYSxqzgXu2gPNOkNRqb3E
WQ6+RhZIyYn+QCpkhkhGIG1VXl0x74Exkg/1HdXth9BSXiRRC1ADzDvbxMbjc2ivsIQTpIwbY4tB
/ivz0rhf6D6pG4UOeY2UDlDasqk2cuLRGaTdOdZApLzbXDcEuy1aE0aR4T3ApbyGlV/gQi/uezkZ
xwGGzCJLC1yBHkYd08sxe+VH26teghwY/GQ0A9TG8A0+196RKD4zy7pLx/RNCtBRblneDzjsX9MM
ulJlRRG2rqqlGYAJFcfFkkvwYbAwVroIpwDfz0+BbFfBr/Ylzip3cvUbkAEaIrcUXCFdzFMJC+6J
LS1IpRkcRjaORfIDbCfYaZzCOvksU3WLUHmCA64d5hLnvbQN9QCHEat/jHJgaVWMCBhr3qI93QXe
hIhANPIGhrl6sVPvwanjksRDqLncH4kYDEitYBxk7HzpeMSpeY/ZVGncN63+kQiW8GDnJdNhdBoA
cv2g/azpUuHClLp11wBzPeUxWrVVb0YDbLNITussKu4tNLxrSxUK2UBpnWm2/E3NXHtlMYoh1dSh
PYq7eBVl7Lu7fJD+FvMp44ywMggZjGkGE0N4iwb6a0mhNbRXYag17aZXmnhEbRBf2bmjv9m88FUN
1nfJ2Jn0CMF7WW4MD+EbTcuoX/UjoNN9meiURSJpxq8Edk7a1kO8GXwdfbe/zkwFrBw74gyQipF+
wQtaVsyX7v+zUy6auBn/ZiCC7s7g7Pv3J/39zG/8r/+JE/P9R/888L0/BL/KBfStGz/tlj3rD0vg
x3Ew43zfOn9fMEMONzHBCA+AC9qyefbxrwUz4n2SRIUruNoEk5Z/tmD2GfL8qBYGRk9kjm6jVeZ5
GAw+f9axtgRBFSqJyx0sfqNf+1FqIZssYh9isaw2TmEiHSrCxLtjVYz2woyL+NQ7Q4kig551pawW
5UUQW89OHY23JbDW+652gjffNiCBYMiqMJJOYschiDoDdYi4imHREnNelOSIDKmTr8jXSfDwMCm1
jl6mRafUKOErgfWyDu0kM7mG9jun2oxjb4BicaJhRWBp8bXOuWtAURntTarV9k0EZfc2jbgpaOXQ
aYitNYv9JwNdeh9BF01utRntu6FG9lKOzrVJOGa1bEyGNS0itEM/edbeh+xcrAfkiq96zpNayTxo
vvAolNDKhqa3DNqihsZHRlXEL87GbxCQISgctUydpkzXrK0FucSMsdc4g/OvMR/4jnpwuKUHY/tC
uHXwMTmCAK8Ub/Iza2SX38sze7YrUT8XvZ6eaVCGW0K+o5u+DYqHqvbKm6ZW3chdjejRlc34hEV9
5EKlynLSSZe6MXdPU1R5d4htIIQ7FW8kGDu2eroVc3tko+DeIZqr3ozQ826DDKsV93alG6vAZ1+z
giBQblwvrxeClcJQ5dUNqV/+LYV1HB0TxNC7mvdv05XSP5IJJ7dTFM0eW9/cDNgFcBAJUv0MQ3p3
Gk7/U5KC1vVHT+xyA1hHHiiYEiWoR3zMFqRRAB0DPoybVEn8TJOdj2vHTYyDzR5nieW0RSELCLze
waJueM2GtWEZLD/1Uy5fFWCg54rULGvpT1I4S0Ki6w9Dy7krgDBG/duP/t2A5HMxjrZ/b6o4vBsY
AdJID0oDjNpZb2ZAZ7XgyhO4qCOtf/dwy0MVNPxjRYhQuEGqyy1lSAqqERcc4p4lljlu46DVjiaO
4H6JaCuHGoFdF4M2g7SGvX0q+kXYV+3ZReqaHiNrACHgaQYpvMpxHgtjtK+jb2ZZ6+Kc9b7ZaJ2L
pzbkRoDBVvtut714b8eLD1fOllzt4s4lKAmnbnpx7eKenC28nut5GxKSZmsvmaZac2gunt9Mzv5f
s6px/gr+IlWay+cF4YV2P/aqRiUaXJNS0l3Fs6U4wlsMei88Zhe/MdK22XxsfrMih7nuFit3tigL
SycsZJrFBLOBOZitzPpsam4sPdvLif1d3HCP0/yovAbZIgkhac6MzSKI1hX7eDfBooT8LOqfHMh3
zo6vt/ZQzNZqhqG4rFs8Z2BiZ/M1d0u2mrMhW2vMmvqr4DnsRj3Gs921Zrsam4HwEE9P9mVLWMro
F+dy8o5NUrP17EjP8r1yOPRx0q7dATauzcJ8Icth22u29iEmTposUEsWI9vBM5ItPZZB6mjjniC8
3DNAIKY97LeoaMSToQhXT9oW2cbYlje9p59JNDAXnaIR1vDUrEKbxD7aXLKq8DVucPEuazD+Vzox
UV+S0T3pkxm8SpX2u6GX2X3hdN5N0pU1yD9S0eys7m5xQVgbOfsW+zhCXuBMp1h6IzYCvVlGrHQ3
LPfAdhBptzQo9JaxUozsUm96LQNXLKFG3EyVum7InSNLjno9hU0F4b0gxtzR9GulAvr/OmNPVpef
fE7bbUHxuY6Dcc72a1BPB4KNqWHK3VSWIEe6jkkNYC1UPOApWjd8K2OTCCsjglvkwmRgj1ousqZU
+BokOQJ52DwmuBe5MHptG6rha6ucbDsCflg3Cjt3Z5jBm5UKhgzDjBNzEjvH2oDRZd8SsJDurNwW
VwXsK+prhVakCmG9VG1qHxgnZstB09y7tgIxHk/cmpKcOJtG2DlXhTO5p7GWZITj/o2TtSfj5sx2
LnjykciuLWSya8Rd0QksmfxUlChmFxNj55cKHfrGaDu1CGLT2+R1Q3zn1FWvVR/oz74KNQhqTOHK
vpgwFcE8GmWvdrmVe3cWf3BdO4N2U3vhk4tdkyW9z9Q7rCfnpEwgA0yGmtSAkZ6ERz/NPZ9iDvFD
1sStS66dBa0dLPC0sntirEQDj6RDcnuySHJe4LAeyMqssLi6ZeBtCRQF2axACSt47QuptdpTU+n1
M1dcIVdx21dXOrM6J0jKu2Fq9JOVpMXKa3in24zLwO43+kCQ4IAcc2eyNEBibxNPRRvwxart/AvI
C2TvkYUcv2uCXnAfdEBVoZ2zlgnF6soRsfFYIuA6g3H1Psh8omnypXeUgfmm+e1XuovwBdnSDF0v
SH20xWNhE+TKdypdog/qFp0BVmAaZfAYKhsLRPIWkBXvmcy2p9JuwHKBu7Xi8WXsRp/U0dJcuS6i
KKQOi87S92k0pGtlmNWXMCAuMkV9v6JlTnad2Rbl0mQAv2aXY9xmQBHWad2nd4XhnArEnsd8Uu2a
Bkon5pfNNHO8CB3Dujby6cQ8PlhXef3RJtED+nVKKeqLGInSorc6MBFAoVYC7adkrM3hmgo5FzMS
5bitoGtzl1sT8MCSNk0fNNMpV1Yv9bfIpLdl3+x+UYY6t53xNcgR9GI5WPqa+1oA5VnRBcTbIdUJ
pB/ZHFT4dBauJV/LkHS9iYhm4LsBZ2dVrRnRIQwJO2uXDCNehK7aixE9auIYjzGpT8eMa37BJgIU
vqr9rZk00bLSk63qiK0vm4EpMRJpY5pnoZ1YtlEyfTTUn8zY2vI+8IiZnWfKZCXm1rhC+9ythVM2
8HUweAwtuweleZ+D0HxhfRy86lJYN+AJwTR44g7RDNeV+JybubFHEkweL2vvq6royqtWml/cvF9S
F3xgqZbRquUpgeCr+51XweKv7cpe069hwfaYh1OxuGcDNRN9WJ9sdKrHGxIjg1v0BgfFh15mCg6U
Tkh7bdPRVlyihheuxmhA92YkxsmqkschrZxzMETtloG0aBeuSXobcaK48qC4uuhehEP2i80t/ajJ
2llhNXhq4F7NxaY0ipvSbUIE2v6VWZVfRRzupJlni0jTb4K+vpkyBG1RU0O+wgtU5W8qo4+f6uGh
r9vbymhucAJdU61hqnemke89aBviDlJqwDZEh8XXnMhUAoeFFZNtP7i2OBYJmehOLotlBNbDHF0Q
vzBYpltTMZb8T+P3v2n8TItp6O8av9OX/r9eCZz/ccT3/Yf+bPmMPzwUyRRa9pwDcJEO/znj8/9w
0Q3bDso1Twj7x5AAJoO0fALLtott05lxEd9Vxbb+hw3QRfg0aJi85+X6//0/BHaFX8rvxuf6l3//
XY6TJ+aOU1jIiYXv0Zb+3PIZnSM7XQ/LPanOM2mwCMWNxWl3mrL+H+NzeSxc5DrvBQ3fxWr+o+u2
q7GLSs8o9q4Fdm7qRsCBSH2eRt6Bo5STv/7ho/gfTN6/6KVJ3MTvbptsR1ysgbhpfn5tSgPoAlGR
x4MXhzkNAFewSAYcv81gW3ssx461tijtHnonNh9+/+B/kRjM3TxpVSjR0LUgj/j5wYktqYeyVsWe
qV7zwYoDgl1mdCBSZ24Nq18fl4z+dy8ZzuxPHTwvWfBu4fZlnun9hcrS1E2ienDze5XTcaccOh8Q
WjEG+bEabkMdKOLvX+ZfHpDBAyJ3LiLH1zGdzX/+g5Ma19tQQb/yd5EWlFcuNj+OVrh9uWdpxP90
zuvvH8/4y/vKjMJCswEwgTcXQcLPDzjWBlEGwdDt2nKQrNScAPcVGB6djVZv434dkcCdvKyw9wTm
GGfZieIJQ6bbc05i81+Ebu2em9E024XqRNstqiqqyaDxhxcgGn9zFcB4+fUTQcwCf8HgEtR9vuy/
PN8iB9mT5A24LmBq9gPAUxFc1WGGDDEsJdNjGRr9wSijMUMqNdvN+A6OZw3W0I6G3nEOcc0YIh8r
TFpWrZxF5FCzkN5DkZlDoToxEsijQ6ebGGa+oXJNUuRJsxd4FFs6I4pnFWNgG8k82Mw7vBOpoppa
tzN5s9LG4Ww0DrMFXLfZYoIVID5BcqtGxM3T0GGQk7i0cBwyruCUcFaxRzribuZuPidZ5AdnqeBW
UiAmEnijW2PqL8lXiAzjC1fpwP7biONkuG5sv7PvhmLsWaNH+CpRhfeLDtkrlcl8EOAu5nvKbm4A
vd4Mt34qgWsifgRUmpjVK4MJa+90yMWgNFB8e7nV3erYPRgpyInjayA0G2yVEu+e0oczRnfm+3kX
QNCNmuGsSQiWogGsjxkRByGM02KPiG94pXbBMAX7G/DNhQHU2opXWqWYDvKs5gFxRwVPJtHpuIu9
XrxnLe+jN3W8b8o2HlqfDw1Hkv/EaF68X2A6F8yMtHphbUZo7t7SH2Y8VQ247vztWo3QQrTLiI1A
ex2nQ/3B4pmGxha8WHPsqnpb9x2WQo1GOjr4bhDn+1QSIt8sHJPYsHVjm9FzNPNuvIrzdNWkLX6x
HL2Bs0DWZ7+XM1Y5Colepu/wjz4rbAxRhNAvmMZwZVD5aEs7HMordSGiWlU53DLQwMIEx523lG93
9ToMmFqX3zyCXTuDMPzIYEoWJUzc+gpwUNzbPkjJENLx5f2Hx4+0skVPFKUuCcueFtVLCWjndPl/
SGomm2nUE86NCXUJr/UuAqe76lFiID6puYCj+evhNClDw7pGnXVFQrNO9krdt6tUDh6La901FBkN
HsBAgufo9E+NdGrM116emsN95RQsqBdBOQTdBofuuAgQCZONksWGvu+Nxu2Ij4ArHR1qXLjadtTb
pCe/RhuDMzmyACMjQMuQmCN800dz8sdXQAX9RzdqkqiHpJ7i237UzP655u2P8C8WHcb+qMCiqKdg
LT0UW6WewqMTlNF2WD9UVhChJmAmEhT+uPGtbCkjOex7S9obEtmtk/AwwnRdT7DEOFwhmRkenJxS
NKoCKE2mNuLqZJNGRKjxUtNorCBCOosG/MeN5kTNuceTFy6aoBNvjZ36NtdX3VvL0I+HKzBC3c72
SFNZtLpZZgsdUYBHsOEH9jxQsKQLHwjyck6VXjBvaid7PBpQhPnAB41I8CkBv0zUSPPhx8TlrmoN
VtCKi9s/2AEMwZVvd7UPAdANniy4oPDqNPuxiUKNUYR8LwyXwNiMfCRUMhZHNmApzhyld1xSY8qw
LjL4lwXn8nDmNse1bAZFFO8cDaTtJSgRLkL1KozGf8rBA7PFCr2cxUgHe3hCo/Z0wThXtlG9jvWc
Idul/fuAg/QpoUGBm22mDygDkmdot3yxLrzmQGdCELukiXmVPyP3fLY83EbLB4ehAHOCYlXzMsIN
7D1PHDCg6/7zBP3qLVeaNu2nyG69vUVKM+Nyo6ohpdPFpQeHif6nKeyEs6YkP2R+FRx7rQpvFaOv
PdCKBzeK5FPWqPcxB57KJWg81bnfrpKW9wmLDee8qIz4gDrcfGu1oJ2XrL1+Xfm9e4+yMXVXcdfv
hYVKcW4kjSXfS/cKnLXyNj4E95uhNYd2M9nmUx551aocamZJXR71K9TjqE805urdIreQPRSuZn/K
DIv/v+KOpR5F5JtQG7w+VgvUY0G5mbwyzmiKGcMyEU21Y57FLW9dzlRrgmn6MroeHhS78G7cyCLJ
iZe0dVEkoHghKvy1HDxqkaqBFG/hFF+S+MPHKhnjrGOk6RwWdhaqk/LqcY8P1DtpJF08qbzEOK1l
DibVC0c5mEHYqYO0ZCFbrpQaI/EqHLT5UmpJxSTIoqSxu6CmpWNypicI0Z8uXGenifwjGgr401nm
zyDzlrjMheuN2Msqm/8QpQWX4GCF/tGBRY2ixYSdkqlO7cbLSLsTIaD2OYj16FeZtky8kkdOuJlg
EHNBa1cWD+/g+c227sh9nMEZ6GYklu/TmHDgX45AN2pxzroXytrY61l0y1abxKC26u1j37Y6ZqQZ
0a4arf4okMyA7bcUV4TJaPvdzbg/1kh4sJqKGHrZKEsMzlkjXCqGkb5m++1pGYXAW0+/TCVBOiG3
LxfJ/5XMoDRfAO1NR+1LqiByuinDw2xiUytAGczo6GvDCVnI6sovX3tTVtGNKTqedZxXvFbCCXnI
QsWjewZ8ktXcLRyGU7jaonAGgTIF7Vx3GQ62c2jTOpGgG8V4H2ileHUig4N1VDi0+koNMXkAbQKu
sjXCh96diHxENeMc7cny8Gp7rnGflZp+qNpI+9oolq1R20Oq4DlT5Vzc9+aAbYHBveJOLv3GeLDU
zMdnwgg9Qrk25vdwiOd3lEYbcreYEeNt5cE3ykE5F/fsdL1jklh8TG3OFZehkzppBgufRWNOMCpX
ogYItSYoNNCfGDoQf877RGl5TxS21t7jPcycahn3URh55ww1HckwKUR/i6FvyMR9M6axFhqPiUe1
HG6HvoGtYIjhnBHEs0bEFtDyZ3m8Il0K5D2ZsNtc86lBXHOWY9kKRH/eMHvRonHN3xIvlPAPWTJV
13z88lx6nCwpIP2XQfPjgwYZkuldxK1n9PJdaLK0HgfSNbO2F7wO6SBCYLiAaOPKJl4bwaV1F3oc
6ZYK242hExunJoNpzjDIfdkBhiW+0jgXNkfMgjIEzWunkPaRxrNonDz9qsW2gANcBhgHS/wbDfsJ
9udAQTgVvhb4LrVsvPEHu99zXVMYtKg1yVTRb0SOfaXT86VTjzkIclSz1MYB9Nx2xsyi6Ehk1JMW
Zd8w7bavBwZ5d3za3JeLITtw58u3dp4yrkGruvRyZx362TVTYUJaeKtudHj+j5XmtK+qNK1T2eUz
viXUKSAHuc38rADWcmvlxpnKr1ibhMh9FU4gDhZKPFwmOQYlXCCF25PHttOS6YuQDh+ITWY5dBIB
2H2Vt3pWUmjDRlpq3IFRzLbdfIJEwDQWF5y9CzVmnnJpe8caZXVdp+BFF3nEaRM7iity6gI++2DI
wEeMaZ+QBkfZvfp9GzV3HT9woRD4M4jAQ8xgwWAE8Wvbj7498bnjVbtKXIr+jkD7hWIjef794/yl
++GBiG5mlkHbb9O4/dyt+UHUkOnVVLtvLMXWdQ30vDO25RJj4dhz63I5Dn//uH9p/ecXqCNfcuhM
bTrFnx+XljyziF2qdoS4Ou+NljOLrwcoIj1JDmpd5sV4dhhhc1J0c5X7+0efqVS/vLu4FOiK+YLz
JC7w0h+aYixtTE8Mp9z1IqABmTxlPnjzqZtcIC1NOMMWgVzSlsyVN1xzDvfLU/iPd+VvpBqGP4MF
/71S4/+peCp/sa5cfuT7uM7QMf/jsbcQQ6DdQFTwL+uKAWCRQQ5EUpd53uxd+RcEwHJnp79+Meb/
6Wr5Pq6zDPJ/PE/n13kGQ7t/5FwxzV8uLWKg+Noac2yozvOxf/1C5dKtya9wenzXFQEm80q7yTNy
BqludVAqnWfmy0S6zdRuU2bQuf5Me+QY6xQeTP1g5nbDFhUKim6useYqQgCXGMBk5d3HDptIp1m2
bLaR+Vb9YBcb2+q502NfGHeJ1vdahG/cNPNuj1YvrzngwHoXTXVdZCNlctfFqA98ryqOIkiGA2Hp
nY4B0hmvRzsIHhJLVodCc17oJbptT4ZnuNQHH7F/Uh0vizrcBAAIhEjNh4iNV7GMuc/PUKCZoOMp
RP80SjQemZoYMjgZreeUdsRJVCY5v0VTd9cxEaNqDV8JnaLq5kQUNtd6ti2GLtsOHfqwFcS6eA8i
RronbPikqmFbibdS0+DhORhLto1Ku5bimHViBI53VwWq32CFdKkUtYJfXIBdGJaMFjpKoqB4bXBE
nHsnov8jMK5ZRTW4cNjZo0lidjhOizol7CARsntplD0+BVPpOksVShwitCcDmxQleKF2oLfmS5Al
8tgLI6OZZD1lG2m3dsJKGovawCNSlqy/SYrs1+h4ODowmIo9gzD3yZ8BruYFGxYnNgixqJ5xYh2X
OnKXGTImwY2ZF/CYNTPInHLGkXWzRzu+QMrEBVhGeC3wMjZMYlGBMNvJmW02XDBn5kw862f2WX7B
oI0XJJoKq0osscb2X5lS6O+TMAhHFnwboTHEag3Za3zPZwTphlAFmGsczvcG4rorJDLZSzmz2QK9
A/5eaWGzyzo4MitTuTd5PjJxmcluUBRdEORRBvBNv8DfwjCThGWEAwAa5d8MAkqcnHlxrYQcx2QK
iFxpwZNzMHpWCxG1hJyzCdw3QWLum5lB5wg3eOPbAJiuSAz/U5B34OpoMrt0GzbSfID+3e57lbsb
M+uA3PlFUN97dvdZnwl43czCI9gDnT/fgHhfsmBiBHkB54UzQy93MvuQzlw9z7HMLbWYgx28ngwD
oR/EtPqC46sB8wk7Uyfp6dMnbF3BCtDH+ISgKcebNEP9NE0HuVDNrL+ugvo3lkNxkgJBCObHGQto
dnGwFDMr0AB38eiEsln0ms+AC7nUc0OgPBm9TZCdUxvmIJabattRMjWlx3XoBjax3Haq34lIwttr
BtCFsBxMxLXcw4L/z96ZLcdtpE30VeYF4EBhLVz+vS/sJimSIqkbBEVJ2PcdT/+foiQPRdnS+N4R
HjtibArsBYWq/DJPHkukCcwXbXkJVwcjpKOnnwHqTPvKa3AChzQW9pzV8L+2z1R/WHDHMOzY5OV3
cep5y8IynsZhugevby/zJPDGldcbxN1WlQnOlPaNkmbJzrkawAUFXDax2ffV/z4V/yenOnwbnafV
3z8WFRRH/VWWb7k46ue+PRul/EOACbaEYdomjkT1APw2yvLEH456WAqDp++fxsU/Z1am/gfDL5xN
xOE9w3EhaL6ZUf1qZgUz+M0Gy1PkYyZIsMtNj+cuv8jrqUPkco5MyibZs4efT6Qd541mNJz75owB
hN2G+q6tWIEWBry4mOQRFho8fkZ+QbXndEdaGatdAbeNGqfEUYENAfF7mfjGeAXaIlkBpkVuLpN6
NoigQ9I++pE7deu8KY015IL55LmBvuO3VMxEsFXJuWft/+zGUu0pI5Y9CHOwyGMe4e8qDQxFzQOD
yldaCl7KafFbT1uKyHya50Y0XyentpVf084XPuSUJ9OjTpttBdW2HYzGqZvIYzqhpeVspjnKdAT1
/LnTDlIpXotJY+z2qQ/MwNkMnqsZ7/WeZp911gUA13AFaPZjqEPci8B6eW14LFozAe8zZFU5XFXk
hzAvBnIIsL5oodwUySSCdzAfHbqrkqyyFhE+L7kxmr6lIjZkFrQHC8B/idPHcx/GOinzLXARZxEw
SCTqMkEGWvqicQNgoZJjPI4kRwToR1TkMDlbVHnwkf6V4LKHX7ym/IEpeeNyJlqIoJIPM54YbZ2L
YVwPeeVuO2deUQ5CS7De1892XPVnV8ZAYhI9MHdkUQVORvpLB9/vH2oIF9JLtzhV9BNMESpgqeGu
exkv+9SpjnU2bCo0i6sqJNnGsubqi7aLiqUGU+O6d6bxDh5M8qCHUwKUNQ+Xpo0ECzPC/qzlY/xO
Nu24qMD6QDDUvA01SdG+par0MWYJXgxhWIBiZvpHOKlFGk13hhDpuzCNk+t+hBLJNgIwbT5UW00M
xJaKHPLKdOsywMHM43nNR7sQ/rtM9TSOZAj3SeAA2mCzd3T1tME3B5Q1nKP0rugpBWewEW45S3jP
DuXDyGB+HV/1mlM9BT1ns+VYTvoZ2yVB3pZajwOFePzUpOf6dd2UJGYZv743jRRttCSCx14jAC2U
PEcoBu8dNdWDpG9tOJla+yBRLbfVyMTHHD77fiOf5jERa68ktAUlL2if6rlZx3MEOSIcLMg6w7G3
QvuSBup0Y/Yz+Tgn8ItdTTczjU7COfmFKx450cuzgN9BD9rQ7j1KmfZsG4AiWUVz23RFcMkwBfCo
mZnHARjiOZWpKmsu7WuGeHR29WX8UOVh/Mgnyl5v7MxjVwC56fK8PCezlT6XQQs8wSdId4hqc77C
VNNfZK0axEWl6Bc+UtO7KWZPvdBo8tpo5hid5FSbJGR1h8JsboldOtYAS0oZRQdoT+ZlJ7vmgkx3
dD82+tgvePah0SZ9dGrDpLrtaIK5iSKnPJhJQGHSGHmPkIji93XvtMfWphl8jek1PuizOxsbkYXZ
lY3dc1/O47BtZz1YMdcCMMss84vd19UWD/l0P8ZGsgo8DX5Cme1b2z+hIuUrn9qYxeChatFbuTe8
8jjZ+qSakxeMs7pPXT6QeUnydKcHI7kMuyxIozU9fNOcTU6oY6cenepj6dvdEXJltEmtiVldbg3X
cWFX5zCRE5JmZ1770zA9dIhpz+wR+mveEP9yLMrufnYnsexxq624T9pVkY3xbqB9Y4vACtaRaUZy
V0boknzs3C3aAHvVTcpPpua021mSqMH6B2RyhFqIzFS3V67oc4OYBc0xMXzjhWxs48tsUPiy0B2/
46uMGcszxG05Jv0p9LOrsm+9swHO6oHjWbqdbQ8ao4k0s9CnSD85UaKfvDbxzlqRGdfT2DNMEM1E
uWLBvttLx8u06ugUEdyohw5O1Gq2PKZgPpPJfZSI4FAWHHkCSdcwb0Z+6thwcQpkqYF2dNQYbh6M
yhI3zpTZxhJnkr9sKmd6DuMBw94ATBk6E3vuXYMl8WNCMpDxZYKzOPHWflUYH2K0o33a2Mi3CFC3
oo6bdwEM27PBsGehddVMhpSA6F2Td955tN351CNQPpXYXXmiieFdGhWYTrl73It8GKZPk1bEsLCC
yt7lOM8PWpD1W78R/blva/NgwLXcyKiq3g+23VxBvfVXk9XPWzMaw2uebCXjr674KNvc/TJFCR1f
jiJye17waUjGeE1fsQd3qtwMheyO09jYK1dgTdUKfk+cbI22l4K+7wXtn/1TmUkBGMAYmIE5FFMe
0tCq3mOnb9fso4u9tDO1pXXojs8tQfLR66t7aqEcZ20xwfpoBoHc5lTPnDrhy2Mvc41SzxlKmid3
XpcYSG4GzzeyA216bi3du4yxsp8SMbXrTjbFAStte/JbJr2xlVBMn2IVpNKpu5eWjdBe0juIOVEj
FtSQersGgiUvZs2bPutmpypJOtzthD2r4JgOrXYbhrbzWEUFS0+iFdaiaLQ4V4t2Cblq9v11q2Pa
J+xgniPdz1mWevrEZDoRJfJtrJu4ZNV3YoioIvRIysL9ZHNduPIp0TH56ZH5ZHUNLW7YQ29kQCJf
6KNJUNWzWAYnA6YUzWOBn5/UB3ioUlNsOaDDCsujlRdXxqnDrbwPCDQt6jDHUIS8f+fKtl+jCqeb
qirsrebEOY2AeGMkpKYVNa0k6Quz3E+z3ly7dmA9k6hLgSW15bzqht67EZzfN3nVGBs9xNDP2T+0
lplWWleJX6EvG/3oXadB7tJcyEN20Il2cKJW9ABLP1W6wBvgwKhuDbkWkVZ9pvjTaDGHDt7Obyt3
52pxuWzSZsJ/PDVESdLySkETdjEcid1o2vlythkoDQM4mK0vaveevYBxyzEmnpRp3P0iM617zAis
b/ykfLCr1F1rsXdtGkzjeH2UsS7YpzQ7qLI4FuI2Dg8MJpBpc4PBBv0sGGFdrZqfo7LGmwmSazgY
3biCJjccJ2DhfDWtZpPFoGgBkdJfGfGwhhhlxZtB1i4cqWpm/zGyCJ/hNlerpqrfM6DOLvuht+i2
n3Vry/Mu3wArSBjlaNNGi4S7Y07LPE24I08FN3pkg+Y0Sy0mVFdN/q6jlJUKsgTYBdNwkewpVYOc
gEn8akAPImlNVoExA53w6xxYNs32yfDOqWuA7Qws944+5ZdtUg3cJ6ZT8+Xw3E9sfEOAiokBaYRl
RSIjY8xgpwqix9CHm15Pgzsm3OkdBgS5YbA9466EMXFZJq13nBOH3Upg+3vdLWG8BXps6osEoCAu
nd7fRx2+ePQEMz7EredVIAtE1LHFhGCXVUbQfDYztFIvWSTtJGS5MDEPM9AGTtDKmglsWFEY0pgn
y6qns1fVYkVPbrBsg2o8MH2f1wEb/4fZkcfYcm4DJxrQEKJzHtmCV2kdssQVHyI8O8SIoGNUPi2B
CzdzHgTS+H7SQHT3Q2iuqk7DnWrOT3U4fYxc7VqWzE+9sHfAEgrSHVWkL4s2H7a6qTETBXRCHMY4
RqnI1mkc3PGxgFeZpLXEDtytTKpWkZUiYB6ReWps61E0FobOvu0WQZKktAtKAIdZyhsDQIogz8To
yGR+VBDHOQRhZW5yWPOUOkAbjnoYcIx2SSmmyVKO+GB0Byu/cA3Sn9o4L/2kM1cM01rQhxkQNSq3
mWebj3gWRur+5nKJP2nr+bZ7OTowG3FMJKecr98Tw5m14dr+bdY2zq7U/OlgG41+gvkRAY4brCWy
No85gkD7qHTlBs1kXpaYZ5aTBRZDtQiecw2BxoOceWnrvLhYpiCAER2cqqzbpVO6zeLVqfXqq8b+
2s74Vvdn6GpgZlQ963gqOR/+eDAk7DWh18hoj5jIsQ4uvn+oZ8kqbUMivbH0vHou2UvBy+iYKP36
4hx1f5D91cUZphi6KQnaC+/Nxecor51pLqO9GIv6eY7r/KKM0vBSJl7y7teXeju/4VIQjPifOv0y
ynlzKUj0sTOGGZcqKbBZc49M4GumoPj86+soeu3b14Q/lJC6MAjV0Mj14xuaFASl6sQN9h3d3ZsQ
GuPe6Ua04zxqrwir0H3Ve6Ee8aFnT1SaqxKAOQgvNaoJOFz7wKbXv/6Vfv6IXcycGOroNuFMq5yx
r8/+nd7KsOWUsSePPZ/0rJ62EKOVayollLei8rN+BqDE5yxq/2vVx79Tld9MVVxH3Ul/Lx9R/1HU
T5+K1zborz/z51hFRVVx/0LcoofGUEU036Sjl4kLTl2Mq9Y3ttd3BckSuKARmzxupu8UhO9jFecP
FCA8bohJPL35Q/6JovRSF/hqYsf3iHkhWDKXlK3Nt/3N11zPwlL3NUoPUEgrGjBRsuTUPTBvsPL6
EOsZitMiYSwTQgZtWieyLwDcZMM6yJguuS3AkskqiQV6vkzMU65RPASyQMP5pMes4GkdNdsuidvR
3yaQV6Lowg6GHkTezP/rE86DZe5Zd7rd4x9kcNBl3RheiD6zJypjsfRqi1BCwAHsIfPsAHkNnYl4
bhoBIUXxAGOa1367LJy2LqebGD6AYANnBYN7LcOxC73LKGrR7T3EiEUmDS1bUruAXxM6JEDKBYoX
5oPAxnT37yzyP/+T6kqQ85fhgf+rk6e8eWpe3zVff+a74OqhqtqO7kCfcl5Gjn/eNZ4FdtzxHIda
JIDg0Mr/q7s6f5Ajp1LLwm/8jb73/a4xuaEE/zVKFFwkSZnpP9BhiaD/+HQAUsNfphqICvIL3MQ/
rsVVVBkMEzqLPaeUy87W+nOdt/129sPxQGcATQQvJ85CHT5tdQy1ExWDxDMwvCvUMbVTB1ZaXnTw
w5Z3pobNvHUYZ1CPzV5kFTSWew5TaD0TPJFbAFnpNlHH4ixwxIei9CW7LJQTGt7WrTpG9+pAPb6c
raOXc3bTlfOzXiYYEMmTGkt/TIwb8B7JwVPHdF8d2DsTjwiq3KmwjWiJpIvbLMaYIPCa7vMo49Sf
aY65MpQUAK8OVcBHHyhKdIUyld7F1AQKqOGMxvWocRZ3lbgglMwwvSgOfWHSe+uiKwglSKjGFKpb
kyuBueXko1rMSr4QSsjIK0tpGlVpfqHhSpUqqbLcF/WjVkIIzzjIajF1J+Bh0Elq5cCzU738NDAZ
xXkIUKVS0gqA1eSOinH0lvFFelEijKfkmEEJM7qSaFphdPeFkm3aDv5Xq6QcT4k6uZJ3AiX0mFQw
nx0zHq/Z/URLtj/RpnqRhpRIlJmcgPo8AE3apz1Wv4SXoWQlSwlMvZKaKiU6aahPUW1PSxM9CmIq
DVHauAbwyalAiVYN6lWmZCxNavs0cRG2qmK+t5TYVSnZK/DiAiW+jY4tAcWto+QxQwll4kUzAy+a
QP1tfI2EfdwdSyWvBRNCm1txEmECXR780hluStbXW8+3ohNynn4aXvS6Tkl3oGybixgDz41VWOU2
s6QBfpAE/c4eUxcJXcFTZtCHp4AW0c3kuhRXaEoupDcD5TBXImLUmP2FM0T6FZlQ91C8qI2xEh67
cSzPvuOkO5pfzaOjBMqsdKLHTrrRA9Y6QfgQITNTkuaoxE16NMwjpF10UiV9YqxrbmPwZssxa9I9
p9l9mfscJ7zclmfMecYjNAJYYkpUjURa7iD/WZDIlOg6vMivHFQNJciS1q93mo4IosTasJPotpOS
cI3Sd59wrGNtQt4NqBpfZKhX+6LyLTAAKtzh5pw3UIanwUQj1gLLeHRlflv05vy+UVLyrETl4kVf
xo+rHWytUZ5a4jnUUystelCyNK0hcOletGqLGc9z5MtwmyspO1CitowwgvUmIQWswdkxVuL3oGRw
Iqo0G1kQw1yzaT+y40AvJzt726KgMzd0DjABt3nOUHN2YIEtIiW5m0p8t1HhnWloDw4VyXsryYpV
Q2p40SnZns7HaO+S/4WkZVYrnvEjBm2E/rLRrc8zKLWlmcThclYDgViNBlyiL3duXmrXpQEMiQ+U
GQJd1caqckR5pdWYjdSooXqZOuBqt9s4Q2xDGpZqNFGl170aVWj+UKwSNb6I1SAjZ9fbLNNB78/Y
UOtnU2l9vqWvBn10t4Uah/Sp6DRG3qZ8aF/mJeXL7GRQY5RcDVTmpki2GnwkJtmTzeipHx0oyhpw
Bwj26462WowbINLlyvP6u4AwrAIJeSW2iqBimWuY0hD1n4+FNlanCZ7TWgjIjTCd5SIImEHDvHcX
rAD60qtzZ5lq0X0iB52ugkZnlhNXwCeT4mPqhIzOitC7tjPp7JvGpvNgBoNzHSmupetCGcJ18uTE
LudRjjq48Zys5QRs6udeUrQg/QyZ05CpA3u48N57PDXOsxWG97W0IrK6/QcPwP6OJ+JMUrLpz01g
4VHvh/iiiZ0c7p3mXWSdVV8B16tOsT5U7zU/Ss84Msp1IRp83V5BGT2tk2u7qcz7ZMiMnUNh6Zrm
+2ITIrR/nt2gQ1TzyifLrBDpGAlaD+osfNcaokcHjRJ602Mv2HZ03a2LKWCvJvzwSoiIRZxN4qJH
nLjRO976PLTn1TS1ZIpHQx4lGI14NaZFeGm68cAXDRuEp1k2tGO9m7cTIRFi+GO7T7y5vEs7fxuJ
Ml4nxICvkt601nQz06wwQWCNl51GOaIdjBtFfDqLPjAOngiSD0PFuABvr1z0gsctFNPxSIgIIgt4
pgI0aO09IttEqwzcyAPgA3/HyhSCSzVWk+HYV3MXa8+l5WLCbaW2yQhSXYooT/e2pfkbBw3oOp0G
eRcM0sc6Wuk3ISBNLkcDN2lWzYFh7WLunkjWN/P0rM8dyz8kgBlgyWhhhyUWuGJQaC7Aax7tXDeo
N8FePFaL7ivfWeSdjhMTejVqtF7z7I/j4Laz2YiQIKpS5EHTa6+roEp3RcgtvRhJw5Phb+oBfceX
1RdPEafB1dAzOg7aRWRk64kd9VVPx9yuBVVtK2Y1ay17c9lBsk5a59EGba2DuHZBXcOMeJeLGUfG
PJRcDx52rcjYmI1vDcXKpmHSve3LxHiP0p0/qwjUPbUbj5JADpxtujZwFx3Krwzusmqqvt3iY1J8
brZaeYBW/ILuRsBsrbVTAFoZwQKhtI6dvKraanIegOp86bB5S5wyAx+cNoVGudEom1pSdbLtJnY9
Ww41xSkqK614LFlA2Xt5/UqMfrKpoIJlBxKf9aoZYmPFJi85imDKDxTnuI/2ZFcfdGAgMcCZMD26
oS3q2w4MsL9NZ3qbQCw2w4yvPmjt+BPni0a7syt/tNci7P18QYgpKfYVLKpVrunTFv84qqbT3DMN
HjATAyfQcVwt2sC6H4nP7BwkpOVETA5YYj5uvNRlO5mGzOisC1gydAfqmMYXScBTRnN7bcde5C6f
w3Qdkq7FoutpN6EWBRd0WgtKM8TEPD6ozjWf5mFu8ciE0fBEGmY61J6jkSLXuq3IR8WhV9stcyYO
yNm1PkaMWv1NwoBthYu53UnkwmVSyWjbEPhc0iFznZGNx4ysBfvZCtp95/uITJkRHVodGplATySX
VAKmdSAUB271oTOdFHnOBhJT9dEmbqkfp5wSS1OUFuvBt0qm2iEA4RbheAlvVO46DG1Emoxsa+u+
/sXqfAY3ZVJGOOXp/BWfOAY68r7Ru9xtnjtL9bve+RVzkRaTfRoxv3w50P8rffxG+lAx619JH2zp
2jp6bv9TfPkPMkiXffyxo/vrz3870LmoFjqYR2kptxdlxkiI38Pg7h9CEIyG6AgRV6kd/z3QSbQO
Mt/sQwhNM9vlX30/0Mk/8ICQZEEIsVF1+Vf/4ED3s9qHWxmZBpYYXh68NW8S0xNYc8HWU98lNE1k
wZc00C7HCVqOagMd8l0W6YeG7y0QvQeB1T42m99oqC8i6SslhjOrzqXRiExes6H8sj/IewWW7lJK
huxFjWWhw5bKaQmVpCkXRgULlvAW5vHUP5VlgBZjWPl6MB6tHsGbLArmwZNOJ2VUyE3L+KB06RNU
ljuVcuKZuaK9j7hD+WyxD4mKcNGBaNKSD3FjsC0CC0W9ixVNd81cbCOoV422nmxvZxUtj4MgcS7I
GeeASfS2wB4KftZc6ZDHJzN/P8mEjjdh7kYesRnUdcswjwFUWTDn87XV8gKk4upIjYaQWEJpN7Fx
JBesRNc+wMI1oNyFofH4crxHYWrrJnCf2Khpa0B+ahy3tCh/yCpvoYfhuiuobxmB53bJO4JPt6B1
FMaEVpa2/MCKqW+jtLsKGvcYi5wQWrek62tZOUO6dWZ+jaFleGvm+XM2Wvo2iWmWmfThOafuKHBw
M8DbsGl0KZkINFxs3kSJeRmQG/1qlf93WfnNsgIkQkXb/15SVWSJw+e6+Ty9loe+/dj35cRkOcFO
R0IagMMLCuLP5cT+A4+cyWBOZ0V5bctDVEWCdVE6bTQil3jE69VEufO4A1V6AXHnH60mNDr8KA9x
LzOQtKkuRWlyLQ4uP97LBpRNBAK73nm9xkg7r82WOkVwGseQYd5x1JkH3gR2gwdOx+e9hxjbXoel
Rs18EgscAzU8moxAnscA1u/Mha/Y0EY5BssAsnd0zXyemBzzdHoXqng5j9pwDljCzBVlb/7taOT2
g5P3TykNYAF/1G2PdHFDe+N83dTeLT1g8TLNscUsCif1gdwJJlK1Gc+nblBOPBlL8a5xmJa3Zas/
eAklP/iCYIHn+ZAcmrrHqpBJ3DFqlDU4rrZGDR7PGegHkq9CvPNngxu40bwvjVFD4ysLkxlcD2Jo
j2REFRR2D8x+vWjX89B4y9lqYva8vFH0sUJUdMOPfP4R9t+Gnx5EX+9thrNyy8PFA0+Tdfs5objX
NbGSLBp7oM7NyMtJYW49Ck77eK6CZU42+sGlJvbklFR624aHbYompx2dUvW+1zquLvAm4oFm6NwQ
510OEdVOC1AOtc2KCBlyMTTmvKtj2WUrowy0x64zMSFwqMXN1ZnigtSmp2+Va/39lLCBY0rYiYc6
k8xmkhHHBNPMcLyURCa/zOGAjmFWPt7oMfykpc14LolXbF9+v0b9VnyzFVKNv+8NYo0krzjrLV0H
f9hGrztYvB2c2kKWrE0FbzLlWC3H314ZGdvIuAikAB5HJXOSDBeO4Yfhzk9FMu/oqq7NTWi7CaHM
2cTyH/s8MnKtSA6zBQmltlr2XnHfbdoIglGp6dLZiHKS+pavyrzr2ozvgiyTQ8xpjiplJRpytI3o
E7Ptm4ID63vgI+lNWNaTknaaC8m5BPGmZ3JrGrWzqrLKPFC1FRzZs4X3lDybC8ZX9lEr+bAllhcC
rq1N9qvgRcazra3t2WhydoPUoyV2xZbW8SAajnFJ+04+TFtpAXJKU8P8MjgmJxO/zrKCyCipaBKs
lFBtyK+14DTZctrgolKAnhA6B2NpmS8Bt74u3Hjd0h32zs+86RTN1OuatI6sgIQhzxEOH5dMfuWW
9LXY1HTYvk87mWwzCXCOPG7opczno0xuE6E3N9DKH+w27S4yG/6+HKd4SWnwEHJSm7V53SfpKQt8
yPQNc8dNJGd/ablGuWQwy6TblwznGeXWwD3S4gouUnbdaCbu1mnCHhdZ4kDUl6g5Z651BohlN7tO
uzY8az5gIyJ9mmAsWg6pbd6NZOAW5AtxTPi1w41Kc+LCoi+bIvE84ktFR9QG3Zq0OUcuQvF+PC87
nOhbZNjmBJqCYjPJESnXBvuKnLNB4VPPA1R32YBDEEgBU4GTty5Sr4q6Ff2u7kNPjeGJsu7gearj
mIFCsa8nPvq5VJ5eBm4DKM4CjhWRYGQKnZ95misoaWjPRFZ3QZFVN5Wnc9AfesETP+xNOAJJPt9x
ktDXM3HIc2+W9WHWy+I9frNpS6KbXA+SMyguEhk6/tlpFuBN09ZagSVo1lRFYIEYWCjEokNlgvLg
TMfBL4vrcJybe4/Xb6LOzmO8L7PCbVbOTLcHx48Qb6zTzYtkkEm7yHJSx8jUHZ7r0C3EEiWspijZ
CG8dnNHzckyx/4IFiY89O49pSUyUjVdsONHCdDjlUHs8bkM9yJfDlD0Vs15xGpoMyjgJ5UCR1m6x
Q7D4E/2YN94wxiaXSFvaseRcX9UyobgqJxcJsXS+NhwaZFaN0/mPLytLlbT+F2/MCN1D4l8ZYhZU
dqq7qHRYtEao/O/rIQMvoeksq71RYCnE340rqnDy7RiwPJd5aljcDoPxjtYyLoTpaVxhBuI3ocxh
Pg360NMVpDIWZ57207mpGZevKOVu17RxzqeaQNi/IK7/bZTmCOOXs7Tjz5O0rz/ybavEvMzmcOXa
MLMIhBqCYN2fA2hm0zZ4Hodj2bfI35/lvv/dG6mBMxYIyUyN4I5jiX900rKUQ+PVOYdDmweehJO6
Y5tMp94mcCu/lfiDRueYGaUUS7ZlYlg5guJHQumNVrYVoW+CCiRh0D39c5FPwl7Wtq5RQjLD4lOB
+ErXskPTOGY9rrV5rC00O78TzrIze3BwLnX0+J5Dgqruhmr4zBrOLTSScMQYSY55aTWa0wabtkkz
56K3quY5oVaOTj+KXoWhuUsrpHUu5WzKroAquhJu4o0mZ+Dz80tVXeW99NYZnhHPWwOWoH6RjyK1
4ebp9FG4DNqaXVrJrrqKVRdeXfneY0OjK7a0puqE2uHF5RHTEgGvgjo9Vnir4BKTM6/Hl8I9CvmI
XZtgm9dwMOVlAoz/sVItfZrq64t6K76aqcfY4DG1oYyoYr/4peSveCn8a1X3XzJn6T5GUfrgqGZA
o1ElgUL1BRaefE7H6Sx1yNfQQrJpz9/8U9855iWDen2Ha0Cs21gNXl4qCXvVTkhIkqJC/aWz8KW+
0CpVlWGhWg3Tl4LDQXUd5tqcXXWia97j1mFiVU/DdsYdfe01xnTQsGRSbhUZo7bwfS3akQ+IPvF9
sK/jpKdokciKdhlmudyOtlPvGtXIOPhtfhuqlsZZdjg4Z5ob+xHixdKSrXHioGvcay9Fj05F52Nh
Bd0KTAXnedd12WLTD8l2iqx91FndWhh5B0kAmu+g+YBLBvZ4TAs5/k+qc1KbshJHcMqTUDVSWqHB
MFW1VIaNoK9SNVd2qsOyeKmztDASQByZnV6IzdizjXISvG1f/0mFkNWHJ7DKZdktme8oS0X1zWBR
NsGQH6gJGlJo4F89GBSa0NHCtpQFekjRG9cEO4X+/K+u9b+gDdXgnnH+3x9AN1h6ok9Pr0+f337m
uztB/4M/gng7298XLv1/PT3S/QN9y1EhLQNrjumic31PheHp0bGtoWXhHDA4f/65xBqs0SyunBah
HmKl8/4R2fAnnxhPcotlEHsQ4gg+oh8PnwGbsFlihd8ZRocoyniLMT5uVe/CYkPH4mjjz0ucLgJa
FP4WsMALfL28E7djPixxOmEtYjCO0eIHGauqgtnrqYPdDp3Rr90JHIWIjJT5aZTtXn0sVz97Hv/y
UuTCqVaxFLn/zaU4rnK7ZXa7pUYj2qaGGBZmwyyLPHr1G3Xury7FW+mZPI340N/aK2fBYRWJjHnF
OMKiNedqBd0wWbaj2+1//ap4Hv/0BgKlJFVv8qXg6PfjG6gcsUlq8wZ6ke8t+sm4xpPgfBlx3ga5
T2i9oFUF5xOeVR0e8q8vznfwLy6O8VF9i7HkqIf3K4BDy+DaNylp3+Lid3BbjCFBNKu6+PVVfn43
bYPvJdYz3D1INW+u0gTSbBAkOsYjuMv5bgLMWthjRUsckFgyv7++3Bs1hq+kbaAfs38BX0DDinrR
r14U0XNqtETbbYOJDkrGDZ9d0/gCfCOjLyQ7woP+Zvz6ATb62o3789sIC4Bnv632VeKn/iA/ZAAm
zaJTk11Sv76X8mF5xfrXr+vNTurldRlIxR7ED+aopnqbX70uRiPI1vQ/klLp6cfWtItA5aMFHuhR
z+yvc5C/fU1/9S6+vtqbDw3iaFAFdtptZc8RyidPGfTAb8o4waMNTGCBJ/bjr1+g2um++TpS5+Si
8JvUQfGFfLOUTWHiIM5w24nQgX5TWFTQ6R2dPuDs4WAGlB1V71yy6DQkWM0nh5jJobTNXRfUxbbv
vH6NZZe52+CWz+NoavvJsbyFQbLiZkZjSd0wIJxZzb9ZmMRffP6mzkCYPS5C5E/fONlguCpabiP4
hlaysLQhwTQw2v2abB0VRzRrLktZDCsI5OXaYAj8gQgc/EEhyzMIC6B1ZeBdCml+k53/9lO0//JX
Y31WdzheauPNzRBTuJrMdtrSrx3CmAvtFTvHcVlJNAR2us3dGJnxUh8cNI2CgedhzOP6ogEPkFD4
RFVRz6YUtlBMBiPXF6Yo/ZWfS32RG8GE7G/UZ4NME+Ic7g4mvLiuXJs+pBb+Ygf67H1L9+XSMwF8
17Rrb0zTYPdp1hKxfTy0CazwQUtR7X3bw79lH0MruevIp1BHP5mLyZxhWlGTtRq09rLw3HlXRcAp
Jk7vROdS/4Lkqn6vIbBu4xzzm29PX5LJfNfKNiGlFjDrhph0yZ+cb379bf35BoFlzMaAux7wzk/+
7LEJ7M5mvLCNmvCsJV24jKS+F9F4281+ue66TPzjW5Ir2izWNk5Etd78uAB49dhLb07abe37e/IU
awgRz15uXdRmzuzWcx5+/Qp/XreBsLDaYEpWEFrjjazdBF5PsKFrt/GUMpUi57gPigG3Ldv71a8v
9fPXVOK6dDibcvhkMPjmaxp0dh8PfcFTUCKYF1ol9sXQub95A//yKhwC2aaYDBLeWuozrM8ZlRA8
7pxah/VHW/cO/oS8+vWLET+vY7wavJ2MHogr8Tj68YOCfTYLp6TVbRwFZHbRxBtnzIKV0+TA1eGX
sKXgi69Dyj3U8r42gm1hJdHvliXzp+UUBywzECYTNsLMixn81QODkJs1R73bbC2MfWvwg+nGH+J2
Yw1tJJemNVt7rAHeutaLzy98+aSNh21g6/0pm2fzYCeF/5tPwPjL34lpDEV7psee9c1jJbA0jciE
2WzzoMv3em2vPZ2z/4yr8OxjU1uGLunL1OZWTsEJXHZlNC2dSDdAq+YcmfL0cyrG/pxI4rvz8AGv
jgGHoC1vpryjIoMO5p0dhMMhn9Iz1r/fbS7++gUQKmUKhPGUkdOPny2ROw+BdeBNDad3Qe2WG0Yo
wR3yGA/9ivQbMVOdM6jT8sSqs8MUzk8ycm+b2vFUuMRfjrLu16FeeNfF/P/sncdy5EiWRb8IbdBi
G0BI6qDmBpZMkpAOwCEc4uvnILtnpjI7p9J6P5uytq5iBBkCeH7fved69YNvL58LaJ2T5afBbmyS
ORqpceBe0Zc7ihGaP4xHxvq1/YsiwxzBx+Ivf8Evn86xL/mF65nOQS1PTgC6q1NP4G3dOEd91nKR
H7D057l+tFZRfk3g/+FTYP32UxD4LOD4MhqI1j+/iP7MtWR2hm6fayl5xAHS4Dtj1a1ndxj1A/2j
LtX0TBgv/d61YT+oJMxrk96+tbRWJd3O1Ls6al3boyDGGCm6MocmTHlCBIQ8D8FbGp9zZRhcKj0c
lMXW0fMaFTR4hu9CXF85+qXGBmctd/nmKZ3wMk+U2D94UEHn/OE1//fRzQeQhubGhEAj2nog/evo
tk49RZxzQZB5+VzFe0/lZaQt+EXrxbH+MCf+5rJNOgsXOXM9D6z/cqLoygKZiYvOvkmqryDzY+7a
uLbt6T8Fz6+fJJ6JMEtgs5OHZfHznyXjZGg8enL2c5s8FIaVwMle1tjFzGnCYTmGcu5q/il2iRD+
/TX2N3dfV7dRCwnBcTb/NcjSJ1jyY6gY9CnPr2iMt5Mnz3Alv0qvf+fI60Z//3y/Wkb++beyMGTf
yIHb/fWazma3m7KMjyzH8Oo8WMw9c2xFc0W5EKiHTz0WD0BjpyiZG4Ybm2Wp6pIW//nyhz/9tx8m
MgjcWYi/6L/elrOhV06q+P5C7u0jvQExYlNav9GyOgkp5v76+7/8NzdNkhm4ePCorGvuX95kFzxF
QkiHN3lup33SULi2DH76hzPib19fAyWDTxIvL8HGnz9LeWcktWE33Z4zchv6im2eqvIgdGOc8qxk
+XYSF460WZY4yahUQw2grlppF8sCi/Tv/+Z/P5T7WAeYlnW+Q4Qcf/m+jvPg4H0r+GWgwGzThDa0
rl2u6OBhIy8MLWw6Ue0BeZtwdQb9D19g43ffYKYhXuw13QkF/efXok9UbFokpvdkINL3xms1ZzO2
SX8Du9oR7N9r1w3rgQcgOh6wdlauLB3gGZgxN6DzCLiOZMqvVGrBRTX7HgH6R0Xc379Kv/k1AT+S
leSrz5yDi+Knq1qq+dnsVK7cu1Pc7gZ7UVu7k8GWWT77w0vym6eiJdH2AhyFOk0Tv1zTstzoGtl6
EkpILL5sa6bOr0qxFWiu3n38x3/WWvGAM22V1P7tqtas2O/Gt+WekEx7R/bJ3dWzF1/kbf/t75/p
NxcxnglZhBHRQ9T65TPP2iPJ64Fnymj/pXG9au5h9Zlb7m7LRp8EHi36Ev5w+fjtS8n52iZXZdhk
Dn9+15JEr/ogdeR+Ng0VCgebRpYLSoJ0808pZYyjPNgvswaThs7qgMihxRXr5yfzC7seksXgI2K3
NEG4mMFbUIf2SHmUiCvACC1GDpeZnHC6pUZtx8lxmLbL5FmCjIjDlyuz0BiPcTeXTybpmzQCMu4P
UVPSw4iTVKbfME1rVwVp5W6XpCUgrA5MER3F/ElsU90aV1+g2ATvRku35gtHWzvTZiCH2xrUcI7h
LTUe3MGEsFzaFLzvckNM7pYMT2q+BKORiU83RyxJNg0nmPRiSlsrjtqsaNPHrqyN+VhWqGv7NDOE
vdX0xjiJZZq0fTcUqrt2BFH2K7sf5vjO7YyyWqPt2rgTYwu6fTPYAb1kVaHsBABBtTqgHavOd9i9
y3ulUWp8ajFtHECtV0C4ktZsSeZnT4J9mL2ZgAblR+zGSROyJ6mLHezlGatAM1ftZa44TmLbCRoM
cV03spKflDNPUa3mWL8QWhfr6A6iMaNGOOtwleFx+uYRWyEqCemeNbRdt/cN0AlSGX2Xz7cjRWP3
VWa3mJw0GXhnHWtQssWlkgxHhthpJ/0pyHY2Fu9mQ1p0WUKKDYJ9RYldvS3pZ+uxOZvYFmXn+I/U
I0ITKAX98p1NdIbYSeMchD/cofPuBuU0z3Fjli8lFYfnvsJPEEPPpEshL7eWDG6Gcl6ZHLsp9apz
7CGi2mmCrYiiONBOY0QqXeySQZ0sNY+hSQoD1wnRgcGEPphP1o4O1A/b0kbqxOaVg9J6e5f4yjaw
M3dvw3feMDEvm5zG7AtquaZ3r4fMaUMqg5KsMDO4zkFZK14SnzV2gSddd7cu6Z9bJxDt1tCr7JYI
K1YLnf5AX5TplTXyfnBagARG3ca0WM7e0Yy7LINyiTE1PsaBXYRTXgwMFXQ6l9wloq7zlruinI6y
pxmO+kmHfxRrUWk4jXZ7Kia6vuhjkNupBwqQYz6jmpBY0WjRO8k7e4vZ5Cy0FGTS6Ke7ZWmJklDV
HMUmBO6F0fUcJ2XzVvnrfjPF2gQ63I0mvW+/XI0GLq1XTeQjWFPBVztH6r3ghFbxdKQP0zx2s+fT
Ya5OpjHtQLYbgDHnF6EP8oVSkYPn2PfZML84VMZuRz1AqBviF+FqScs3UPhHNXi45zUZRzgYHkgh
x6cutrLITWp/q+c21BtCw5S5BkuUcm44Z62mbmXS+uduwOc6Wt1lP8feCschEaRVnx20j4Nv9dkh
64Q4VMJXX3YHg2LOxgWFC3RVTw/ZUMsKgxROVr1N2M9mQf9Q1H66bEw+PM/C1K0p8iTnCG6mXCRy
7K6v9JkX13LkU5bPRAH8wjjqQwKuvO7rnWssPui5ut5OfCG2MVWuM+6oeUzG7hVinNdJVtOxPRbR
gmHulX7UnZ4n+P81uCzNHrBd/X3ygFcerKKk41NAVlGbucZafamxzCan5/ltsqGM0tFOyLN6h0gr
s0Pb8kqRFKvKCMCUevjRDmyWOYRPURXZccwBrTpBJq+NkYbHml6FZUPsC55I1unvrh4zT6LvNltv
0cuLhpvs977zE3dbYmkM89HJLDrpOyATqsB8grg/kG3CNLVpiGdHC+6jR/ZM4qtt2pW9JjrjrZq8
NuKI5txQ1tC8AoujUiPt5n3PxPLgE8t6VR2PM2vltKWiRp4WuC5hNtFuZNpW94wKt5bLd3hk6J/k
kwB0UL6kiS+/y8YudsWkyRdPmtkhJx1eHkm5Frts1rtngt5ASz2SuRGQc7p0h2UlZpSm5kDUA4GY
uC5rfAau4wBsMfJW6gOn0qDdFZybxEE01OtscMipJxmPybL1aX30N0EyxhnsflsGoWA1iI8mxcYz
ch05EeJM78nal9BM2sEE6NQ32lMVrFl2rymC9CIxF35Vt1BPbPCH8SqJ4+Qm8zFF1XqzXNW971/a
KeVdjdVke1vP3HvVm86yYRKRJ7dJ05t87KgzZjGJbap2bpKWr+q2wpS3W4apgEw1rSQUz0tuyrJR
Xtg4kOn4Ekm+VLy7iPDyVJDqp8Eibd5blbR39gLUqMt4vTOsTPtlrrDbpbyoWmvPFxofzbvGaZt3
almqNqzcpVE01FAPyCubHYi88bDaMN0arS1PjZEHl4vqmvd+btoXlfK6Lp4nv9dG0kqc7rCVYCOK
+JSgRuyHoO8+AgxbN/YiNayjdZDcTBgTKN5xgeN+LBQWYGxrcLthXSNCFVPZwm25iUbqLUIQjVJS
J5rCKvOHAZMrkVbjoTFmB3tDHT82bppQVjHUb27iFhFBYCCBprbExkYRRfxwBsvcJr0vT3Orx1Gi
DepiTbscIGhPjz5gprcqibOD1fDTWM6SmyGQ7gKuwGECr8DC3xCZK49tEa9FCgEiTgSwOD6louc/
iFWwRgrHso/ypcFVv/A9R8aqumeyi/OX76nuw0tsJ4zjuTwabb9+ygdYsexcTOc+E6l6wp8/eCHQ
MXkqHbqy/b7FVJun7r1GEXS5aaoxvZldUQFQBujwUspluvXdbnjS4cWds/XtNgn7XTq0Y5+lrXii
AicshiK4+AwZ6Y3d8arRrjDf6ok2f+kLnbPatJqEEe3jsyly+yj1tLrEfMkj1ktxZmSfHgOdjcwy
Kls7LUAg0q0m0vnLA+BZ0RwOqXeD3tLRv+xqYxW6Wg16yM4XQV5dc+OznXLk2jRDJ+ejUApDazrw
SVo0iRkNAYlPGtesFLRijglPGEt9q1k5Iq6aV0Oz3vmpOrpWDfGG7PdX7WucmWhZyEMpRsoY6tx4
spO17WnsjE9X5Rj6+OrJO64Wy1dt5rj6qHFfvdi5M3ya/rA4vGe0lWpNw8vicifv9vpYGC2GVIMk
u1lq56DXuZp5rvqcGl/e9XGF8C/N5rpXM21S5DDvjN5PbmJXZvs+WAu51pIzrmM0wQBLopwPCvQz
HNUVUKn5Hdf4uliDyHPNi0cx0BVn4njXUKHCRYwIGLppj8NYxpb/tnR+fx2LJtmrsqTuCMjYUXLb
vLRauwBz7CXZrWvTWt5UdvfYNiregLv6ommJ/6trmiaKVWO9O0Hi7OyGliDS5JRYWBNhVWW5e4PX
a8NG044KokHNprfEfDYEBXsMIXioQYM/mWVik4qt7wFuXJGAXLvJ9IyzTNtG4xDk1xL9R8fTCeep
aXnawr3RR2Fcp57gumEtrNf1TLuaXK25qWYnvncpfFvb6Ae6nTKxbIyKZaME/Ht0sv6k5rmkBmVQ
V3oytpck8ldaFFEVRn1GwID1HxLqtwC887HwqulckNj+UMCpIVgBiZt9/mF1clu5RhNOvX1B55f9
zLytEwyZ6IIe1z1TDVEcZfkoAXayLUsZSFVez8+ApZKzjiVq51G64NaljAKYPMkmk/XBH5dv6H/i
tRDe4nHP4UUyNTvhQs8JJ/RADKUhzWrdsdB0a6NialMLYTe7bhicCxGDGLBJwt3xPzxE+Vh7GKTm
cqkLkvPQ8SSDE3u3gw7CC2GaIAs0628gFtwnrN7lIcu8pwmEyx65NGUOZJTbiGyuNzVFLVeZj3BT
G+YxthbjnZ6OcUfJnb4n1rtEfgY+a1R8GbsmBaddIBUm8+xeMFzYz7nt7Ctnqnd8nbgA19SBbRKX
apoA4vWXKgbzeaKJ6joQwYJrQdgPDVli+uwCe+dw7eJP68onw/G8u1nxLjkU38mdx1y4afs22cJR
aD4XVk1mCLY0u5Y5HwMCtwk24KkCQtE0ACIox6arucnbkAXChiy0GQ6ey0BvJ/k3cPDFCWvVAcBb
mW8cW7usZ1gOi24+95kmdnwVdxnIhLVBAGRo7A3Xwnbix7KoGTNsRRLS0+GO+312xiK3RLgR/Ytu
zrh66ek2degALqzWuRGNU9NRNgYGS4tyOc5zra5ciuIrZjRQFwCAKkKvU35T5lZKeQwdGXzv2opj
aamtPXLs0NRVEPf5izBtd+8YCPBIa6RM5dIgaQyZRiVgbMnLGTGbU52nMtL7LeSHAOLC2fHsU0uO
/BCrPlR+V1wBx6kvuooIVmfXwCBZ8Gyqsevh6kAFdLv8YFCT8xKwM+Wc862tqyEUZLNDCfQ+zL0q
Jb2seuNlAoJ1rE3v3Vjcz7it5RsTa/lWdqLmokX4laombUfRd7LtvUHczS4TSzlD49vYAVi0hCJz
UGv6dFCmUNlJs+rRjpSnd6ANC4OOkMp26xttTGg5qGavvkG+wZhs+jktB0NZchGqgSy+CZFXd6b0
xR0xYjzu2cwFNE/H/qPsTJ1cdZ5+yBhWZGhqPKDEBXBy2ry+BxPnjy8tEw/vW8YhR1AjyV0CrMmx
bOisWoKpeeVuiXa20Jo4IPrzr2rqzh+YjzmZFiK1T8laUiiKuv/ohg4RoZsH8VVQJQgKb+njN73L
jfcihREPcG6moQo65xvUAA7hdpxpQdgscfehOQ3l7ibEI2+7FE51X8qJC0OXTmO985Je1Ts7GFE0
YCDx8UjNgQGnrsr6PnWHwmHGrOM3x3D4maDBaB55eVA4kV3pfIwqa+6LSHX8ltscUA7JRVxaHoeY
iSfNqSHqLjIMo5wb9QpjfTjS+ZzsGF555EUjC3+0R+THKLWDWduD7mYE6NmQUoc3ieAyT3WbqqCW
ZFNYxrRubLSFW11YTkP8plqVEhQcMqqp4sQRX+Yw8KyDtECTjbYVvP3zxXQUhskNmHUjC5dOx5nm
GZTVbzhP1HsrcJLQki5d6GhBvPS0N1T3Dv6xal9mOXIPzoKMA2Yx0UxhoALdmNKZjF3vLM7F3Pb1
vTPiqOAtZN8ajrHk7ys8Bz2kbfQiv+hwMai9mDF+XAWqV1/KRRvFau806ZULSvqhmJUJQaaqnuls
8O4KL5BxSAeA/jCmTTeTcbSN+MYe+KMPptL5HZnK+a2zKubNA59daez/anCIvCd8d9H+U/pELZtX
UWnU1HKRMLuPjNNLtuGXXRE6qvvM8i6HvTu0kgVGILJ8j1uZBo2SkirmXd7O5VCh/53GrNNWoGTP
ROekdpMfdbdFRGnZrQCKkZmDC5j6AoOf1bh/hWLQ134Qf8BWZS7TUt4Qp9BDuY6QJUyTHteumT4a
OfkJWdb6iZ10exgFGByR+NMlXqbsaSFc8DhiY/2nrP7/Icg/hCBhCupou/+3B3X/WbfJz3nqf/3M
/3pQqZXCTsqXEHwchLn/sfX7zj+gACFNeHh8Vr8i/+q/Pahov/8doNb/geGB8mIgWh6OAPM/cfUT
vf5Z1+XIQ7qbB9ORkFGv3VVk/ou1IDDryo9rvzxYfvI6km3b9B3XIZaEL9Te3LeQC6pV9/GF8UJB
hrEbPJz1SEP9qhEx1ZtHC+LTsVsVJNj3zhGOcbknCk3hy6o09Spov2Z6laN61aHqVZHSVm2KlbJ+
1n7oVatyBWiUuRVC+S6GV78dEu8MQMu/HZcM4jBg2mrMRh5tWI+MUm47zQTzsapliFqUYombuTMp
f1kVtRxpjeb65Y6kphPV3uiFxjwOD2YWQIxbVbl01edshDqIss6+65Nn1xZUkqxqnrfqev2q8OWr
1qevqp/hdogtqxLIKL+1kQYHJMJh1QrnVTUUyIf1YNApgvYdtau2mK0qY7HqjdaqPDalZERY1ch2
1SXHVaEcbVQSKE0f/ape2quOma2KJkPNN1OhcSLTnbhTiJ3IECrzVQld+irZ8q6C7EclFcilPbIp
KstNvOqomNunQ2OhyU2EnM7Bqrf2q/KKL2cngvFuMXpxLnC9XGal3w6bnI02tQdDedU2VjJuTV9x
lalk8TJwYrxjUW8frU7rQ8uqGIObRLX30tLieyqknQu7mLmnaYLILOQoyVWnya7buhxf4oDLJUbV
4GkSwNs3wNMQbmpUr1QFYtuNBWcc/AJ33jhynSshzaPlKOfQW37z6mU5d6jcU+VTVVTOBQDdYK+b
pXFtVz/u+EaJQJ7oTXuJWORHTWYZvHiBORicN9EPOrOpTm0Xk3Nbar06SW1hSpV+5cHuLQuKiwza
/q6JxdcXMwuPnTl6+ZtnMl9EUwz0np1R/JSb3MJ9KxbbSWT1PbAwWjpdGtDs9Q7AuJu/NQ05CODl
HresrFgMeMqAwnqExtvZUdk1cc6EjszEnrZES3j/RqrdrH5ku+5g/4xa6dvfpG6RQUXmem8Hzzpq
ljXkYULs84Ahkv8mVdMtL6BGbmJe66GwKDygFWHy63lIPBPzEOm0cN+a1FU8OUM8FweH2ubV7JfM
Z2h1/I6ipmEa/zgTJtACkpIz7wNEOB7QwEAsqdfKILOCrCcUKShh5vu3z2hRXy2QnHjjKevcjZf2
5VNjVNn1LBEKCFmovTFYzaczcZ6Mh7q5+fGb5bhz/Z0aDB6+pPL+LllSJALwJm5Io7B/Z0+rNKb1
4ouUrU22tBoeutweIULObEWz9Q//cVBlh9s/epPgPyS2aB4dxUUkwqY7b/WAGoB8tPO3H5+03Ol5
tgW727AxZs4r2URLKLSi+mZsAuYchjM0TgSWJ8Y183ms1j1GL2zvDoaOfawLiq4NZrqobTmVmMng
2YdG8aYOAzBjTayeCDMem105iv6j91IIzXrt3hC/mi9kbJjnWM/98yg1sU35RALyCZz4LTDRyUZH
pMhL8cQDKZ9n9GZqPssk1e7rBdfj4jL1AgIK9nW59tGv75YYRX2fJXPnh10RV31o4MIMa+gWl7Nn
O5eGXGHMrl+mCnGdhx9GFtteOfGpJxAJu8F/9ZH8QpMG0bDLl+uuIoMp51sw0Q9KMqsrp36rMhQt
4c5h4F+Z/cC5PrlNlV5syj49iLz9csbgIrA4kfRMxJXpnafO4vSQ7nt3eUrazo0cffIvqeHgQhc7
cB00Uu9zHfpmVZ977mOQIlZftZEZ7pnp57EzchpnFdfwwvCTyPUaK6RJww4zMV9nNKwRoIy6uD5Z
lRffGr023RiTme9ogmZbM/puunfrghBroOzt3BSIKuyVD0qVTdj7hUwjrTU+qoQAsDQ/ZaVokE2z
5iJfhm5bmcI4YrP93hr9ofKdO26TZViowWIuTeJXjRB1p/nf5wGr+VJ1YlcSSMUNU2EEFtZMTfDC
MdJsTRU2rlvfD0ALQpXmy4egNZsmeQ72+A52TT/dV/nQ0IReAP3t09AhybyvM5e4kRziTT7OBZkO
49GdGdoZWo/FNIujDvX1QIlMEen+0Gzpg403ejBwHAWqT+fbq9QHNoZVrdPAo3unlg8+2wuXwlcV
v+qGkKEG8n0wZpiMzbnJfO8zM9HA7FHqbx6iXWQUxUOPofEboCtry3e922RAy0P4PCwgELpXNKwt
N2pZuB5YqjwksPwYXn0dkjbqUhDfS0H/9dzHlKX58zXL1JEQR8IqJqx6E0RftbTDFj45LUaGe00i
qrjjYwUiz42NWwuI23akE5Wg16Dlh4JWkIh8n6Iyzmw+qcsotouAbS7qYmM1zbehrEHVkdmPckO9
6DHher3mbh9wlsAIOnwnmvEqU2uvzzJ+HMm/byyrUBsHfZM6LzbLrQ1yCPcz3SDxxMmqSl78nPtw
1VlRj13hcvQ5EDMk+B8E49XZ44z1WMxynSG8YN1quvNp7GNII8qM/QknS/6YeyD57M4Wn13s5Z/o
ZeWJxjhvUyVdzHpWQ5Jw7XFXdPxsIqztTDr92ovz+g4WKjajVDJZWaszpGn960Y141ulz+XbaBrW
tQtFMXSYsDYt7YIRaXkM/KLPUI/TypHw0oUfbNwpTy6p6SmMU2fGxrRJu8W9NgM57KjxFTpfieSp
dyftxjVaHwwvgilvIrQ6imU0ku35cInXinJgo4qhYEunATe2jNwGp6G+rn3DO9ns+an5oGA87mT8
RG68P6MvZfl26ST9QH1Qadd94jtHJoVib+i13GYTjX3l6NQUZbfTVyVM88YQSf84ttl4gDsmn13Z
s5blWhhxLORs642UN9gN4E5vORaCKQwVWTvpNRewhuz8ocanFjZtn7PrmWP2XobPr1Vig7DLd68D
FdO18XhTkJS+amPg8qVVt3tpYu8axiIOmRmuJrbyGFj30L85B/vLa962dRPllWKBPco2XIzC2GQp
IEr6HoAUt4W9X2jumjJKsFpWWhtziK2dU3bqdgGxsClU3XHnUv4NedjyXubdyL6y0F4tSl2Mquk+
xx/xQXfud0HjJruhpIJcs2DLtm2WRTCN+Ypjql93GGfuoPVN5U2sDIJh3nT66DxZzbSfximJoFrc
z67lXU+ZaWxYMOV7HJJ7IJ5gGA26YlWdfMoJynjPLU9Rs71VWT5Q1jJNJ3oLupDe6vg4yvgyS+TZ
jh1KT2I/py7DnS7iHPcqqw0tBa+JrHsOCq6uxoU3aG625nyoMySeKsY8ubPcXELoG7qR/olutCmQ
DDQt4ZaQSJ3TbqAnM0LBWM50RjL/LpcOo0oR5okonC2tsyqa/MZE5hsoY6HUTA1DHQk3w/3UJSql
egZGo7I3rhXX5oG74TNn6TtND9ROVMEq+Qzjfewty9aYl+46yZ16lyvHvkJYeJGLlW2Xxj1nQU3n
+dL355StZVQCL7yRXuO8dxOt3blZLe9GZ/RXo6BoOjPUZ5vMLOMcU135SlmR5yPUAd8b16N7d4vQ
Y14iuMhzwqiyNeG8RBQwvBF1izeSdvZvY5/MbENa2+J+H5+EllEylus6WLauCukcnUJqm1JulWvp
E+nlve4HD4EGwhPc8MViMWgjC3x45qg2thTwbI0iLGv7e1qaHZp8FpzmZKH0OTfWoT9BQnnXEQs/
vMKhnnyEm2D6nX2w4H4f2zy41wnV6BvJLKOxK++LI+0uFJ8uiz1f2mzf75pSLM8l1ZtXXSq+cwBN
xLY2IQcDXlo1miqmH6xKv0shuOtrUnx4yl2vWXHf7waYFLvW0NtXxhd3a7J5OPcxeEtmoLOV5c6N
lS8J3S9maZ10OwBXOi9802h2enJBFl5Aragul1L5BE7mvrwp6E9zcKxY6TuGED3ZxHk27dZymYL7
YLuWXWR+zRxQBv4H7C0uHCpxjDO7Bv+5x8v9SmUXFKmUJSzyvGVrXPK9oAoHfaweIFtAFFkX+/G6
4oeOPm19Yzlm6/q/WY0AYIWL62w1B9CcZ0TuD8eAU6UUJ9FfWSNz1nyEEoaS/Ie7oFqNBoh2q+mg
/5cHgel5tSRM/zQowH6l3FV26itdDQzeamVoV1PDhLuhWG0O3Wp4QFW/LFoKSJoEM4QrdHWbrAYJ
QJ0o2atpYlntE85qpGhXSwXVEDHlaNkjB7848oK03kGC9o/lDzfGDynj/1WfP6k+tmfgh/u/VZ/j
x7f0pyoBDI7rT/xL8zEMIsQke8n22lD0URr/R/OBqfUP04JfRxzQ9f+SOrZpddZ1DnKmyx6DqAti
0L8UIHhYtBJQ1E3K1AkcaFn/kQRk/2JeJIJErplfa6Uw2gZY458loMKI5UCprHuNLqkd6WKa5AV8
UC6Bms/S3Us2kykKi8MmpMDyfskaJ3gnJfqZ4nm/t73Coke3hoLuGtNz4WnZBW7YCX0SBm7MJtv1
BVueLqgp9F3m/sx6KJEcxcZRPlJvEkMyUllpiQuoWd2eCT7Prz1izxyZZOnvWEFXRxHPGADzgYYp
ah6jSpR2tHLjdzj1THObB8Nd0QR9u8n1Mb4sGRcvu8Hs97Or5MkM2vEDgsqbLXomu6DTX8ux9vZ6
kzVvrSj0kNnGZencfbPafO0NQvuFjm5S9rvM6XTQm9re8UZp1+CmYtbYntqloDfaGCqMiSKCGWQw
hNo5XcnX3MzG/EZLU/NZUW5MeLuJSJNRB5Wl+nkmOnTuB0n3dK8/l04WQMeZoBBUk7VvzOB5mnx3
q9YCPEuJOzvX5MEeWvMaOlJ7HBAjQj2njUGoejw6bppdBVr5LeglRywcr1sHV8OFFAVopVpT713h
xcc5dqxdURnlJ/zfFhCPb3yumVsZ+l1bHwIz+xwGs92ylZpeHAAGQK2zPOF+4SehFKX/ZpoD0Qsv
T3lt6meRiWep8dTUcONvTUeFc19ztgx+9Zb8kxc6zYqy9kb6m4BoKcfYWFkAAnuZCBSwh2uO6yfy
UarO3bHPZBuDAlUcUDJktgFHS2Cbrm1YrNx/9zo77Bmb6ApBcumxO9uFUdzOc7fcxGOq0ypJ0jm1
oEBvMn1yeBarRiLz7L2dl9gfhWZl96PblZcOZsrLlOHpilAeWa40Hm/HVra7quum7z2Y7moDBYBK
8UJrvkBk5cCSRtvYCzDHl4xo2WFyqu6yj30kvckdk48U+0BYNuyViSpXyQaQrXdhoDbUm6z39GuE
Pn3jtgFM6LYy9SqUrgo2iY+Vw5pmElNsWkwcSoXkXkFbVmQmqdqp1MTVpAkt31D2F1woAQx/0zc2
JgwmunYFDF1mkl/Kk5DioRN3jwn3RQEQxEy/arS7LSWCwQGwv3vZOtqHuzgEgtI0zzf0FbOMbjVY
99OCAd/Cm7Tzcj14RpAqNqr1LpoY0VP4rN1KYmTvCkjszuTs/r2Q8XJaJkFNl6tSdz+2DAEco8eX
oLatW62IPZIS8JQHAOXgqopxvqhHze5DH535REHb2EQi1tLtjE33FithvQUihZHEJbnUTxbuQ9Zv
5xK7wt4vx+EJt1ONn7LCP53HIDy9IMmgjrE2d6iCEqEf8Ce5NdPXxiyDjsTWiCmpVfPWWFTOeAVA
PKPP9VFNcgLMIQ1QajrbsoAGIsw58VXqV+2t68qIUr72ISs09xxYw6GtrOVmZGII68k7OQNfa5Rl
ky7FWDDcj259i91aw4JpdDRVN/58D7m+uaJl3nwwTZm/YVSQkeZyeB/Gdjz6c5bGx0oPvPspl2YY
cGSwpka/Yu7kCF2Pd4kt28s5b4D8kYi/xk5Qhch8dNiLDLiKLoMosUb9uEjjA63dvW5sWR2xf5tH
0Q3uJjM6EbJpB37Hm7xvyQlHcdY8aF4z4zg2rf6eQ9b8KfQGLpXmzYc5Z6CGyY743YJCjjiBpKGR
OcUe/1wTZTEXct1c+gtwh9NjVer2TjZVErq+cq90tmYIu1yIApJ6UYxl5dWq9fQw41IOtakkkmiD
M0cvcdxXboILHqxA+zRgEW8m6spCct3DVx5r9bXtZPW5g0SPeUXQEC71b8kikq0ETxyBu1Lk1zvt
v9g7k+24kWzL/kqtGhdioTHAgEFN4H1DJ91JkSInWJQooe8BQ/P1tcGIzIrQq5dNjXOQsXIgkZTT
HWb3nnP2oWoMn/irOYfducmzW8tWlN50cGRW01DUkIXdw1wwBQyjOz/oRuzdt1GT1n7XB/NGhE6z
ywWTJDdUd92mrlr3MhI/wmWzM8jxO8AdrLY8MynMSAeYPxgCzpHGHqSs7OGlwg69EkY138i3e6wn
S+eVCA2fDRBhmF1dbFhxOt4VUa/xwAIdjctSvKWZwq4g6/hiBEWxm/XSeB9yCjoh3n9hfAhW5jCZ
e1s5VY6hGuJjHBsj3rTZPeRedpt148DtgY7MBjzTJtUnfsEFuMy1jNV1qNLwRRttkjQ9BNjJKaKH
hObBwtfqcHjWQ6c+elYtj6EbVS5P0ICOwoFlbNvp51Zq1m2e+4c+jHHnZDhF8fOlK5v33lMymfli
SfX5SECoB510Bq4WHTxXu6Vsj5mVmxIwrBWEK0zi7j4enX4bul22wQRKt5sbnJF1012Jc+2wrEZZ
CWEqGioMTnygom2f40oLO5pMTQZEPLZBfg7thsf3EAzvUaxXO03pzmlWrfxuUGDxjfZf7WK3zbW1
cvsRU/sXfRKEzL2gZvCx5KHptHnn9rLf1LZUX9o86o94ed6TOekOUUICqE7jhTLAjryfM0yyoxa2
x5g5DmEnFLc2pGdyXiyk2G5tRYDyioHKfMXuNpyxc0BeY7WrXow41vbZrOxzXsVUp8b2trSSekXQ
i+2DeIbtKXwdl/gmLiyqGOF5PnluWO16vIn3GFRoOW4r7MJ18MNFJFixwY127LeYudg8AE/K5nMk
xHCivSH8qrwWCb1V5ZoyyXotHHv+SbDgCdpSsTLTRD6mAT9CZ6RoNXgqfSex7hRP1Q1VHW9By9iQ
lwK7aVWeM1JFOLXG8xQY4ktWwy+scWVuhNaoHVwBbxuPafDW9NNI5jhu3phSGGG93mO7YKqDHJJ+
mznt2wC2FDkiN7aUQ4EXYGrM+uhd621UiwlkAo3X8xEaly/TMDuN3UmWBNSJw+TqIjJybmQ9ceHo
MvuSaE7xyKUKamHtctTbBgNRPKRucl+WnbEDAlBdcKltc8eqdu6oN3c4SAlcjLa2ixKR0+VphmeJ
vX/TmEm/D5ka2dRhlKY1uRoPkchYu7p9s56SxEZ9G96AQiUrvL12tWO8n+8rVCBKERvjWM5NsbXd
YXzv3cDN/LbGZRqkMNUpVgnrgr7wWtClOY/fizSq3hwStjrX3Pc89II1P8jPvM/rbcKeAjRVoTWH
qdXdFW2b2h5aX+qsIKDnNPhSPHNXjSZ6TCocLMB5DbhQhB8470wcIkBWV7mDOcD2EATSNLnn3rvq
Yp2OFGwVWx0SIiTWwDjS/h6y5+S2Gbmuvg8sTf/pEorzuylTYEWRNSjbCjekYBqfq0ezIWF6pYQ3
tdgwTax+gnaR/ky8Cfyq35amib050gIri74CnT+1KZJa31LeqbXresjYQdcykF/rSG+oIOvlkmPQ
r7LiQPJRIhKs6Z3xfaxkdk+MhgeCMjPUn9TcBsVM1ObRHYM+AUSh3Kj8Hve5Qv3Mi8zLn+QYpak4
0jIbp6dudL3yaZgUrxpWnlGj/8sruCn7SYNDH3Z1ZkhFO3lir7HEp3I9UTi51rog6YgZT+OPCqv1
Bz3zMKJJBdOaaZVvGs7v7WSq6sAikYZjQ5FFx4AaH3vl1nd1xZ8ugem+WnzyrHRqtnxH8kn0f657
VkS7GEIGDSXVWHw0AZ2wZTy6BwcfHp9ghrmL7J2nGVO2X6N6fYiMskmf9p/qBCNjWJimza2Bq+on
Tt6gLlX5VR+iCNcJbRzw9Yd+L7IO9DUG+zW3PnNdCq4w5tBSUBrG6d5pMrHByWWe9KLFS6Y3XAFw
FG4QhOh5pcfZogGW76enVQkgRImXFtPQSFalYkHdGhptRzpNnDqv3G0gd7WKs256HezgPkyAmPh6
5o2PiGjhWiUh3cZdP1MRVYXmik6Adt1YGV0XZH+cHvdQ5d67nMKI4Ggb2Mzw9vptRfnbmCfJU+hm
3WvH1ZOZidKTqZjDx9ye2627vNhBTlEdLHGmL5uapIsWUBOBhWpUG6ev9MOUtPVjEOR6B76WP9oj
rB3StiluXegRO6mN+hmSnvHVwL/7tSjD5yCX+lmYeKWQcHRtb5lg3PwCPqnfK/0E/K56xMveUkAe
VIW8w7olrkVUv8u5QdyhyhzwuhZBBgXoxrEfz6HARYuD6j7Npuwl0ZGx3GQIdvQuGeFq6g1zxyjU
fWGBM3wokiCrCk8j5qWwWvMTFdukYXm0HptiZpsP0o6FEG7gbmklW0N0Gb7N3Pq48WugEJtynB5q
6aZA4r0svjUh7lm9nlES8TybmxbS3MaUBOpQ0uNDNM/JmTQxRWOWJy+4+xhgaUhdO7r2LXPL+UsU
sun1HcPhH4coVG50O53owIG/xDt/0FdzIud7bSpRGcAb4CdV2a1Y7knWzPuqmZFajFoHNGCmrOK5
+a5iNqv7IgkMzLCkfpk/l4usYTdn2+JyjRd68bjN+BWmepA47sgn1l/LbnDze1q1W4soisMwVhuc
AgQF2ogSjchh3Y3x05k/NLSa4cGgK2vvREhxcaG06aUrxmp8mgcN4ZfCQgbe7qHXW0tCxO+lKamC
tppxOPGSNC7BmBCe/spqjRKd5n/lQrWRQE68zOG4CzRZPwFtHZ//tP55+K+Es0/o/5/ikroLSJzy
H5vVMGQJ+9esdVWPQ0KXNXBvjUpxzTMjlp+K38hSGIaUHr6ZubVTiXm0UnuriWZrR8bGlbQE9POm
LQFDK23nzQmxjHj3j3+4X3Kjv/9sDiAvov5QWn4lCeWGqgs9MIdLVTUXWXFXDPaxuvz73wRHEaFr
9rm6/PUFsCmOZOhVwyU24SbxP4e27kKW289v85+V5D9ZSS6bOjaC//1K8rHsu+h/rN9xFJJl/h1Z
e/j43//zj7/4x2bSc36DwGdAu/LYJf6+Zfw7ZFb8phPfh42CWQ00IvHiv0Fm7d9IOEFQoPICB5v8
v+Y0Yf4mXBuYgwMTBj4Gf+nfaPcwP+s7/vwx8vgSWO4MAs6eqdvGsrr8sztNb4suCGrtJIShroBy
880sGvuQU+qzYefWrnXk5ZuVOYyHQHI2hpq8A0xcCOJpOTxNqZOfrNbMV0bduXtqmBRhkCQpVkVp
gORjVNqkXXgLK2svUiBZgWiylRDF89CnDxgncREPobvSWKr4ZJTQbVpAZB5XFBzaKcJEjdH/sSso
26gqU664iuQXMaj2CX46DzwJxpqbVvaha2QVXetLUiY/AfXByg366+SxDk1Kx97Vgy0I5jDA3Sjf
6I80NdanScLs9keWeTvK6tj1ZwU39sGRlEmOdAQiaR1FE3jbru0tHsHlYtrn5bw0jmaO/iCmYK2w
5OONGGuLrhC9mPaz3ugbvRK4Y+3aPusNjUyZeat0Q/polQathsYJeTxfJ6PH9gtE6yaNUkpba7Y6
nV5Rw+qxtHELAjR1mBI6BwAcYqlf8cvKT3NHik/aGr2TSeJQ7hTgJhbQdUYzBBI+FjwumS5Hgr3Z
/FjbBQriFD3TEml+GXLbOYxCqtfCKE1EbPYd+rTAhOHSm/qGwrG48VasHg39pGjenB8L6iPTngUP
QaHvpFkMKB2U3mjztscujwe/KFs8fCjQymcLVXc+BVDTrbYK9+KFHsDxwa2t0W8W0vsuN9tmb0p7
3LG+RNOOWfTfj3nB0lp2ekfalDBU57tzaym6oCjVlWkDqNsY43SjpbOW+vgdqTJKwMddtCm2Km2t
5eMYzruyauamuSuTLNYIFBJLRQ/w+UKtxGWu6IYujhKPj9O8lmZg35qZqwvos7aM6YpkU1VyeyDl
lOa7oi5d4oCWnJUatl4QLaVrYkYUv3ntZE7Ol4HaNv1RU5NDoFvzkiz3sDNB/zC3HFvuCAo9dUpb
H++GuJiqelu3AVkCetaMFxoKxutAvVcO6b2ozWXxl5RsI8NxDbbCC1Za31IIFU9Ke45SO07X5ixx
KHROPt5B0qdCrfDqD3sO63ldgne5FVmkVSueJHXlsxCIngO7SPOLxoKBDFg16fezGhy1zTTI9qu+
jkr2sF1BnCIxoj1Geo0adiBbKwwa02MTRIgSFoWFLym1fqlv1471VkcCbTfMw/s6mup7glruhpRz
tXIig7p7fgD9btZbewOZQcdSQ2tlPBXVA87O4tljN9j7sjaQ8mnibDOfQCY9DkmCV9R1goNbSbKM
dtvJlA6x0V5TltGx+zYKya98xn+U2DQfcpOKTJhQbXfrlSweapdQl6yFH0EquvcSFT4FWTWeqqzC
rEoj1/z6nwPxX6IDs9/9hwfiIcvigoj9nw9D4/e/9MdhCAMYn5cJZdbGrokcx9f74zD0DBqKQVwt
tDMPFtzSBv63w9D8LC8mFWo4kq+3yGvMdl3EWQuB3ZHQUnFYQ93RnX/Lqw2Y8xevNsQiSZQCWRD3
EXXIv5yGsROjZxhtdBxr7KbYhSiY42HmnKpaon1MoyGAGaD2V2lNhnShtyAWKdfGZNSyUd03Rg62
zC0z5wjTWwSbTJUzVXO6Pl6xsOViR0/vpF1TL2leahI+9opcIZUzU5BBgFBmq1gd5W7tZxTqmn6f
6zNuZQA2Zy9xJNPe0MyH2eAMoJil9Das16xmoxYe7coaSjAAbVBhaXC1+puXTPL7p3Oxcz2yY7NO
t3dUZV27mrhj8AlDeTHPntlF69bLnbtB4ETNVX9ryXxvZQumymezoVtMukb8WCXJdB0jvbs0oZnf
FhtusZFjqRHVc8fQ9gtbD1l/JtUtsytMq+FQIxGU0z4Emnk0qyY+MYfscNUAgo/KuNzaBWZVs43I
LXWDmRrr0SZ9JjppvvDYoe3DarJHw4Qw4kXiLSQqem/DhF/DILAeejOhqYaW9XVkmA+RM7dr0vVy
w6nAyrHSsgdLatnFKoabrbPksbOMHHU1yug7yclqJwAGr5B06DnMc6KSzljfVMOU4/dRHN6xhxGX
ISosfrZ+7s/6sKnNsrwEVZP/TJTjbRXgzS0lL+4KZai9mY733Q6wcRgBAUJHi2oCZfyH+NiLhxXe
bzjzVlVmH9VQ4toh2/+YNK11s0ZvPFmVHB7iVic4nkbfEsC873bpDGumqBNazbS2ybX5tNYIRlsq
ZlU55o80auRIQFl7Ma00WnW8IqvAS69NlnQXbaSHLOYT+wX7A31nrTleJugO62q0zY1h85NqhDTX
ugrCp9mVpJIytybnlRQlq+ciSTASVpVxsqJaP056/5Hx5+/DXmRXqThx1hj9vZuEX3F1icCgCQUJ
ejQUk4vQ0PiSihErJSq6m7W+uOkm72jp9N3ZTIU4TZnpV40ltuyy2rsSdPQrwhg8JK3roqNIImMN
ryCr2X4rsa7p7NmxyQq3Wt2fuB23Rz1y7pRqa+JpDtdFjuxk5SYji4iCNg6WJiShRx2kQR/grnfm
7lljRMK4d4PGpG8DeRKKUBbeOuyBffIQWc29hvfamOhT8DJxYxjPNoVbfW8rOPl5Uj5PC1UPh9Bb
LptsSxCpm1Z5bJ5sgRyDF/aUTR9aiO+sNID1zb3+InoPh+zkBftqUNrd4HreJuircJ3o4pWHYXtv
Vvm41ZCJV1ka2ocJx/GzIPoN04SulTxoiJPhWnMSjdtLxO06Nl+JD9ebXubNLsOdzyboOHfxucu7
yK85NCfM40XATo2UC510IgdQm1CXPFTxNh24ZAt2Azc3sLIrzQLhAcYekA3WlAfopuM1H7N5V3T0
FpN8bnZzOjp3olFEL62BxhoR0BprtMN1EN0zDlhtr9WTfUHFjQo+YGUrBh1TriYyb10bLIofpmCw
8jPhr0veuN/KurQ3jjNTf8SaZAvkOgUNEAcPlJfG9xjA3gtRIV/QiOTPsfFOAZQNnbrRu7e24Z8M
LqJaN1VmnsKsYCdt2ryl9TBbqVxkLDyi7GHisetHI887kPaEUGUxvc09rYH0KwcrTHDdOZ7G6c2b
RsLCdBjSq9PgJNapRg/pfr0vccyDx/FY1DyEdoCZuWJJiH2Ai7af2Uon3JiUhypVxPXjogMJXBXe
rUvkz6pE0AxNwndD5GZs2V2DWgNAJK5Pf31e0mkUc09kk9zbqN9V7GhbYwbX4Zpdvp0i8pE83NH3
xv45yqbWEPtJFd0xL/So52zR6u+pRsLaj0QC82mM2FLfp41bEjUpR2awHkXgPIrGuY4c2I9WQ38O
UxZvPaQbZX9tjbg5RnM+tT5AZftbx7s/XhngXREmtUAKMBKVvNVQhNiaYTo7lib46HoKtG3nJUW4
D+ruwNU7vI+yPnsE+GBJnyCT3EVpwBvXm4foFS5Yu1GmyPdGHEbvLmswz4fNAnMynDpxDq3GQG6h
JIN22wF0tapY/Q6WUson9YNhjkf7zyIV7KoAGw53nWrbh2k0ax3KwcQ2ecb1iS0SGgXl8uPcv+gk
gd/rRo9fOZPJhJDVu8PLmd9TLef91Meoh4aTBdZNI+z4ojEeXXJdHsC14dvILefDLjybIufIqnsS
5ArfH2Cjg12qQ87TdtVyf5jWU9YsfpuAVxHlKnKfezXZZ7Sa7ENL9AQ3Ym/CB3OqmGGiFs4z54i3
qTACbHs8PxpqiKwoU6GULjxQZTx+T1nzCR5GIabftFALoJHBN58i7SFOnKXm0sqbV9g56cXKqjDk
XdxR8WF6+UwYrE4/GLvSG766R8gQLnYN3pZHHBw5HvSID2tFV+X9XNOttmoHStF8E5QSJcemp99V
WTS82nTM/KBuvX5zBQHvmNVE4wceQgvD8aQdGyNRD+C2kDWsttG+C30Cp05QG2AmKIZ9L+GW7Lm/
V28eM6i7mqipOVRGZ5GpipMaLUHmyQuVuUL4bmkxkwvsKGTWrRoDdpUd+MwR7exNvZpWk2DlzU/u
bSzZ6K+B1wViU8R6Oq4Npdm7PhPxLfAqfYezQ64KNHxiOK7ApWtFKKC2obBcpKZklO/qoxF1ztqp
6EufFPuMzOQNJ7OKPiqCG5tax+MNG6XbwPSiSM1oq6vRt926tW3vnGkKq6DExbgeZVIdWimaws+z
onlNm6RDPQv71ljBfCy/phOJqE1HRJiS7qSefwAws+4CHTuGZTrfRBh5X2RU0GwVtiXF1yQe1jzi
md4nleKfhTjGExGnkn6IpS7vPGpc3pTdZNi4K0InZmjPQIKsyfomB4xTXWBYzx4O5Nh3c2tEKWrw
AhWlWe6Jp/J/07lP3T3R+unmpkGtVqMZGe/Koxi1KuzqjXV1d7U9bOWrZDT1137mArkJ9aHnvaS3
vU+Wy/jwaowWmyB3Qu2IKTP4ihOz+ILF3mm3VhGNp77tJxatmgZJoWnxjwF/OiRh+qDPffy1LuQl
pFqmjHJFBH/ZBsD/LqbOowDVo84VI+w69Kh+QVeqzHsi6JrvGqHc1VhrK99ulPgGzNwE3Uk543Mh
JolPJR9QWw3NosXRaGMdvkIYXtrOnDcDrEDGyoy8j7C79VxZ2bbX9f5sYIlx+ib/ESVmD1qvdySs
OrRYX5HZWadO13wJsel9c0QZbFVJAbbPb3NevPCiv4vMMT2EXLMIbwQ2GkfchIkAxyWSjwq/dEHV
K/+pWD3waLGGO2rLopcsGLMnFKNop8e2xnwQ9OcGkwOyJAT/U9qwNgh17oj5EB5dGC/ttmjqfu/G
HhsvyPHp19aVLIIwUiGLR7FNGIRFmLPBJjSfUs2ojgN+yDP/wuxsUsv4PZjjjjhj18FjqtU29Kzi
UGehtTbT+aWa8HitDHqZ3kMcCw9WXeMW0ePm8J8p+V+bkqHA/6O1MTD2v6yLDfH5F/62LtZ/M4B7
MDb/vvX923Ts/IZmj3JkQpj/ZVVsLdOxgUGe0Zlt8kLG/GM6FgSZHemRF2LSFrDw/61dMeSBv07H
kLlAfVqOaaE3MCd/oqr/tCumi71ThYyB1NT5eNKSFp5Uaqa30bLTj7xQ8wGvOucSeilnVPp5XH0e
XJ9nWCBb7YHPNScbjzP1IKwueE5n5plTvRyCUYch8lB+nlJsyixtBQGCI9MIuDBDZX+e7G649mRo
ke4m+hWPPOuzD7Ucvqru3eeIzAmXgs/Tufs8qYvl0OYMOkTLMa6WAz35PNudz3OeJlrng9199qPg
FhBC1Lgk3qigoNTixkWG20KvquBnt1whQk3dpTgveAIXcfI6L1cNEYTqZST+szKnNvpJqJT7CIgg
0rHNKB8ghnj5epys9iGxw/Fulg1FPB5pwZ8y17RrWQDy96XKw4vSTLo7Pu9CIbcMVg+lJc5mlKQ0
TiSzwTk84PqY4VTvMydoN6TQoldjsojfWS71mu2yz2Btjn14MkCe9XbPvYUikH08ZOGO5I97pOJb
7fRyrKz1nOfOYx6FMIWAw2bSnyaeb0wtJnWOEUZWHMCi9D4meFUV24JGcqvIFIOX13QrM0hr+h/T
ZIMEDdeLqZiQTz16pwZU4OfGpCBFULkXKEngLYFD9Tcl83ofTlG5B+nTfou0wO1WHq30tJSBJX6s
s6E7GtLlfgSW41p6GYFAjcrFewMHhA4HY07uY2cqCaVgO/qa9eTfnF50LkuFEu0zmqdxQWxI74hH
POjA6wzJJmuL5h63GA/8MeYigo0Ma88w4h7V47Y7UlbL4t6JxvDB7aqfYPOmfq93cx2vNRKwP+Gv
ZIJA/Jyxhxdz9519uKPtAxwrz9CHkoOyinoze1R2wrVz1HtF9/GDMzQceZyyW0+zGkkrem1tjdJj
oTJCYb+fuzZMnmudOKy6QhiJiRAZM4PvThoqvg0IEw+4Uicj++C3a9LLB1ww5rUdRYE15KxT0lIS
rnZkHlzCZYufL/t8Q3QKb8Hg4IRk2x+6fA+yZOga86NYFIHhUxzoDEMV+6Awlqgj9w8mfWelqIY+
cjFPt3BScj7e6A1TiR1wUSDkokWIRZVoF32i7oxgmyyaBVt7kxAaOkYTWvk6Q9owF42jXNSOsRQ3
xMs9paL2eV4UkWnRRsZFJWHZwuvef4onatFRCrfhHSiKWr9o7HicdbtoLgwvWKUWHcbMm3wTs9KC
WOgN537Ra4ZFucGX3XeYeOf65FAgeMSYlN8mo0DuiRflx0kWdcFrr3PEBzNFHiL28sVALnIyN/1w
m1KswU4BmI+T9knrzeySDaNEbOEEjkfbeIQRxlPLXTQpb1Gn9E+dalGskkW7YsjBA4OchVfq2Vv0
rRC6m6+V1j5B+nIWDSxf1LCAFN8q+ZTIRmJ0+2Z2cPgtChrz3PBEOC1iGYO+JhelzfzU3MzEvDnV
cm9dFDmgQ/YBS28OlNDDZhKKtr+zvVTf1GOCdIXd48XKhPgqcztZU+iUsQiLoqPsO/kkpd2fqsHJ
Rh5SLc8U9l9MMrEdaN91UDPwVNNwvtdBFjLShnQoKp6NKa6TPZWCYt8jc5wHQ/PGTdiG4zYwZ9po
Cj1fwSKE9h2n9SXvibRLGp652pjvuoMvDd+j2o4BfDLbq7sN5l1yzxYvyhWeT7oJZtY1OPMyXm0T
fQ6iueZ532PIvLzmlmJ2jkfouhHUinPMduA+aV3cHzrVrapI511OEnajuxW1DEL226Z186/sgtyH
qAuZJkJ+/V8Tggym3eNrTMfi3lC05ExZqD9hUs9+tpPoXqURikdZj8W1rmHiTux+thlu8Ds1d+6B
ZU1LWDvV8Oi7tBKtrCjuH2NhYbiOWuvdanlLW1Y9nJlPizvXqFpyR7Zx37Y2cNqOmGibD9NjaOSO
i13eiOHeed1Z9wJ1bm38AXpkJyuVtCkWJJdHZhbeGx44qhj4AabvXrokIF3J7GyFS+GFafpBF81H
PauibZ4mOT6ALPgSYWeLfMhb7Rslkqhbs6bis6nSdk9utSaQZozfcorUEFKr+clSFsNAkEgqKrO4
CxFo2i94Ws3zzIXzzEBA4jBz9IT3Wx3dbKc3HoljmOAwkgo4SM3+i8Bl9FLVVUvg2BkforYk4MqD
qd5zoo/vEZixJysStKH35FdYQlnYoUwxA5/ouyNUnmvXk1QEy2kZXfdVr51l8zs5g5HqXydIJsUe
e3gTv0B/XxL6Xen0nESpjm1xLiOMcAVW2E1v4C+fLIVuW9Fj/uF2ytkE6VRQKBrzCI4IDymioEPg
h9HU7wY9fxrGEaI4AjQ0lBgJClPoGsJRdrWqqWOZLCmU1qp1DUjoP3yff621Fz8Dqst/b6u4e4+L
H3+RkH7/G39ckB0UH8vBSAE8ALUIIfzvEpI0fsN5IwWYeQj7f4l6oTvZrjRdoPj0GZnkuf5+R7Yo
+uXBp1NJBnfTRPL5N/wUvxh/hLuE1MmUcaenYZJG4L+6KSZ6RpAotZkI9WbyNvZ0x3v0T6/G/8P4
9F+/xeImYWcIKB7vhvHLtwiGPgOe4M17QpdM+C61BjjfHV7Sv7/m/x/fZfkp/nTV59AdRzviu8ji
rdXeyvFH98+KXv7ZP+QXuL6MS1GUim/Rz1epX6d4Xc/f/vG/guDQ8lX+5G8Rn91SQtIBxjsDat4v
L1ebaVUSKrgVtlY030vpoOLE+mBu5MC3toM0u1k6YF0964Oj1er9FvDGuOGAN3bTqIZdXDXNM4Xj
loE/sU3WTSevLJyVvQYZg1sdaMC2ZEe/trpRIWUE8BgROugOJ6eMPcYdfZlIAGsOYGG3rN5ylxi8
67Z4LQy17xFsOBYjdvz4fdapBn+NrNPkp3Vf+g6MlpPT9Mkh0jN50t3ZedVyLmNoSlN0p8O8PGVh
Nq1mXWs3kWarU7d4EPx0ZCPN+qc/w0ybv7AMyNYRiH6eufV3x8zlMYgBJaASqnUr53wnzPYsUrP7
MhaTuA5Bb+y0XmabkrzeQeQLqaQ3xJZAB8aasTLuXD3FIGOJkeziqG6W7PgiYKTOck6mDS2E5uTT
vGLcUZvJ5yEhqhSWfXQNEjV897p8uqrZwunsBFy1pEr4fvH8Yyic4GtUoXStiWXMX5wB+PJ6mI0f
TTOCubZb0f3UaoHaSZy9eyZYR4JqhOFwVUrnCy0vsC24f042ALccyg7nk+2s8yro2NEGFjT4xUOP
PUIy2GDWXXl2J1d9lmiXJBQ/ulZj/z11/Ucyj1/EbP7wGBZfR5Mbjui1+GtHkP4AAIOXpIlqY1cM
4seMdcSj952+xKTWAV9kFb8EO0By6nW+Xg7vmR2bTI+5Z7fPMQRB4IC1PIHuj+6qfAg2Fpb4HTn/
5VaEPzwsLDC+DRzYAcfqrjTNmcEK/MvKw0q9cdkSJqs5c8OjDcdxv5SokbOfnVVdJzTM5m66T+xE
PWJZ6h87TvjV3HiEqFI3tq9ZCOoUn216RI+nOUMr+43yAB67dCChIC2kp7yh6ADHmLx0QKOTQ2I6
+RbEFtexsY7RN/smMG40bYbXKYz1x6ToKWjAUGPfA5FKdhHtGTsD89S3gNGU+dXUgos5eMgfKfHD
3hdGgWARBOIeyDugsXByVgz84sgquT7XmjRuRj6rgwPM4SHQLCoiqsh6kNAtzoOwcR/X8xVAUItQ
hh6z76PagULbdJnf9yNXNErNg2/dyJrZq4YSZKLWa7tyityfIkndn8h03arV2uHUsHT5FuGU24R9
LQx/aSPeaG3nIbx7y+sRcCVeA2P8yDDxJKtWjRlNN5W+N1pj2oMHMc+sH8WTPqbzJoCbi4LB5W/n
yqLZ2YMYvrpmoN6KwI6uel7re8VdzcFJMGJ6JmBk+TlmxO8GTM1jTajhgqIxvDeEPe+KnrbLETP9
U+Z1RAfblhUq7gT7NJjQqCyVztsQqskDi8zifcLifG0mKJtjEnWXkbTX2RjldMeEaJ9SGAA7o7ZB
6kyd81ght60J0NMTOWiuWtm6yTeoWQFESJyshptZhwMAHZeKzsJx6MNkIN6qYNB/UvfQ5X6EXQzd
TCU4kZx2z3K+3RCpbHe8Nez1CBRvW030FHUlWJZ1W8Ut+n4kNr0u6lM2ODMgz7KOAETnXBlJ7/A1
7SByyNzTNm/KYj7y04ZPplHOxwlMzAlG7rTK7ICOzMQpcHLbeYIdkRvDtmSIXbNM9g42SegtyIGS
i2Co7ZoojZlxHZz0KxdMwpZbQrfRp6Y5aOAY+GfU7rQNmC82WAaDZmPiyV8hsfA6jKRPfLMAhlpk
Tf2N+27HY0ylV1ARLpEYQsQdT4E3BBwaUpSUeyR49YN6+nlrQmo5mYVR7Abarlx/4aK/g/4zvnWy
aOlYpcb4Z+v12fPUIqt7hp4eP/+4WTg2yxlBoGUMc9OfbTncD3My3qPddBvlpoC5eA/PvLqduxZG
iC7z+S1jEiqwPFpwlD3qTutbWad/S9OufSEv3q6VvRQBicbC7cUq5Q79LMF+EZo3UYzBayKi8lnF
eb4DwF3sICkFuMIM3afvjiGv1r2VPv4f9s5kOW4l27K/UvbmSIPDAThQZm8SfQT7RiSlCYykdNH3
Pb6+Fpg3s8RgFFnK8Ztcs2yuXEA4vDln77Xb+GDn7TN612bvKNtBrdViCnG8WN9FfRyzeFbdJbhv
Xl8WcEmrhBte2PHQXQgNK8FiFPmwyzV3NLB0CrmvDMklQ3e69EA5aYi5ltrgCiGeTztyfvgL64M9
7TCd2HdiqPWnpu6mm9Cs+emKlPAwq3CyreptCGxT0TIsJ3rvMEzgN0TVdvTbSu2eNmvf03Dip3fA
Op/n6Gb2bSKDn67g/x0nEQWxyrbOPMo0W9/Ge2GUEFL4+jVny2m0ogWsxQ+9GxLPkpX2nVva2toy
kUs6TZNtfcz1S4gR0652Rb3QIlJrUZJqa6IR3GXu1pIaPvcjSQP9GX4UyoKCCW57Znwg1DBcKt3k
dmzq2S/oLe3eqPX6Hgb49MBE8q/tAIx+E7UunXU6KbZZE8xTFdnWoR711HAgbcAhG1jzezB1S0K3
3K3hgUcmjHuixKR3v9Bzat/SufcIqSUSK0ez//6d4mbw/hp1/rKDKfuNbhbiknQW7d7nAnUN42k8
4Mtt15o1hN+ztnZu3LxDtKC31qNsR/Oxq2b4tVWMl+xU9iYoA2014t5baYUZ7BSimIvJ16pbukDZ
2qiyFC2nHC7f3noDtm2V145zZcT6Rs/IrnSrOjrDpCgQdQQ5Hb4JizATcTNYOcaSMsjWmYvZMB0b
uS7KFJ9fpaPFIdJmPLTGmFx5tJD2Aq4+SeTzXJ7Aj9y4mulwrnAAwDjhcKnqzFuniSLpmLpZubCQ
TF7pZZTuaS/bT67nddvG001r4YRshiix+PmncrqIa0BFoqxp3fSuxHQ1xgFLoBC3gRa+VPE4XLIo
jHsDk/eVqqYJR40FpH2si/EBOYyFVGqiNjlx790oEdNnpH64aGMVXSHjgZMrjfhgtql1FvXEEgjV
a2uPthFQnZqtmy4ihcIy1wj2nVKFOhRQAl1AQcuUvanbuxUVKKTWdXFBhmUmlpnK8ntihLNNy4LD
GShT9ZkwjQbGCpSvqgVuTR4UuW09DaXSs/uNNAQeMIyL2n2t6xQC8WpyYjYpvycdy4bu13yamEMg
4dUh1Sanw2hVFl22bURGsk/LdEqBOx+kG4oX3TfHCxOaJsXXXn8ZXcdoqYXmEtFwTS2/5sNE+2pg
fe+nmwrG+MHuzXHtNGNFNRMPGZ6arigXqWt3MFS7nJUOrNh0o9sD37wmE1BDHv/hnuAOH2iZF3Tn
baNRduP/eh1JIsHJkCy9HWQ8cxvqctpHjofBHv/H/ESkewzGEtdTcCmm0ADiFKZ3NP3gPTlRBuco
0LaNlYPAkNZo/Biz0cFUm5V3FFHw4hBle+Z73XVbjGqBjQzSVqT9cspGbWA1P8k2EYuEHv45jxGv
Ej1n5bT8uto4TtWv88Q3tp4XdkDNvOYMI1EFS7rU1ZoTYnAoJszHTQB+sggRCtd2+qoy7bWerKvB
gBRoDCR7cm4rqWGgX1NTeN/nwbSsHM3fsVpteRHdUsyYat9LgRvEzpOWUeFtIpkjYIE3tnL6uWsj
K4ISnUbb0yEmNlkVPG9WWOSItAbWQcpsF0OBiSYjIDzuwHjaYYJ/OYd0vsUhFfzwWxCj8SASZEgt
5jJs4vldYdoGlEo6nfUiNYKzILKL6wwe3ZPmgy5lV0+/11rRvhK/Yt/R7zSHVeIU8R5txYTx1423
ZhK0O5hZaC0xHJnXplNN1xF+87uCyuO6SxEhLIehSlf2ZNtrKkYe7DX8vnBzo01XxlzJ9SQ8+JEY
gVc26COrKT3D+yR3U5xYLikMOd7/YuMQChMDiX/heC++D3bmXAi3bfRlZQBK6MqIDrUBbPXam8Z8
34yAU4F5gYkl7mllpFj/AXNpwcwd41cEdmq9gMIue/iF03hliia6ySywSC3Bat9t0gso64vAuBwd
t/keJ4E64DfLHr1RzbgrWmEP+rxD2iItQIE4ARL/rD0LQse8CNK6ecwaae2oMfYknfjdGc7j+LUh
cYKWiODHRUrrXXeqSH+mNW0cSBPmM9yN3OATKdRBxIZ5XjUIy2yNCzZihMzkrlubLZlljflNZipd
x54FuD7suuAy18ZfcaecJ4NcEvigE+pHP5lmMgvAONimC854E1thgC980aIYXNljxUoWJdEORSAK
TNjH/LzstoeRWwXSADkteuGgoS2mVR2m91oSPg3kHGOIxl5K4QZiuztyKRbFYyUjSbM+wXWIVLhs
VxYn423u2oSKxml+3kyJsa8qj6PU2k9Hz5eo3QqnRRZY91q647pka79gYM3kLarporWdB3hbszS2
dbbcYuYoipC8A6k152yKqMmqKnoehMy/RWVcPhUtGtJtoVkjBDtI6phHcgvnX4wChMtUk92YGNOy
Jb6C4Udc2djS2qqPDp3R/vJ7p0da5IjzgZTmM8nJ9jUrdBsBMGI/W4svp7xL0PlKLdk2sSqprUf5
edwhP1u4ZdFcQu33LyMOQ4vITKIaCIlVXlS+jbanolfA9/+TmjytFfY0d4Fdj2K712ARz+v2OtYp
Mph+EjwMVS3ZuJRYC4KFbrDJ5y9SK36YYOZ+mONwN7VGbW6UHXQrLevFFkULK3uhSWR2s+jLVX2z
DIKyQlxL6sHSQw9iB62+wTKB6I0Zv9Oc3NwGga0QfNoYbrFtqn2QutxNI8N/sUZcmAAv8oUlNR+O
4qDuueqwn6AH+TG7S1eF7z6aAwZ9HTLhlj8FPuVQNndmaP5U0JUh4Tbjiz95AF3i3oHxJcfowkWA
tkVLyhujD7At/Qi1mObyUqSnHlUXmPdhB+IlamdnRYWNqM84U40Bml4LgVEjA+OaO8gDC3J8NRST
fShLG7Vc39jrIsm859yNp2VS9Q7SRxldkuqJNMeCCLIwsJXuhhpRkd/12W021Yi8DO0mTdNm3zgj
mSWk+FyrkhhLO7KNS5gg8i/h0xnKI+ieVRtiAKVheUWOSHBOvDcEqCJyIYIgqtLa7xFEENDz9Zbg
8WjdFbjRp2bQbzyvtem0kQueN3G+HTuZ3DWsuPTYgBa5bqdvq6S991ukwIPS7YP0yZJq+uoHzD61
i0AjLAmXHJCvKW2Hx7U75yinDr1Jf7r2y5jzb5791TZg11ZJU7zIMiq+k6uDAA13cBC/5DpJ2GeC
BJ4zp/eiFdUSsv/82rhvDW0Yl5g0LfcyTFCPL/OsxGgtYUJamzIbJq5mQeVeZmOV3GcpsS2pNbqk
RNb+qqCEdW8b9a9hAP2kTxxVqlJCJZ/6Vxii6cEiCQaIi8UlqexGOhxxtE9DV8zd6R0Q8+jA92/R
ErMfUp+zsenRFudUmJCT5LzWRtiucn2cqU/sryDYd+1gPyuuIAM6SqvSbzhDzahsykRa64hX0036
MzMnjdouicLTYzrMvid2nat5fwVk9l5bumbc1IP7VzmY2oPPp/cNQHMVrKya4DkkAIO3os0P1xuS
ylZ3h3ZthACrgAd0qK6oAHxeCP1YBUXKh0XUNedoYgRu78u59pAYuF2dateb1O8IyiSWociZkyS3
Bma6/Xy0D5Vd7Ni6coXUHTQn9nFWq4K2xTlJVbsxxxSg1/wjTBUcdr9IVn8+lDBwajj4FSyWvvcP
ptc2YIdB8GCB498TT8SWEXXiQm/olX8+1Oz9eF9JxmRu4F4xIegw4tE7xNUPMlYyVFZl7XmcNDMd
IOLIyeRdlNgFt/TKxn+2iV6H/+3/yv9/6vC8SiC0QlKHswzE1++fD3uJMDQU/LsRafgCrzu7dEXJ
jjup+cXzHal7qJQzlGHTwlDk+eJUfT9UzOI/FYVW7dCdAlNJPDzhWulE+9igool1orwuRsC3qGaD
C1I+hi/Gnyvxx+/XkMR0u6iV6NEcVepH3ywCPfbrnZOCd+fQRSGj7L99/iPOD3E8iMQF6+DxoVek
jPcPOQi2i8Y1ql3TULpVfcApwlfSu0wMckSmEQVCh2B/naMz33w+9Kn5g87TMnSX5o2Yu2C/t1Rc
yxwE8sFqLpKM60JadFujuRCsNH02OficwMYAdd/nw84z5MMTE32ONIzHtWdo4u/DytolEgAbzU6V
UXIAofeNnvy0821mrauYv58Pd+rbx5mMSwspmiPk0Qv2q1IXmjMyXN1Y90hHt1z+B8SKSv9ilREf
zFpMWMxahskNnIVGP36h0/T3b2lPbf9av83N0Wt/IhYYFlqdiAtKyvrWdib9OUAsuWugpP0HkxaL
tq1s7Nrmh7DtWMlm6n2dvAHyCG9ITKSaT9LmF6Oceqn8hHP7Sqfx+dbk+q0bZ2IIaM2UpedtFegw
wSxRGQ/IfaKv4txPfYUmLFz0h1TlobW8ny4xxFhiAnsWVNCQK6MnAtLJf3w+R74a42hRQ8Jq2GzU
1U4YzcUEMMx00pvPhzg5OZh/gh+H6aE+TA43cvrKIN6BnEcmQqsbB4JYaJR1ffgUaKwwEOv1WXPQ
rTDg6XvMMF+taB8/PaifFi0UaeoupYujFc20ClSMuYvqTaDDafKG4CURl4jKIyj0hZutPn/oj++V
8RQGIs5RhlDH317JtcoZC1nuUnJEzkx7vFGBUF8cJT7ORUkPnSQtSruzk/PoA3d9TLlEKpU71CLt
si5AveVFBxOKXsbnj3NiJB4Cwgfx65ZEv/p+KgLjIrd5dPIdSxs4Yq0+Q+1/X1TRw+fjnPiZhDIN
XfBbsXLN9tLfV0iIcLF0K5XvppDomORZcxKs/tkyLL3D5yMZH/dY+W6ooz2WGpWNkJ6hWiJOAbeY
uDx61YAgAMy9Lrts+jYi7tpa9D+qVYm2caVXpffd5sq6biZMChHd361RU0ZLQQOlNI6m+GA5UXFo
5ABbtg+mC48I41uwhRLpFd0i7lXNOjGaqDmQ9jJc9nlLBXts7WRJmQ3EM9j7Lx505u0e7Trs4PT1
dD4AgWr4aG1Gq6ZJN2t5p3XQPEJz0C9hP93Cogmf06lFV5MAyakS73s1xP5GxSM1kwFCrI3Gz6Iz
K8oiXhrtN9LOSDiycQzkKa4E54KAkAnMGsndddxTbwyRvXpVhEHOR6yECwkVoxZp7XIwc3NHb7tf
NY1jLBknWlHCU+exiZYhAmcHHjsPVqQTLyeF897kCcky8Q2NeyMJbC/K67MvNq0Tc81w0SGgYEEn
ZqijuealXcnpY+S9RKg4O+HKPb/6QPIDiXyLwZP97vMp9/HAA09SmaZlgveAS3T0uZZQGTpggCBo
ncbcU29N16SAN0TSFs3Wc4A8BpRe782QKKXPRz7x+XKa021oXDDQPtw5ILx3WtDa2Y4y1/jUIef6
gVdf3FtQPn59PtSJh0TgwWpErWP2kR0ttPRFuW+ObbZLu4quSCdo4tEJIuYgyqo9oXk4dGsa7OOi
Nyjafz74iefkXIUsXre4GaAzeb98QN1rKTtl2Y4slXBLyvm9P/hIPaKx+uNjgDkvUkKhMELWj5z/
3UJFDaj2kZEmO8NxHseRYHDDgalQJVL+8TTluIFgCmEUtw/dPnqmYoZ++gSBoSsgU2qyKbzK6Krv
LZsEJvvnn75AU5c8mAFxhy7y8bZFnlKRmUnJY1mp3GnFmOX0EOnp1ERW1V+8w48fIINxtOFoYNHQ
Pt6+SrQhgd2mPJlm3gdSeywn5yfZYPd+b39xBpm/5fcnb4biWmrzaGwv1tGnh6wc+oWGEEMWyVpS
K3UJP8R51oGYz7oDZcqvTqOnR3wjB80CuBmv8PtORqiHwh7KiKXA/+cWz/ko7uUMZ4X5lRDbZZz/
+U/HwVu+nToY8WhGWjX3jsZT8U5r2wOkgJ1pxmj09S+G+XiwMaF9cTWUjuL0cVxQ6Bx9CHEOxjts
EhqoXaLuC1KQ158/zMdVhFEEXhpWZoTJx5T2AaIPQngR7ypJRYtKzzKJ2r9UZt9EZUND3ZkI9Mq/
WCWNjzslo7JwKAs/Iavl0aeGLLpxufbFO9caqYInhGgtsyImCMWlSz9lNLHr0cUqr+UmDn9wdOSZ
1rraNkPp7xP6yBvcAvfTaJW3BAPGK78oOBzMxwJ4htYZsjj7m2v0NvFxtfXF3/7kDzPbjmgGOi4w
svcTDklCkNDZwKEIJ2EdjW500AbqnJ//MB9XWF4RukpKSngQPhw5U7NkG/HzZJc1Cnt53u30WNw7
qvnq1HLig4X6z9mWdQhL1dFPYalEZkWZsRBhkUHI4gX7wdaHzedPc2oFwpBHGc7hUs67O35nujH4
rRYjHqoBOSq2qcFqm3VdJy9dZP75KZo7IzJRtgzYKTjB3g9HSLPdIbiKuTt6P+d3V4X2TVp5j58/
1amPB46hrZDkcjE4nsZDjWdoyvl4ktByruNR0GLzrJ80W/JN5VvOa5+QyEq1sP5iqzq15qGINTlX
Uyn7cOmhdKqj7O7ine8bV02mPU+RvymihyKa7liuvxjt1ITn2gNrBnuc86FIlvCMyi5qMnZ9oMup
bamb3oi01ecvU5yaI7xEZbAdSWTOR+uq2xpDa1Fy3zltrz8QakDmCIpjwGrEhNGbU/23SDj5ss2b
7qok5e7SggOzDfABr6exsGksI88XJcDlhCS3TdC20Ve32zc03PH+hvVUzl+mtDj/vJ9ZFSxbq09T
dpvBpE3QlM+imUm80qkxMDuPmKMKYhsCmhiZDB/ivqv3npv/CFB0YPhqDkUPpJoqEulaowZTMuA5
Pn+RJ94jPW2OoAqsz3w+fP9XTBR/h3DguN1n089iEs1GxzWeewn6lfH587FOTETxpjG25kItp+73
YxliJNnWaTjae+KnTsFhlVr6cz1iXyAXZzZQ2M0XJ4wTH50QdOw40bBjfThidxWxT5Wf83iR9QSy
RlsaqHboY1REohpj+a2s+nKFGqPb/fmzCkEVk4oUB8TjldLECBRWTp3vuKtdlpjdqEonN1Tj8XbG
/gN0If/Pz20MOJcBDOBRLGVHb9em21ibZb7TdL9cjqJDlZDJ5qYv3XSX2lykP3/CE3sO43GGkmxs
HBaPvkCoK2YQAt7fDZ1P58Ks+pVe5uVKooj9T4Zycdc6AKmo8x9tCIUywyaFC7ITbp5dWwkRRJVq
7LOwFeKL5evUHJV8ULMPYa70H83RDklcRpQHd5W0vW+D/JdlQWeFKQXHoLwhCbv548sRCximC8MS
Bu2T4w9QDPTajHrKdhOBAgtd9bcVcPCCOsAXA51YmCmp65aUVJ6xccy/528l0mLqUYB5XAFJ03j0
h2HrTOX9F1NC8mccLXjvxjiaE0By48gkH2SHoF8ssNoTC2LV1q3R2t7CS3rCUYAnLKy+Kla1Hfnf
8r4C+WjRq20diP+9aFFDZiGdXhOXEvACAQ1hTHahbKoDDrvgxgCfARyBiEmv0LNtWiPO4nY7LpHB
wsmzHJoUhMxdW6JCq4sZUtxO0BAf9EzU8SZPa+g4XemRXYx09CoibGCD+JRQ1DisrgLIV1tR1eM+
gapw2ckgvejg0e8cwBNhHtdL3nC8SakVwRtAKLhDnJgu8n4qQBYFFmLhuD+Hfx4ue+LuNp+/3lNz
k11cCeaJpE9xNDftssZMZjM3kQk/l0PzTJbClSm1jUzzNVSZ/D/47Dhzc9ijfE9D6Gg8KxizUhJL
sWvKYK45XcIf2/dN9sXh9WPJj5RmuoYU/qgR2O7RMOYQB7CSXey2enxTFGGFZtB5LeNvNKEvEKQs
W8v44VfZF1emY7M+7bx5XKq0vFEu18cHMrdIy7ToLWoi+Tg9BXhuF+BOtBuMLkCt0MxwxynnwMkm
7spVkiEShNHFQl6SPmCh8reiXttLvQVO1JjZ0kMYyoQrtvQ76WC70QuYFS7qA1LAWE3+CrK4Te1F
TStfkF0dm/XSmSwMt01kAtLAur6O+PusmqT4hedDXOPen7YFYZAbHF389+lkLYO6idZKU8ZDKa2v
fopTa7qNy0+5tOH4Qeaf6rc1IgRNmWYxzme9eR5phy7GXt/GAijt5zP51Fr02zjHB6Ou6DC1u322
c6xEX2bUG5ZpEKw/H+TU0caWituqQb/Ndo52Db00irwERrOj6QRvx8oWXMYf8zhAU1+PX5jOTg5G
vZI7i4u77fgSYVcsRlnCt6IFdspNdNp2ZrFBAYqWugm/eH2nFgKbsj+7BZa9D4ffZBxJvURFtaui
6saolb0ka+MxT6pfTYhmIbC/eJPi1LyYe95cYJEQqOM+zVQXCe+Xc1o0JAEuL0NAYiFNyKAWv8ql
FuzMomyWQ+HK21D3CN/xMTX4eYjR13fiDblM4zeFJQh7hufDN/38lz7512NBpIxE/dY9Xhj7was1
YEjpri+LX9L1HwKju0skOpL/YBxFVjcnSnu2zL3/PGrI7wFgmXTHTbSgmtM8Z6PWr/K2+mIjPXVs
pTiFaEOf/6GOvkPZuzg40F7uGjwjQY3Etc9uqtw6kJp2leTlfZq4XxQqTk3g34Y8PrBGkwmI09LT
ndYPW7/Nf7lmgrjdPlT5V1x2eWr+ciOlScbxkbvw0b0I9r5ZTINKWWaM8UcTFH/1oQtfISFVhPKt
v9QKLVymrMjrsJy9BpqYlZkVoj+3qx9NiiqPHinMu9bAsYCrDZ9R0FR3MDzylZMlyTL1amczqN55
cCxWzYWd1QimtHpYgcmltJkbf+k9uVkqd1akX/2ISMpAilOsG458odP1sMVIbm3T0bgrEF2z2cPK
/Xw2nXoL7uzUpcTBvD1uwCZEcUDeKDj5FQBLm4kcXd18tArrjJopiJWx/2LAUz/x7MxCKKMoth6/
9oJYwbHkMLQLSxcyQNFWxQZoB+EKvkdKYj1r0j9/xDftxNGBEMUMuZJQ/yijHe+xvjYSbuQk6c5O
J3cZ9K19ZwaClBQ5WmdBniQPhZE6YAlQTr7ZBZwAvGTaTs26QdK31XqgLl+8hhPvncPGbIF2MQZ+
uPK69ugARJDJLnb9ORN6tMnK4tg4Rnn9GFVi2qGLfPniRZwoYqJKoOozr9qQgYz3S4c/WFPhdXzR
9eQhZZVECCFIlZvaq+qtC8t+wUxBOWkla9evAkLJ6hjnhSlWn/9F5Im1cvaFI8cAoUSj7egvAn3P
t8nuJv41iyStkdnXEMpkukFbnVlnvBm1byLUyFisyNtJKCILLaWPCgasu+5lr2/G0dOfApODt9FM
+hPH4ozQEaYUjinYKINLal4b/BoRY7Nkd2vTjoI1WmFzVWlZswvsUsFkbNXK8c+MPJZ3BHsOV3y2
mNCgpk2PgdO6h0RX3/U5IOvzF3Dq+emA4UFXc4f+uHBEuY1cskby/Ek83AXI0naDPYSPodCCzZ8P
hfAarQFudLaNowMITaeyTOdtyc3BlhSlM7v5hiI+uEHiP34+1tvvdvylzdVfye2VbfD4+p9pdtL2
acjloLM8ZwEjfMTsNZEbSThTt8pUIs5ErnvXzUDshmFo/o3RaO7ShJe4LTL9f/BmfydYfJGKQaF1
3jv/jRJYPTfPf/+bl8/pr//+rzMoEO1rPL4jOPzzX/oXBJxwXSr5SH1nIpnBDP4bcua4/2D5mHuo
yiU0a462+BcCXLr/wIzkArbH4U9DWefI8H8R4NAWZiHY3D7800CMN3zCu4mGDmTeuingAXD4sItI
WwaVM3n+gSZyA1Kba91NL/xpI3s8V2Gp3EOnv0QcI/ZFaRJXRDy1S5p817Cupt1WlqLc6oSH6V8U
OCgiHpcfqHwhc5ur7IbJYfCoBIamfLRiw7H3qiMU68qF+nMFEICAUyJzrXgh2vwuFKZmrsPKIzuB
erFWdGSbQWfyfjrc8G5qel9ltS5GlarHqdD8S3CzyPjNoBbfuaMQjQCxvJjQ8Nuas0qw2+pXKelT
tUYcXqM5uz72ppWJ5BlmuEh6EyZnTkBx9S0YOx9Oi5ZG8F8pYkEXrpNxBfZFcmOIM/fgVK0g8XyM
1kPl3pcsolVLCqEjr3Gvt9/cvEgwZJRpt6DdlfiLto/Kl3RM9VvTk0SRdybJV8uQxPFx4WADEliR
jSBB+JIn8SZEtjanQkgiplDHwHTpISl6D4M3W4DDqTpgA8Bh38r6NdSD6spNcRLZETY4Pz8UuV3f
qyzEa+cO41bVbUNYW9AdBq3TVqGaSgA5ENgvS1OO55kfbLSQmAVaqiK/1Uz3uy4jPJ8hjXPOYEnw
ZBB5pRb4I/sLzc+1G1gMcKBVMNbrPuyGc19Nd3rrJ1fV2Ia4+JDgw3a3BTaIWDNfqprgOrcIasw0
hHouW6mH9q3uxMVtR9YhJ0Anvba6ifwSEFkivoChVJN9wuaKl0gLr6apXEPVMjYlYvV7StMDZlxA
kINdWFvymLJNoZogXoqK22mNBIBWoxK7QXrFmh6jtpCTTlqkXuR7c2r6pSh9+4a3Xp4RMItzQiX6
waf0d5jvpodA6Im/8jI9eSoaUd/nCspW2Qsi5uNWK+7KOpzgsBvDueQ8+9NXgb0BPlqu05Knr4yu
WSZjh/M6RCSHu6EzN1NJQMaiIMriOWbaU8+uhiXrPoS/2u9vdUXyEclL3ZnV13Q5ELBs8dwla7Ip
s4XRE+Y64Yu6DRqEvK0+IQ+qwoApXaXK2/TwkNACAud9svhDlgSpYqpw3HZNbJx4NvwoIEdwHH9h
AfYu2ObMlYO1jHug2fV45iL7e22ME6x1FHZ7o7OjapX3cgxw1oKaxg+E62ChLNz6C6NMlTEzPnD1
oNAZVwA7/AmTtqfdW9iZFZahpNm7QyXO3MICjT3wHvcUUiq8ciIJzn2AXGdgnnl78BampdnN4L2O
5ODRsKJF5njmKzzUnmg6lJv3U19k525Chh4Ra2V8YVmRt5E5eifDCeevK3CIy/ATE3srgC+JzLNx
+xuVQSjdqji393FTfXODfnpR3TSsvb42966NPgnLOEDDQhAmy0rYf+8CyICLwrEJYE79KRMryozx
7IrN+hEOeKVgHigXixZwbVLXKLh3lzKF7Y3Nh4IeVlz0Z6JrgvR8zFWDI23sun3u27m1gooFWDGC
swfyP7erRRfS4asTs7+xqw6HNeBCjKBjVidXJh/GFlAGxQ9EYLm2qYidRNgJYO3SZjk446CShHDg
k/TBI0voNmxlk6+xRQDoLfvyXCubvF4pWepXoRPl9yo3tGQl2tBc6Tn/u80cJfNSjMGhm6zqojeC
4Do0+vhbkYrs3rGIGvXHFs560YMIK3IWX6uO49fIbzRoavj5kBTIyr6uwzHRnpCcYmkeytK9NSS+
pbXSSasl6LCyq42pp+6vapLlARVM/90n/nbZ0fK4pVRV7uC0rSbN1ojka/Ngp8Mb0BfUMM2zwO2i
jeq76s6SOacxT9jBDfUjykJdGt6qcUjFrq5q/5oSekHaxNjECZiFoP6Rk1yULkyA2ta2GqNk7dlt
/ByUbinAKWPdb3D/EsQoeouUI+mQ1xCD/brShkaLV1YHDB13Z9P9xfru3mJ+7DelIr3U1lyGIAVo
OgdWLjfRKKN9FRvIb3sLgr1GaGikYu8JILfgH0w61nk+8hjTOXFKBNMs2okkXRJQDdh5VqnOhW+5
gMpGI4gxl4jy4A498K6uIRegcWxIHfxseM+Cs1Sv0PK1kofshFrXgf0aSb1fzTf0ZVwO8iEE07+P
CqWuXRkIRk1fDXzdTEQrlleDVpxHHkv/ZCXn/uh4r0Od710FEtq2tGEJzU1bOTr2qqIwo8sR08vW
zLWCf2EajKuMDx2WTOj0l2R56EvDaGkKBpgEW8KWFqGjaz8wA5Q3lSGHM9Mi6QpBbZB9Ny23e8W/
VZ/F0lKrCvj4dj6XvCRanL8ySy08jaMKWToi1TnrMfCC85oEZ4xsjqzOpFMONaa6QMmlqMkhWbej
RkxGn1au3IyVFpKROLX6gx1BLliXdhm/kLnhwxd0ySOEKugbHpHSGoqUBigH2duB6p+z+q1iG4cd
VetOr76HBHc8kOLCz0UirRl1V5puxrejbt/FuF63UZSC2pFmpaZlVgfyog57Gz8nB68rL0bFwxEr
/zHmXrNpWg0jaKPze5FijMcdwVn2Q5IBwJ8Zdj8N3NtrqJ7mvIlW6YVT1uIcqyjL8VCPE8RFUnMX
nLsM8PwOIZgLClzxMzRdfMV4HvFqShNHtltQZSKUcMFXhxtAkmARAP9B6bnW8jK97QPiTUCJjDeo
ksM7zPSkn8wgb9y8cyhKW9e3vtuzWZNNeEFwerDCz28Y5yHeC2vlDnVdL3szJHnASk1yGYm7Xnlz
EEsfDeWLg4UTkeqkuQdlAvvhgGkZ1ZpoCXc9iqkh22MOeHHesl7cOfaleUuAKcKkJUtemxT4pSjq
zksxAcfuWUeiZfWWI8PxpHo03tJlOjknzbRs+jd8tZAAdOaAh/6MWJouqtgJaF5l5Y6oeXzWQw/7
hK3V5PyVJ9K5G+aYm7xUJN6Yc/gNvSsW2sCdM4FzO4kuKrAKtKk8lV5GsFEeKsMtb4Xs1Y/Sc6Jt
bqMwxQ8fA4oX3kwNV2W2LesKGq/mpzogDDGxZZQqaLdhWohrg4SA9OAUhIn7rSr+cjMdIUyio8sv
HLpYqH87DW9na+urgfAq2ZzZMAHyv7uI/xN2+NW1jloR3c7/97XuPG/DOnzO0ERwwQubcU465D4+
/1v/utc5/5irnmCi6GG/Xe3+fbNzCTqccyot6qE09t4UXH+HO0n4e7QVdERDCBhcKoX/vtkZ/IHc
9Cll0Drm4ueKP0Hzybke8dvNjm4+KRF0f2iKCdKdjqv8eO37Ng+JHLOYuBTlIk3c6gE0D6cLi01e
Rg4J0IXSX2pNefcqcMHvpJl30KqQVCX2f7jWCm6Mbmfb+K081AkKRw7n9XunSDk9BAXhNbneuEsR
RMOVyLT2V1QZWL0DP3kwDeCnb7wa5roHINckQTgzVLea3axL4etVv23SGR5YAmdus3b4MzUMb8AE
szD3OGYhOJKd91W6iMMaF9Wi2HPUHK6hSFN7Hlti65pmfi7+3r9Nket/vtv/hRn1mk5HU//3fx0V
o97GQxyEYRLZGV3IowurAU5g8OO42PdaBanETzBq99TjPJg9n490VPScR0L5BRxacHPHD3r0ZBNg
UYwGdgKAnLsfmXIEToyWtnWkF96RiG1uxyDybj8f9MTjoTkDwoinj2mqz//7b+3ESDfqPuX0uW9t
1kMEo8Qz0YNT1qodZq35n4+GGoxGFBYV+4O213cdcgTTKNkLvbfii6xKpw0BsLCk28T9okFz7J6a
3yeC1LlhQiVxLqW+fzQsGUmQxnq4L4MhAcIccJdf/R/2zqw5biPNor8IDuzLawG1cqdESdQLgpRE
ILGviUz8+jmgPRO21N2Kfp+XjnDbZLGwfsu99zDuY//ABHmX61zdzbTz18tYyhMMsqnbixGH/H/7
nREXI1NxkX7yvz/LiytrDHQ9UzH2SOx50Y6aiIQsTT9GPpCd33zYr9eQZ6IwYsmJhwAJyU9rm4FG
2ZkGvzh31ro+tOEwJpPBHQx8o8xBy28RN0FDcMpvPvfXy4jwUX8TU/k+I7GfzQtlViwi8xFHNrjX
Kco5m4szs/lpxFz8d59FNCq/P9rmaJxelHE/zWxdYSzgEyNxFvTzJCloWIudOeirTC/O038+eT89
b98/C9UPhxJCs4uk9p/XUFFP9CjUbmcS5hYraakWLpVw5O9m/j+Pxbbv5KFminweMlyu9j8/BxvT
OPitEufU9GRBNUM/AWGyIR9ZOt6HXIgafxVwTwbGDJDSPZ1WfvOfv+tP1872XUl150EHoZAtyM/X
Ds1ZKXpv4m+QW2CBJXvmDauR3aSOri8tQXAIghz9m+f5+yH82ytt+1i8PXxxLIa8Q3/WAMjMp7pL
A9jkuBc/D4VfX9Al6NuuaPLj4HQNkRUGoU/vaqAgJjtWy/PiN+o70IN+IGwnqi9l2qSnzDRqIkFT
/gdn0m9kiv/q7/Q4MdhJqQ4Quf90a5Weky5rYBgnNP7+q9azO8Syr2izoB6iTG9IxgNBUBgB8L52
KW9MSYbXzmnS9DyXrXsVTVGKeSl0biPDH4ODL/O2IDcmCuTxP5/JX6/abWmGQZxZK73iz3+qGTUM
AsiWOdcRqV5xCUmnpHcZp/1//pyf7npOHTYlThldyLYF//ndKAybg2KMAlxISzCZWAmva8rWu6pG
1/vwnz/r58f5+4cFeLB4O3rMyn/efusQmZqLEvbctwMGgTCVCbHh5Etxq5Di3mUxMhx9Zc0qIF62
yY60NNNvDixGpe1O/OflGiLPw72EL9Dhz/nprVINnWFzZ6SnYF4GfQ4qm4fpFCmnO2dztz4Yjm++
ejlReELMZIvpLmdbLkQ5AJWsTe9qzGR6ieZZ3xNtQ3zYSALJEPfVBL7MLuv1psq3KDHR249r5aRv
kvDPTwjs1huoIMT6RP1AuFSvyFmsyWaUg8kDd6wX+9GbCRf0cyI9J4tsnhzK0JyYndjcJsSR6Sxl
m1gxcLqrwdC9VKk2X1eDMm7Er7TuItWkb3VoeN2lQXe17hq4IXgfLXdkVJqz5HWCTbBnkERm7iD+
ui85ALFvFFfO0+I4xJqpVNZGPGL1fqvk5C5JPSkn349hkd9kDne26/FosQYpXkk6zQjMy7w3JstY
Gxtibg3aMTME34uRbz5ARnSPi2tSDDWBGr+HwWzvm6IPnsN+GcJHZAhcb9z9WXko24iPh/NnPISo
bbaZyhw8rySQJYod8g1ZrfZ+pNHFTu85ALPEMgKE2NIB2fzpG94z1ae+1yRYboeX6Lhpbze5+YAT
OS8v7RpU+Tm1Mt+52JD7bkrCffC6rnnBpPn9aTVb+mqY1s00Zynja9OWXJGtqSwzrlDcYyDsOHba
C8UYD6aZf3SVcD/PZHcieM7M5n5jfW3p//yeJRf5jT/BVxz7gCw+Ex0W/tBBZ8doJVF453q8FIrM
cZ7CRg7YalC8XGrHFq+Qje2DNbTuC2MmA/w4iVZQ0ES9PngLg654Kgd1b8pe3QntypywUUt8rTBA
ndVqbdhIE/ygs12H9UZiDWfoEIQKYcFIVmVRwFh1ux4aWXEtBfW03mSLRpmQ0nqBdt5CLWvPYHG0
kfmSOScsMC74AkyBSQEk3okLbG+OefeSEznAriXk6vVKV92Da1Z4inM6Bt9rjY8+ZA7O45a4lxkV
8Tche3fQ2YkiV+2uNar+AKjQAsu6tnsibb1YG+3wkE25OJvh0FyxPHFj0CwiIXfHvLEcgirn3vSJ
OfDSj9kU7FuX+WDvN+WN5tNiiFjBXb0Gx5II0riHbg7vqnCeAWEvuw5Hs9lqaC7l7CSmoVaGjrYd
W35DEp0ChYqOrSpjjqr9KRLyTmQNgZNWdCBeyjmgkWgv7OvYthhkdpX1Eu36mq9VleEQ52VZAXYj
GYi4KtZenvs8sHO6yWpxNyiYi1I6KpE6dGNeOM7B68WTn2IzJozRvkKREJtz6cXdBMG6jGozLldr
Y8mYfhJ1aLlElD+OuX6NOvulmwm4LYzaSbQPXcRm5nQ2zPAL2VApDnWnq2Kt0BXC97S/1o57WfEh
7qQtbnOfKKTS9T9KmV61TZB9mTpYZTlBW5e8qnkAu1uNVNv61heOczOtY/9giWq8GNIrk3X1r8kC
02G3c2uooFG5PUSy8Qcp1N2JQFU4kk0qUyCemVNcrNYlOjM1suB69ir+oLZyHZN5r70+eavrHNRS
YQ2ZpB1dTZbV31EouXmyoMFNysCsngZ4c0+MLJcPuvWoH9qxC7NdJ1d9g9bT2WhwwcEtJ6yTtRjO
qvLVmWFxzYdSRZNGZj6G3rI8BovWe2ed5/32/vGI0+0kCjsSO+/HiaFgwJ1WnVlZUgrYJdHQg6YW
2TLTm7LxCQc3A8GjqFkYSRJbuAuyKDh1Ba3PzPWHy003h2g1mXUtCBJjIqvru9GcPgXV2icWi7Zb
F38nwMmKCMdk8mG1HdhpwlvBw3NoitK7N2H3Hfxgzj5PRbZcObNKJpEul2KZwdHb4RJ9dQo1pjuv
gZoYS56T5yYa8guwD9Ch9oJQayURDew6tQMtQmU8VHoI9rUevjQt3BGzBsozu034NqEGhlnUWPZH
u/aCzyRdRuvR9IQR63mBXdTO1GON6k/duka3yuh9SL5sqsho7GJj6oMTHXR0ipRFuHlnzcOPDgXl
vlsKfekn5yYgPvYmSgdgtG5kXTNHbihhmuBIlHv0UKU9mYCpkzo0/0XuMqYYrI+GMJg+TFV04aRG
H/CirQkvYUJCG0O63xRE94dgMpga9M2YhNDmk9DnEgCr0+2I1/OOSwBW14e3gZpduE+lHtt7zIak
WqdWcU6L3r7hCIrEIWOtl6l1lJ7HhR01Nz7jgzitI/s+6yvvxHTfuY6yDMAXgZcfUq+3kjpc2mNl
rt2hWsfwZd5ohTxo+liOLPmI3m0HsSOekDRm2djVjrgPhD3oMD81pnJuZzNs78w1peyPnNbfdSOe
8L0ucVPuRCGrY1U2wbNX+gxx2j67UoYXtgmp5NVZE1H8Y6Idv56cZX6YXEOFO6dDoxezz+ad7kbL
sE0mvVs69u5Y1kCCU2m1l8oipnmSE+mrRV3dd7433YWjUienH/MoFlF4qtU6nJewMXYIDcKrFujr
TTE34dHNZP1aNmxP9kSE9J+JfOoPvl+Ub5FXizTuAlayKLWZJRXV8CkYCbznV+8HrP4Vm/fVZomQ
rvLFZCVBBqwxkgrRoTTi5WpOMdG53hatPF8hqhWx2bKN92axL2v722JEXSLmjjxK9BHjviEs7Yb1
XfsaYCG6rAqjW0h22T0D2PWoPaBNLN6me1RQ42tB7O2l6FE5VTwEhjKbYkk8Y+k9kQRN2uw3AHdE
OpFAqvK33NB9PImxyrmxp4Y2aTLeej8nW9Tr7FuxePMT+ezy1R1E+JzNEdDNpolYySlzDRl8e5rc
3jpmIoIm2Xf1hX0riPPal5/1BFwHOEEPvwvN5a7ot83lUloxVRSCB1sHaNB7php2n8JIq5TDXzWp
k9sU5o27iAqK1cI7g1WWruNqnjGr8HAizNIqenWy0o1TNtTdnEy4G3mc6TX7QLA4yeTKs8GuRYrX
iMV0iOuSqXycjavxUVSRSexqy3njpXB0zM0AtwoST+mNtu1IlTRGzVEYQvGV8EouZSZK5k0edHaz
C9h+n/CBpZ/gGjgvht0ZbzbSj+s01NlHr1mL2Gr5tcpV0ZPVECNrz97wNe1cQTlJbjcb+CcKY+T+
qW9i0uoffedTxs4WTRqPVxSSXFT1J9NrTKK4jcdAEsRdkMAe4/0+uCwcd0MD7AcSVr1TFCdJEOT5
zmoGIE302DB43DaOlHgtKztvYiT8Pq7zqeVVmWGoNezD7C8/4A1HJDJFbtyzNDiUqAnjsvYv9lh7
sUVyA7l/M0mQBNTh0jaSIOVyNoFxXGmvPs6rBQKPX5y3c3jE4Fbu6lpXR3cS6kPv23lsz2F2UzTy
zehYM/Rr3ex8Ke2LYLC7H5lmXcSA4SYyGQ/YirBApxvmY5dvKekTRCx6fN46FEKkL7fufoxEf6hx
nl2bkyquS0sdSz/bYiRzFWOx8ZNpUXcLsiRgzMo/eQOxv2YtQ1qTLqlm4AFEKKX3yhrZ0VYF2bLT
+GMaDKLpNxW95Qu24H30ddBGfRhwbl5NHbODlcVHsYwP5Ae9CN8FMJJr6hTyEevxUhv981Kvd3OZ
XmAhPXVDesMjl4ERBCdoIetb0Wef4Mc8BnZz7KimQblXL5EpFlDeDCmDKXq1PHMECZHNSWRY3lNb
CVjvrf2qIovCCsJMEub2ufJJAyZYhKTMDgVCQHRp5n+rJR50u2aqvfMMOoJsmefPq7N+U1Kc/WJG
dBJUYol1pLPPJqEVGNqGkEDrgd2XJsYVJr1ztNa97Il5lQql85Rfe/0TGfAzwqA+2uej+BAQiXYC
01LGQy/nL4Y9hHu1ILSS9DDX8zyAU1XFdptr8+I5IvhC8H3DQqn3w2TMl+Esep/x6FJs7UQQ5erY
Qi/bAzslOhrN0Xo9Sc8YDnmtHj2sO99NPwB2bHQVAx0ifMfQPNrSXpwrtt+bWbtHcHBf2cP2++y+
LF40Q+eFwQVasXOGuDRi/V6y/mWq6RbTziwq62CNGazBknroFDhEa95OsNhEMhptARU8Ymjqjwst
53t8/Gynz2FWwgUgKp6rGyn+hkQIaUTI66hyEj9a2qKMy57QSh4vzJm2nYZu5/T5Pe0nNXp6jM35
X4hV3fa84z6FfapvDNejSxaEck+6983bwvCE3BM+QNsxBzyWCJp14sbauhNLKPmjWO3lrvA1bFkL
1oCVDeUlJ1n/OasNhtyZG0DoGL1p7+Mm65h3IYxr28X3bqZcbi1vNJHInXvd+JmsLUqHyiCOjcT/
4Uxtz682/MbY5y0NOutZJHaBRWS+yYb4q1/VdiIGyr+dm3f33rDGJcjC8zuvYIOtnO2SIBcxOqSL
5x5DgZEmP5wDZgTbpub982TnGnuNcuSc+oAv6BPkEQNv/eX9P4nC2n40fdr+NkCKTTzDegLuC6Gh
nujB1EACO+svMkVXyp4/QRHh2vgfopKDiVyYZMt86g/vg+KuUqxRFHL7uWRuXNWiM3dCEAxtRPyJ
db4ATViBBPi1N35uxcQXEAWnlufIiipvxtEnKutLPYMQofZFr5piaDwPXqPuS0W9uxq5SUz1TC5E
pzVmFJPv5dbMwjuPtq+XedfGni76I6Uavf08V8GQyDJdiG1emYowvORhMFt0J+YQIdqTHiFkqVnX
XP/malxHbdZhnjfE0SQ/NQ/D9SoahhGoJPnKjGR6lvWEk6+gNcplca+rfjJvPQQhV21ByDtR5Ayv
UmIn3q87Q0DAIM4A/MGK5r0a0GDn0whZUCpj+/tywKoGy2OGIrRZD9W8HZMKWgMS0fWBc6Vu20By
2BhSxq7VrTfvbIx2G8WNc7PeBDqFo7kJ/NtWrAff5QqYXJPfHcntF25Ah8xGtx3lMky6Cn3PFHQY
IprA/FKb/AgKhOEcNNu/bSeOlgUyBJy0Ay9F8ov2CLwiLwGOgh7c8twiKaeSeKGR6z6H1nRtBcxZ
oSrT8FvwW99Wy2WoVHA1OSu/tFBG+8IosYG83NjyaSKo9PodNiHztH1Jc1Pda7Ru3c7IuYVdZ2Y3
uUzpJe2s9qUMRkRhvSLjX4+yMlENVKn1SHPAN2yQiM6gTrOSCnhLqYoaYV/Ttwyfp2g7vLVZlZe5
5TDJsbUfyfUtqLT4w+0RVEG91t0LMHY+Ws2jvFSTTs+YVbgg59AYX1Zo45nJRG7q+bloEOUVD9/X
2RtlnFuC1mPqvjVow+G3prBn5QBAC5v5cZpSbnbFHZjOOvoTQjENctpnra9vHEbgwI4wtw4LWlZC
AFYLfJVt3TWOnxLj6/CXT3Q+XtLwODyaZE2MO9aiYeJtV8HSMZrzOo+RArYTGUOboidcSD25+MFq
vmYmgBVWkUaLRqTjnm4HL01aulMUgDwfI5cjlcEx/7jSELwFaccXjqbtGhxMzZXndekFkVmdUgeQ
kWkEc5gEYUDbFxKD/SP06ZNjGgz15T3aW8mQLdRIQT4wSsXfmFNW8GYE/n5tjbK5zZdp/ghtLPze
STd9E61CPezllSarjDeTK/A+ai8gGTuCr3qWEVFvBfA3vHwD4NMkaBlwJxWR//rP8fP/Cx1+I3Rg
++1jXvn3Qoe74UfWNn9XOfz1I3+pHEgC+MP1WaHhxMPQi5jh/1QOZCH84bGKIYQMRTouSTZVf6kc
XP8P7siInwuYfzuI3/9P5eAih2crQkAF9n9MREjb/wsAoWNva7W/DdnJEmKxj7yBcCuHHcPPq6hy
nDFpz5G4J+HOKaIYjwo62gEN6R1x/66LrqnHlNNWJsO3NMV04e0WKfy4TGW78CbBm93tgnIzM06i
3CS0vLgr9dkLpVGaMepfsDuAVxlFNOZyTytlfgd5sOB8B6hC0tpg5aFJ/2G1VMptzpBfEs+PFqrO
++JSF4315mQNNVE09uGrYZciVj4gs6B0e9J9shVealA9emS6wa1u18SJKvOuLEW7Oav8ed719lBD
Nq26wdutjms8BabxGio/J3LDQBCL/OGWG5Y1JxHp1wqawjmQ3vx1oTbdu2YXbc2Mnz8OQVjmydgq
fS+JRY+SzkYit3c6vvEuxKYV0jNUXUJyfH7Vp+UhQ4MaT9y8r4JC9GmUfl7cenQ3yUiHcScGE0eA
FipHvOTzhANPRpMETDGSSAMwvX0IPBR3CWdCf0l12+wMk+THHSq07APxVxj3xxZuOgapXJ6Fn+ZX
BBuoL8i1LEDGrjLfwXD7yMeVFJtWUVsHoiIoxIn47T7rQWEvz/oC63Ug64sxNoTrM9Fg11Ona3gX
lkswA4VyuSQKGCf0Aiof16RAqTwkfhXoZ1isvX/PN9kEi6WsVYKETSXCnJ39aA4+PsMifwuGCnMZ
3I3TKNz5sLChSJiszgmS1OChX12VoTcvs8TWU/sA4Xi46JbxLPQz68FAZL1vJG1f6lJwb5gM//vS
RRYbfpyKJICszHp1W+cEywOKsQ59gxLT5fmub8xmNoPugr98CTvmHYgSwz0HgvFfLfOmu3fLPm/P
a4MVAr210Blgh1CgH57r0b1e0B2CV88b3Mfsvi3XcRPGScJ5mKnTc9oCGXyou4ZxbWCoqKNykWju
vHY0E0AfBD0MZs7E2lFq4zUwg20vBfzH6NrvMt6sfaAB8VUByLSKsH/jWnoiG+M0VO3tCOf7WuKc
uPLTZnmxsTIzzh4XQBtdU+uzyuC3QY2wseEbQHcxGkNdIrqRvQL2SYZKVryAUZpOJir2Q5MJcU+6
jbXGOfUf+uohhb3WpmGQ0tdqMSWESs4LfN9OyuuVYUOf2IbrxG3O2Uw6WUsrNhuDtJjCaKLsHqLa
tmKBQBfcABZabqvRgxpQBnOSZ2QlcMW5hoyLrYyqjEDcGm1bQV5IUwY57IH8IamrcPli44M4stjr
s4trjo+rmgp2nLPxzcDnwD1lsK+PQ6/Q3u3UOuN6QL5cT4ds1u0XlaKM2oV6Bgu3hnZ7dNNuaI78
nwWvSRx204knkf7g9mwOzrbnT30sqsr2GRLm9nIOitQ5O203vJH2/OTNfnjtCG9cP8gShtBpKWGi
nIdUqyTsDOvKGdlvrGlhPzBl5n5M3aiAa/me4zGTmQB0rjiuygkvBX1mCSTHUOpaWUt7FQB9XhM+
qTyGmF32lZWlRiw4Vy1IvrVIbEbtD+wHTXlwZuY7flTYV63fRHsnLIxob4iOpRAyMOtjt7oiMZ3K
5jyXbla8Dn1QvBTmZDw5QyWfR1Nhj2A35XKvuQokR8EYvrZ8YzoPWcZuw5lhgfj5mA1X/AcuPRx9
QLWjr2WWvyMEu2amMRoeqASNPI7+pNCVK5FTEq5qjz6Ac8+H4b6tLiXB74ND6sZUL5CUWq+e3Zu2
AY8CnCCtPlpsGT7JZf3scgkDkxoRDFHCmPbJD5fgwfeElWRTqpPJzvtzgLfF3DcroPjK8MiubtWi
Hpt0dG9p82a5q3FOWTfL0AIJm1a/OIZ963zpJ/WFIBcYJhMBtVZiibSCtS7NCZC0LNR8U6O9v121
NT6iny2GmOZTZQ+o1VP2esBR9Aqc0QmmALK2C5sjvfQjT41bhpbW4b1I+P966nf1FJFWiGH+fT11
88I87aX5/o+K6s8f+quiCrxNHBps0YfEyxAWREXzlyMwiP5ALuLh7UMihWqUqul/ZaPRHwFKrZBJ
4RblYZvoUP/XEBj8senWLCSogftebv03BdVP5RQfT8PAuIbIVWK1f2FZNCaAXt5DgJAzy1uRFLnN
Nfmu+qnmOuNd6/0Oi/yLAIUIb8QRqCcoFH9NmGMPk2Nh8vVJKeIvTEPC+vMX8Rs1xi+iKb7SpgEl
8QKr9C82x8kb2WN7uTrpCfrZYqv+oWwHtJmowPemsVQ7ayTyyu0L43FcAvX0t2vgXylD0e7+o0zl
uGLWtDfNVGjzD7+otmZN+6mD6YQmvVIsJPP1UAXMOCTBydfKzoeLgtozHuEisVbs2FptWyFBcsJI
X/iBxZqV7XjXaUJ0csH4yQJRFq5LedB2yX8LDa7mNV0Zq9ypDlgoY7RxK8lCrd9IGiofnSJkswqe
7JS7Hh1r4PeswLz+C3RRfdzkGGLXZZYmAanH67xDi7WezJ6nNW1BdzuwUvjIDBnCogM7evHH7iWs
a2HyBpf6LR/5RrKp5KdqxhE2Fqq5Ti0QxpD6Qt7jvOWv89QkDk/o7hn1Lz+4KBFdj/TPe7SC6WMk
UQkkcuzM9syhamoMJwiXKCZc1znaiGHojoPRxrAn7I+61XSrqs3vPEhNxDRFhM7TXcPbCsTwwIsa
D4MkRi0upoABtU9S+OooQTBRvSQIZYdLOdv9A/Ov9LLOgTr6vVWde2LH95YzyU8Fg+1PfbH6Hzg7
9p6EbDQlNgv02Vf9N90i7c0C0g/E0ugnQBbtM747zkyP//rkb7jtYGFQ4EwNxRIexVPf5/ptmTv9
ZA78iDaH8bMPsOk6VZl7huFnfZxZ+n0upqW5Vm0bXdc14QZJVPRuwSIcmtfOn1cTJEnV7ccureKl
kfaeFWX52Pl5tJuRncSF3Q7f3JR/zEpE4nEGJzk7scwDPuXOPZ4ebufQmPTRF3N1bkNOrg66hVdj
wcR1dAC+YD1B6NtRazKgYCEfuIY6GlZaPmZE+rP8zPtbVKweGoNM/ihN3A1UKluWlmny0LDar0L1
8hPxh+tN1Et+lZPrY4eNc2cpvnG0GN1tWm43u9F7d0ZmSja4fBffLXgBRnkdS/Bi9Y4SV/5AbaiP
WtjuXeZyJlLC5Hdu0+mkZhxfMzCYOa4l4zy2vl6Mv6Ng+a0YySGZS9NH30z7b4TRrjfNkusneh5x
ZFMNlHDoywO7zem7WfjWR1xrC4UfbDfL4NiOGeexmLdDvV2iVcOMWOM9PaxwzzKWLZwJ14cp5Vpc
/3hGuucqC9JLNZbPizHOCLOG+i4L31hkMM4SRu3nBObU9jkfva8m65zNNTt/yqhG2JsYpTjaUBIT
162+umkg2cUGHdpGj4tyGzGpnBMFYHU6pL3b3XUILu6iafHuZp1aHxsxds+z57dfgdhxtQaMsAc7
bb86kKWuCvjMH1S4CSqMgjlWSPH3kjHqIfbfoSWJhqhM3r9cmHMTjO1oPCqq9ClRolhvSG0bP7NK
xuvUIhjbEc5WsUO3oM5WRR37iylOU2sHcElTJY5QUxFbUtFzmupyDjZRUP/FEoA/C1MHcKRsp7+d
6CZC+3NYRlbpP8u2WaZvYpjdZwGhrcxO0lkbF+zCajR7gveX+Ub3S+pdaL5m9xFGK7ROV+knC0hw
3Ppz3uwsT4ER6Ff/wHXosYLCaYGaQ008mubmdm7RXUAKjC6uUd5P5mg8tGb1aHjzrUtxdcD15T2s
DKF3XsAuffAydvLpLQsoZDxkfp0ye83PtV0+jUjX99io5v3s6lcRovBy5fy9zO36bDTZNySf+Tlf
yYdsrLm7bvFt7StPKlbV2fTdEmO/z8R4paY+PeBhtS5qLaPEQkcRV4GXEWqciVt3RdDEjlrqeGDi
7BfhxSi7PhFV36y7Lkr7M5JL7KyGYr9oZt6uFiWuxbqq3ijI0QKRKYYWYnR1HLnNo24CsbdrI7oq
oHnfENm3QLDjhu3pq6+EhlszR2GGgJkTaVvSPNMsyVMdMCXuJifct4thx6xzuS2bDXlOYxrbRm1e
LZ6ITnNmfXDqNGI0HYzXVhM51d7m2H8bu2XxY4+YGkgG+JxTzLiTPIH2RNlqLQjgUvZbI5vPxjZn
mA50xtQFPmv51O8TnY7fnHaZj5mX8c7jBR4eIEvKXW4Deigav39kRGTtrKkcmVjMOd6tkrFIFKqv
IRLp3eKU6qpRG2qsKstnqGVtEPvK10fEV+ztAp/+DgEradPSdagQHbIhUXof3NlzgjO5YzbNMA8R
4MhlZ4+7jvvqxq3G7gqdGhxs27TPZCiPiZPn3FXjnkF1v2sIYNrRw3qXzh/U07o4WNc2ljGhlKel
ShxptCzW/fWlq0zvDBJ0/dgVXQued4xOavWicz2n+l6UzprIdO4vZd25sW9X0N/8Uu6qBQfjSEf/
EIxEzrXplkKcDZBRzS489IYkc3GTAC6eQzAB07EvgZ+BzTX1ghtdQ2mMpHHARN6y5qwfKsvgXc74
9iyEg0gAkkKSGVn0qQoz61gJrnjfafNzKBXeuiWlRSIJDDHKYjwi3gxvrX7Vl810U+1Q4sA97/2h
/uFm/S04ouA6UnBwYndZWKFXDPSQM+XlTTeu1rkjfZG2NveHq2pNnecZW5+Ln3zBLm0v+EJzjUoq
LqzC/NFBFqzIWWh8lZiFKc8rruK4q43hOFuV97xUs0CAWIri2p2y8VvtFD6SvtGVWyJnWBbes53z
cl5gCoLUbBsWnYZqykOQe/K1Law2nqplqwu6/gEEH30syIp2H+IpvsI4D8cDUmkRcPnV+RmeznAd
9WPrxgNeSBIdWk8ALKVBjgvRenfaTsVpZVDzanfsGtBs6XI7NwzStxKpKBzeQ5vqk5kUNnYbcWLY
dNP3EFFWh7OcSJ2DWY68cDqewm/k6rC+0Ub62KFM4x5AznodpGaXJpm3je9zUSN66by7FRz1o9F2
3XMkhZMfZgyKIEdJhoxrijwacV91r6qbSbvMCV8GAszbGUwKNuz34qsXtvUReOz4vSuCIkxsL+f7
WfWWLqW0tveUof4HhalyBMXb94CusTInRW5XZ3TvzXUFCfrEQARtb7vwMB6KrNjVHTKUJPdGXu5R
3RqPTRbNn4TtZHdZTaXReH53m63vf0XUf3Fwfotd2vfbQxmh6NtUUJOIKKA8ifreuucx2Hx3Op9U
HAN/AG9tNNN+xoOIPps/Z2NQH3PLmD/lgiXRzuqNkFFiPehjVvv6ypTocvNZLkm28SFbiq1nVvh1
POqt/IUm9hxMqjojbzF3BD0RxF4r/RbqThzVmrbIjEXEAnlB06q91ER82DkVELmo/52t4F/1EJvh
gn4pCBHN/OT8QEBSttk2DssMu7+kRLpt5XDQxH3RDw9I/ijvnT5MJCfm66gHILJLw8GeJ+93DY21
adf/NnZ/72e2vwQBLAvCX+iAc+u0NXuf6eQKKv8YJJl3F/iMPLIJurx2KQjziCM7ZWz9ggwMSzF6
gIen9muWNlyYDXb/0ZH6qlm6/ss8u+6dFLZ6Wqi4/xxW/Fuo4C+5ZVvztbHZcM2Q1v4LVZA0pzKQ
hjOeDLHJQke22rrjRmOgjKV/5qrjVcQFZkmu+HIaoRDxntqUie1L0VE3ByjIfmOheV9M/PMI4mXH
SLf9UQFGxZ/cARkYUTtiVnqqawd1FhnGGyNz7q/XxZDHYZjzhEfzutcETzFTn6mgio7mNci325QE
+MdicfsLiCUU46nXfsczHTyEfgb8dOrXU2oMbb/rJ+93ae1kq/1y8nEfhgwvaKqdLUyWf/83J6A3
G0h/NdA0BQw2xpjfFfu+jvShRQ7MsYTUEuVO8IarRZ5wsWQHw7JfgDZ9XprMIXyWcsnwliyZu7q9
kYPtPssO0LZYnfLKNGvnqw37QYGW6xp5BdM6RNJglQkm6fUgEAQcax4lpywS3p1p5UBkVU29WtXR
NQUkchDl6CvyrBespvBc2u0JY7uz8Sizwf9gsIHEvJCZACYb1yX6ZeQZ67vYKcflf9g7s+W4jSwN
v8q8ABxAJtZb1MoqsriIKlG8QVC0iX3fEnj6+VC2YyTSLYXnursvWm2TQhWAzDznP/9SIm/s2cCY
WFOz0yzTl4QpPzQDIhbMlXJ24kutroq5vi/IcWFPIXZ3bQKdPmGyg4gc75pPJtyKjVBBdUqx3L5O
emgqA3IGYnKj4byIpUhdskT23Ei0GIcumx1U7sEYcpNiiLaaaju1scI00ld9JYOMPGeZ9ChnLZy+
WnPNFyrEuQxMA/KVJDrcsecsvMKtIF4H8/IPAgr6YK23yJhXQWxjRoJPviuO4Ovt74Q/qIrTmJoe
hD8p4IBGfOOw8PAJYROOfCIvedtQJfjaRJFPO63v6b7ZYl2z/aITRb6CogCAb0GmX+VeBVejoXFz
I7P6NiV9um3iLt71A9WVno68kTBCunVU2P25i7Nnp6F/RChQfXXHTMbrZlr4y8u985Zo48M8L550
VqQ9kPMsrwwOjvtUDvEuIN+hAE/vsqsO9uqLgs3/Yk4GtaHIhPBZtulWdm5zRyfqXk+1jqnGSNNv
Z0X7hclD+wXJv7zSFbtRt/R2BXYpKyB53BXMOVOwtrKx3xpzmF81bULXUjjSp3Zy7nPZ9GfdYK4G
x6F8sdoG/ohJh1UZdM/rppg5AbrSaLEmAFCqGaedoD85rGCT3aQLCgwa3Y7OKDBNAnZLa2aNtFBG
DV8Z/MtOn+vXslDclXxGlEF36FuxOe/x1a0PdVWDymH34/nKW47QKGe7tCYHACgX9RPRKO61MQKz
YKzhXYdG1RziySmubUZ5u4YDdAdsba1KtxjOWKPS3o9TvHMXBAhzmuqUp+BDTkyb7JIh8AaLK5w3
sTtXXxlq3Q3Kqb7B56Ld1q0QxbeJWGOMcKw1+UsLbSmcl0+tzIUb72IoD0qND+j1JEeUvMtSVcv+
rqfpuIYNWj1bteq3qskT4r31UWz6IQYZWZrXWOk08JEy63tGtzyZMqEUuZzFVREWJLaGYsIwBKrC
UvSC60i4ZQCrfDsGe8c5hIKhBtC1y2sIGYVCIixqfa96bboxQxAP2U71/QXxKSSvD9l02co2QE5q
jIiuMiZne5yWIMW6jFX6wMaweYEHtFDjNpg1nS2AI7d+AfLm2J22aQUgNEbRG6Zq083McitWagop
RkYFFuaGoFd6pdKHujIVBjTQPuhTKMn6Ei5Y3Q+Ac0XHIw5HPJHUzDfCx1cA4swsQUyWgeACdFtA
Ozoijh5iJTYYwBkAd8wYc1ZMqHLrluTwRQqq6w3A19DC9W9ABGdmhU8MkAHKrG6sX4kORuqkd9Pn
Au26H4gmu9IWcAV5BNsaHT1MswWpWSiHvkupAf97jvmbcgHYU89scdLg8hf85nJIqhTstigjE6GI
9oeuz0u57Gg8viynWKpbDNf/fDWhKG+xl8quitIIHnQjK66rUqTr2jLda2ij9VNpUKZDJwRTI86j
uB6JmLodTDot2Dodm7sm2t/LjIgNFVLsNHrtXY8O+2w5RtzCyELyqReSB5KmWLG1tE+blmHNHkMr
73p5n+tm2YYJMmvRIWYgkl7sUPOmDb/OITodYwwWHqMF9aYuWU4BGrRnw+WVMOe+/b2vITZFRhDe
Ogj6EFMt7w/j9z2tDmCkzdcJFvTrUt66HghpmBbpQ44f13aReaxt7OEfL2eD0QEBw+aNbh22fHCn
xVZLs8xbJ9TwIPJGz72uPcqQekrFI3rCYeXlkIJs5JtXJu3wKrITBmu2xJa/50F6AMRXE7SH61n2
xTVT++wqX55BRHn4tSUEodo2c0lxPhrsZvDwz9NImVyl4HN6mYlHpJFstuxjT2XrVl/xG4D2huHo
6gIJDh2gpSugEEFuGGF/UX627CbVijYH6gA0o21dKoqTjmYnZ2GTMy9BQcuMRcGQsHzGYAaAegQz
lnFAq9BROEu7JucNcHnDYc/Lc9lmlcPdADlCN1ea4Re6+gkthsiXfgIJ4UE1ElUYoM1nrI0gMmG2
NSGYGLiZOttbNLCOoIdwatlDRY8nedc0PXhQI3iZyFQeXxWmVR/GKgNEXLZKqXNTmlSmtwxlUx5l
bIF6IYeSzGFpu4BMWJMN6HTRwZ/DANJ4lLXT/+EsWrCOj45iKWXhxh5NCGy86lubN5QcdTtnV0nB
IourOLpFyPc8DBZ3DcGwvMLSi6UypNyDLtPphoaxfqIqSUy/V5Dn/EwvIbBAdo9P8PTYZEdIuuey
DKggp2FaDwxxryeXPK1UAKlf/u9lYU4LEcXX0NC8WiNnKt4d5hVDSnWnhDZt8yiJoQuXLOiYqjJ0
LDYZvEfDW7NysFyerXi+qeyZjmx0pi35R2+9OZc2zGUa2AtQvEgzTEFnOi5VwKRqWjJEX/0OIIFv
zKg6S8iad82v8LCj9bxMYjoAlU1vQV/z07J3D13Q/ZV78N9R5a9GlY69ZG3951HlQ1T+/sf/XLUf
xpV//uLf40rjNwP8ysBbF99n94dxpbEY1phk/dL/uUt08t/0L4HJjYGNBl2XjRnKMsj8a1oJ/QtW
qA7L6sIK+zfUL32R0X/fQTEORbluSj4Dn0u+N3CvYfM3ueeRkQOOzXg/KqkcRRdvQtcjVlVYT2M+
DDeZVsUYZVZPRKVoV/ronETZI7/M52h5c8383hvy4o6ciDP9OwBZldXJtmRyvp7pdK4ag13dnDQH
NzeomByDJxjz7EyKTAc1Ni+ezG/sMbuR2rgLOpCYrrG8FRWn5WcDHIKhid8gZMannPu4qp2q8PuC
3kzX3Bm/SzH6sT4fS0+/sw1UZF4zviyUAbSuzYZOGrZmF7+1WYIAEFLK4nJ+cqTajTHwaxUWb15a
3IzG8BAoDgoz7remSG/6ab7Dzeqoh/xUk2g+JK2XqUKgUtbzq9Wlh2wwXkn3eqqndltmAPoMfiVO
7GDujWv7o956mxJpFbo4sL1OPqVD9uLos0EQwvigN+nNcge6HNTJTLO3pCrQc4ddspXZVCJ+g4nd
hxS+wzg8hnJ8cAtlr0gBC6+azHuFmOTtjMgkx4wqrhdQmLCMXmljy42BkA57/yCiXqxUqhD4Tg9j
ZT5FMj2EKntp6uSlnK2TE2Ex6NtmuzH5QtiQvZF3f2fC1dlOssMLFKW3ZqaHGR9JX2G7CJOYM0OU
3CiGemiRLZy7EHyQiJJ63arXhhJFSjxtLoeuGeUvvYFzuz7NlEPLobJcqzL5AWQHd2Or33Vi3PXR
fDRcMCNgvWPllBo7ePQmM37MMuKbFPhZ8HD2bgkTLwH890lQOM9BRxHb2dk6JvpwnbZcaMCNcR15
5nzdWMmBJJNzY9YBpYx6xBBgraZiJGADkQrZqy8cDh5Bx+rVLefjIMJ4lURNfEpr54ni+Ztby1tv
jA3GMwZD4m4/W31DeNnwONfWnjSfjhdV7sOcZ4SqN1ulSPj8vp+PDLWizTjyPD1pyIPn8Caomdjm
WuQSSaF+LkLj1ZNj5+cKqVoXZgfDGR7rpkernr3lENdWul126z5XjzJAYJzGHYpGge3bbGvRyjDi
eHW570Zhn+CLPpV1kdCEW6fKMp0tHnyPOAB2OGw7vIrSfooxFNjbitdRM9SpElr1nASah6Q2mqgE
g+Fe2rx2mQqD1VSbSLw9ZgzQ0wZyIa3hqs1t90oNmnabRlOGHr/Kb2HZTXgHZAOKhbpllJHJV+xc
n7Fmta8NF1k+b00Z11idp1GVrL2cQRC9yfgSwLXWsK8Umb1LCJg6p0VwzpVm9+vZREVFgQzLMwpO
ZpHS4VOspSrDJt3GhZVWt+qmZsPwKjLWDaYciR+Ta4ZvHOxz26lPmRbdFWiaN1C6zqVmhKu2t6zN
0Fsvqpia16KADY+JCD7sdu27zpTgfOrZ2zzOexiICLCMzupodnj950S8lkaJ70ONg3s0wGhVwthK
B/IXnyLAbpLXsA4MnOZAq26Z6vY7BUbrT6nz5Gj2iSH5iM6zedPGhpT19BcplO8ZJ3BahONBBl4C
ADHEXv79d2BSnNgmxgFpuTfh2/qyJ3kE9uAptmp4aob9Lx2BlqvhmAVlwtSRsr73O4ES3xc2DTEY
6lCuCwPRSyYj35Zs6N8dpnd/nkPfu4G9R0i5EmaGLgW8DvHjQyDE6DBCTHBr39MqvXiLLmXZjhNj
RN5Mxml5xZ/0XyCd72kul2su2dOgw97HDOpQFl7kos2H5mJFG+QLj7gmZCum5PtRg7mwfF+yyo9N
ywb4868rYSC9O435vqSJ6gQwkdn83kOrSnFXwHJtyVpr5Dopcxe1B70528URuloKlq5ex1YN23Qc
hkMytKxb7Df9JppeI4imYTEfSWHm1JXW3vOw+Eh6LJLd8TjabN/46WFiCqe2LpObAtvY3BoeVB6i
4Yzyta3MUw+NebXwJnaWVVZf6doYN7lsDz//phQvH76oiR85Fk+L6ct7xrnIYuYWwiz2kWi3Zqnf
6d58l89N/Ys7av3THSVObimtXFju78PkaPbheLvLu+pl5hWi57vJiM2NnrEJF5ArgYvTmw5T1nsE
fHdOp+f3wBMxrWn4Vg/sy0upkizWGIZQR5qXgDayf0SDd5LNsItctnuropcNw8jegYNBQLQE4Goo
wGniKT72UFQeilSdVcOx34vYPHQMuzdo1sqjWcRvQWzZ6LcynqJyy53SkregnM8unixz13J4V3If
TdY+iooYFd+8EHXVMUVAj3R1vnOmWvpC8Hd7rvbcWOmEHIoa6+cP7B92GHIU4X/BFiJi9L0dEI0V
yVGaJJplhKBAOaHY2dBd2742yv3Pr/WezrasQEvnnIKTR2b5e9fFRkyxk2HTsLfS4cFs40Ne/mrD
vKykH+tefNNQX2AQR3gcKvJ3O2ZUpzSHerEvvaHatrESKzOYX5edHgR92nWwjlJh7j1NnMbAizZO
kR00FXxpk+Qboh6cPPKhYRieyP2QcIhHHrtTNeU3hhG+zfYoN04A1T2TNkxpS6KC1ef2OovtzeBW
n92Of2y3EAXMKZ5WmUXdAs8IrT1mr1vRiEUKWYtdryokoSJ+swpewTpObwaVHlILXrVrJxSoxkj1
a6DWLdAPwHN9KAsRbUw5/yIMyfyHFcuz+NNbUweREz/eMERKHUo3pPNGRqMwRDnyvq6ngtdSvjOq
JeJQcLvLJveUM35cBW2j+7OR38LjPrsw6DdIN2H9B1jLdrZRYlajPyGzlZghO7OfDvYp6B17xRjm
FHkiWVsNO1FFO712kumsi/EV9pgfO/EnJakOvZov3MCoAuk5TxRi8P2iaiezcedV40No2b2Pkabt
mxUbHwAeVk7YDa8ZvXo7Yc1nr2qGX8yj/mGRcGYs/7kEWL4fLo4hGuZuJCwOk4Y1JY7ynZGPY+ro
7qrwF08Eg8WPmygObpJtzYBJ8WFN1qac5DLB2DeiLaD/tVgtBskh4KTyDJ4PwBSKl4kGCZ/jzseB
/ikOsxubOAa/LwPbLwuvwrJnqBGHzOTZEAPjF5P7rU2Na21wbzMvb1eRR7WvilKuZQUTIJkZEk3H
HNGyv7xmoUxfcDegSh3FKpn1m7rHVkmVYkW5uhkYNW87HumlvUTiIdexxQ9i9nCAh85vVOOwrYK+
87O5i66Uq+4uTVDAAGI9dml5KPrxMe5oJN007PHfp9Wz5vGxYSrKCA/oVw6PIjXuai0+XFyxDKQH
WKdP6+UPGgwEyHTLC1n1w9YwmxY3qvSmVRZa0fER3T4NhJVqrKdKW2U11ZIeJDeqZtDvVPx0o1lP
dWKxxLqgvvYs9dp03XrsucFJFt/Ekp4FDwOOjMx8SqLhYZSmjfuKtR8K5DRDcphzmKBNyALuuuxA
U7wjKhaDd6bsEBjmsz12N5lhPUftWBxSwzqBuq2laKbV0hhh+gHbtm7KIylWp6wzn0QT/+o8tv9h
eVPrWDD4kKNh7PNuHJnhsV6jaiONyZlei3Z4IGTgRH3BzSMLYL3UX5dWu+w8Y9t5VHqXNV9E3XZa
vL3qhF+rcTlKO3KLPYhY7tBIZ511RO/Cyi42pG5Pe+w5cS+JcdpAWhpvCE4PX/HN8m6qxgPOCjkX
u5mhS8FeDponT0Jjj0m66YyMMkLXKSsMfuJ+pcIORNGlsg5pDDkPI1nyQELKbCfpH7EpisiI6B4a
l5bU67Oboe8fTFxLULHZirSTVKLSnTH5Hx+TgMCt3IBZZZXTq93iG9NU3YNDd7BPY/s0cIjQZPaP
0mYOTzXfOX+fr/9F2H6FsOmID78rDz6EA928tO3La9RjcdG1PyoCLr/5F8Rme79ximOJyjssKVI8
DvS/FQHyN6oJaVnskZDxAc2+B9kW3r/p8msIDC72gv8Hsgm5JFdCE7HB+ZEY/Aug7ePyMvAwdNip
mbzw6d6dnp6cbGiHWrV34+wtYpi+09wyWOz8f1Wo/dOV6JZYwnQw5Gy/u1JWmIW5DIT3ruCkRWT5
XBWl8vFr71ffPYd/aM7+6UpcA7slAraBD5d//13TGXZaMDeErey7Me0Rb+u37UACjV3P5399Iag6
wsQL3OZrva8HByeDHNDMmJaBmKdZ+hZo8VvC//5/LkObsKTufpQXIInED9pSFawPMCHPZdPGqgNI
R7Hf/PtL2QbFFCUVIpX3/XpY6blZRnyjAYeya4WbHD5egilrkfziS30sSWjQYegKntMSxPWuzkXR
CUvdG6t9NHJg2/30MIXqbGjTGX2fu/751/rYrnMxCdiCUScUofdm4ZjClKzNstpD5uP0pIndJ/iI
+KUWv+gLthebjfSNKfj3keFcmDoIke6Sqfh+edlNCd8EfuAeck/5qcccHTcqLT1rCX/6+XdcbtiP
jQOXgnTErgAewar+8a2f+6SfYnhbe62vmz0ebtOGwKvg08+v8g9r64erLKXfd2uLDgkkB9r8XvOU
hZGCOg85xQHhVP+vW/fd93m3X4yYZJdITnhBsn4CAkheZsweKW1+ubwu5uY/3jrPZZNdFO2eKUBY
fvxSZZBbbl5WOYF8olxX+oJVgaaru9nMp42HsGVteA3KXbRdyFUpAJNMInyszeKA8ghLrZEJ/8ZV
1IENVPfXC1HzIt5cLNe3vZO+4dkor0IUuTeVQ6+OJ1xr+8JjUlBW/AipJ/kGIo1AgAJC4qg6v58a
T3xJHdBzK0iCZxSu03rMgZoDB8S6nApvNya8z6mjbFDEqUdCAq0NjmDN9LbromLTp1mxISey+NRp
iXkAzBhf64Bd3uhsPrsNvDAlZnnE+G9IVpHjRiVTiYxQuDRC/tnyeTQSDF/ygC+dYgK3Lb2wuoUq
X647Cz0WzKEgIPYI33YFUbTDECtg9lzr8M2TmumB1lC95jrf7lJtYvjYrWCgCiRKbC6orouNbXME
YO1K/YbxC1ZrdDEHM2dQmzDDPho6cw03Z6DI5EcjuEAXX8JosI4qNJLn0C0zClX0FXUrq6+1nYsv
Ad8d2f8I+6jKzX7mMw1B5uM+Rs0l5cRaV7YJY0SDLXFuR+xzGWvn95iNdM8Bt+YYJXV1a/fJm27w
TPvEFl9yN35T7Rh8okMur8Zla4zatjxOAN+woRjoIjr10JffJbGtHhJsXa/Y0QE8ByQpQwiMQhkQ
M+UVfYEzB8bNvtmjBAix4cOaiFkPAUPGCf9LbmKfkS4utBE+7OW1z9oQB049cK9x3yw2KdkwX4ix
T1aziZtWXlfhozuLhQTjxOmzN1MH5jUtamBFCSKaDm/tVTk3draL4eFXNwbMLW9tR8HwFAUV+l0k
Aa2LASCep74NJ+daw4jmi6sV1iP86fyNZKXywHecNgW6BqY4br03sT46l2TFPEqcA5OVxQyc3hcB
WkowVzSU215B22sAighZFzyCLlApzpm4NCPlD2lu0OZ455YmYl2ZGPdgs8cRN6OTh09QYSZgZWMV
nbtCC4dd7xbJizcSXOMVrCPbKVHNxR6+h+0QKCbT3vA0N3O6s6q+y7YENYh4SyNvzZsZeRytDmFr
vW+r1Pg2e1X7u5hZW4hpJ2OdjVb7ecD6/2uYYHzjTBl7KFQzy28YEx6Qe9La4KenrYyUJ2FFYfpc
h6I4YHZQQFEEDsON7I0Rv4cyDntgPgh2WWE+rbWpZeIfIRA6heTmbQjK83aJxhPqJUcftmjQ01w4
LhY2yp+SocEMNKpU9EdReda+SG0Ya3aEwZdp9E9VOw07mZd4xXg9L8JMR3+ZjbUI/fxa62D5G9nO
a8I/ur5x1lGrPuGuioBn+NZHE5BVYUPECjBn4yh07qOeagI5h9pA0hluhq7xNmHKOjfJHfJF5aRf
XPyKjuC7W6wFiL+aQX5WzP/alLlPEvuyy3ip2RXVXZQh2yr6xLuVFJUQ4Vn1aU9w4oCDNEzMZNrM
DbsbJnTD7jJTq0y+t8iTlxg/gVt3TKyXTLXuvRw6g5TnEb4OeYkH1fNGpWyoz73HLFNfZpBDwddH
C88yynFZu+3ox19brcFdLGzZcyIzde8NG+TW1LMXy2KjbBr2DzvSnPs5xidHNM20DhwMfn1L9u59
UKYN/LqenexSaeHUWCPEZ+ySYOe+Qt5dru2RSyPubvZx63YIaYzxNbKKq6rICj/0Wp03GClhE2e3
knnsNhqly0PIq9u2XurqUpTHzGAIuYbbQVxgbpir1OHuxIEHW8eGynTZdZGBfu1S1/hDH9mthuUd
sZjOntKgi0+JpcLtQAoIexyVhK9pnXVKQmvbQmVeDWVDRJ+c2RE7rAmG2S4/I9jzbmcnKPCcdBoE
5O246nnCBJ3pTbMPOQ0eByZigA1FgW1+n9+3PXuPFrJ7jB6LHvcM7jkpTluJzy14/hCfZCD0b57R
d0fITNSjZY8pR5vtEeAPuyQCq8+9ULvpmvhWEpbwpCVJezupqLsJkvlLrMsRgRhCT3cq4505G9Z+
xjwewiZBWZXWBHdZ+tWpm3yNxOGtDFHbY474mfV8bgYdI0a3xHItzHHf1GV1a06ojDgWcXy3zW+a
VeKi7HDo4fsNYS2OsnNdsPNiluKd9dxFEqgb+IwBicI3umyyzH+J2eYZbOm9MLy0Feo21yxWxHGq
fk+uuNnsoJP6ArIjaGHrJVhOZhmbWUKTV/OKJF6+pN+kSwCGjgUjclUg9CZvsHWuZ3I3KxnnSA3w
G0MANdbYz+Tic5uL/DDWkngFkP4KBieCICLTsCAxyDXPIJoppvnHaRT4p3H4YORxYwN1BQ/ATlCh
cTmLtJ0ZDxgjkAsmibjC+WlwD+aAcZYf2L0kPo1anBBpf/Ya562dkggHhCHN/6gspGxGHDqgXE6F
nHfygJcIZtOh9Cn29cldIopXHfjSXWE7pIclZu8RtemGyaarosZkrNMbA7oKBqxuqqdo9lT2aUyk
QrFr2AB1FNfIiaplZFssbAdM5b6Zbo8BcoJEZyJX1bSIdRbLnJeNY7gH3dEWs24NuadDaptmMr1g
nQrplwl6jJ5ktL2o+w7WafCSRla6cUaRboQOX5uQLgzoOqFOZJxhHw2HUF8XpujBZzM5n1iu4WtI
BFLvpwvykzl43iWZpl3FytLdrRPm7G+mzfZthlQndEuY4Yyml1nrii+8T2GAwIaerF9lNlyw2B+K
UVT69P66DotGSMN8V2G38xyafatne7hf7DdiJK8w7DEPdBvqBEx44tMkNdxdxExdkXrgbyx469jJ
HHqL4f2qUcMB4ce+Yvk8IARM/ayl2X3fqIWCsEC20H2TG+deh6WXsqeODhSFrH8IJo65n7cYHzpD
T8ddRXAlAu3AOd4hfmi5rDyErIc1JkVYEYCSE3ff7JkklEfNnMqrn1/P+NDTLBd0CJPAGEFK+X6E
VDQUOIy+MzYU/PF8dolyHbdYh6yxS3ghdMTbpDjV39q4ON1djh1iLgx7Fwm4FyhqtVWQZhaclXrY
qfZvBO4/Klw+5sDz+QifWaywcJb40JRXKiYZAYvwfZTn5qEf2vytlAQA+2MHSSVf7MTVJsMjkMzy
xOhOSw6qb0BquK0MCm2Eyi+UMsXBFeiHJkHnicETAvxs6q2jKZDpF03SwJmFCUIoJ4zcjmHHPoSG
spOKxnVjOnnwSTJ0f5E2aWE+HJZh52qGc486mQMYB5rsrMdx8nw5FYtC91zcfVKwzl88qw+0sOVe
UFHiZGFbyDbfvRxhj/6b0yvddzYWOpbWlj5mtkRFSPOpxg90j3oFKSg6ta2F4eGK8L5fUBo+9NnE
c9uuAJBesrlAiH9sFrvJHu0qhjzu0W/vLAKRj5U5/mob+IBYcBWACmFLxxQM3d+1pH3cD4FdlPHe
Nime7ZCNq6hsxnDoxHDASUucFBOaBzjmw9PP77H4eI8pUdAvMTJitAeG/OM3JP/HHJpsjPaEOoYB
JHlUiBruas845+BJWuJ3eOvhe3UmWOScelONQbE14sQ6WBiKlQz8lv0Wfk+NabBENFZRTpKDuqf+
Rm6BKPN3KCm4zGpBS+N6+fT/xat/hVcbhseD+s+M0Jv4NYrDlx/tAP/8pb+galf8hn0Key7mNAyh
LRvI5S+o2tN/M3XeB8wAl4SqH+wA3d8MGJqLIaDEtBvixPd8UNuzIG8u0OWfLNJ/AVUb704ikC1D
MgJyQAsZ9Orvg/GwD0VSn7XGsUBagFPWQCyG2jcWQAHypsLG2ySa8vI6SQ1tpOQlkxU5WVQhk/Aq
68WJ8dQ30HonS3lkJfY8NX7BcCw5hmLJSEFsytoiGACnlu/u9D8g0suK+e5MZ4rPB3YXohAbh8W2
8eOKctuejIpmJswWxeSDEUG+syjTrqfB0aF6T3TGP78gB/OHS5o6QwfTAtdfotjeHdtanMlK68vw
CCp5jSOslqzghHJqJSaibWxGaq3eG42Ognhktq9WvTk4zGdtNp6tFS7GYoRxASjMg8NdKewAHEV0
DJrcIsbloSTS8S5aFBT4fHUzzmZFeUxaI2gwPyg4I4w0gL5ZNyQIrSzVo8EOx4J7rdmDeiDSgr6P
2NeXrqjKFl97l0t5wBHhpnGCpemwAux9R1sDlbB5IhTXXdv324AgX2Ja8IhpoCXUbPwcvY2kFJpM
zWs2c1cZp8YFx1g5IYZ5JNR7Y7gB1FF3emRmWEhEoXg0DA2gI3ZavlvbIAvWokndhfbIx1AidtVG
WqL6KoYxnZFhiDq6VVHOJyKKUV5R9ETqc4Pp0BzTdCMsFUlktEdRMpE44VnpaFvbmezqSSDPiA4d
nKwXJ8TXGTjNgdo0N4V41LBIU18q1yAnSIqOO/en+Rgug7jBNRUGPKuhSfmlwEZjSe8w8GmrnkiR
DUHZnOBqrvUBfmeSRIscDkSxbIpF/Y0rAkPHtLBeErbwcz/R8ww9QQaQhLD7X9exfR8BMuGI39bc
JNJqeAq2yajrKcJ3ptqbM27KG+6j7FdWLLktMVE7+MhY6E8/TXPJYx2EJYxjSBRRdJiXR+IsN8dj
jM3zq2R59GoNbCXOOs1ZzcMw3kTwyO41V8fGAYCMDAk01y5COqKrNy2+8ehqMAyhwbCd0VmXg8g2
uKWE64z0jMUtQE2P6JC7E6cPvVmeBGjUYL5id5J01s00hfZZGxzjNA5VdkfqdvgiIA7vAY5NdxWL
wnkpwnT4Ukls+JEA8spGIxpmWMydu4qSpabPs4DwB6FsC4UmTutnjSSZ7l6QaoYt5ODw2gyNw+0d
49xubvVOWXLbWqFWZKu8ryWRkhPEtBmaHG8kQRS54tnhaGmOb1My9dVX/pgnb6SUqYc414E47IUc
XYa8I62A/bmiczYecX7i8WQpuSm+Rmy9jRfDnAGjOtDfuDMsLiybWZQpXJRg2+rEwDwRf6QeqOZZ
CBpGkGofC6hQuxRlydHC36TyA9XS7w8JmGUSCHXH8KLew3Ge1LUsem69A38+3wCSJbNvsNpgB6uE
++LAhIdQatFvYIYpmsd0njXtrPXOXF93otGau0nhHLFlZM/2i+Pi5H2OTT1PHwJymveoeJsaMFTK
qxlP6wECSM69pKdcPFP1kbLT8xaGGzOoZo89Hk5aJrtKdKhqzL9Wlxc5hYSmtiXOFzh8Dsui6Bqk
RL4aEdGymZfiMe41fJEIV43sJ5W5vbhNAuReyPOMS974aBBg5FI8uouzua+RWan2ThA2yXNjNEh0
favHxkUGbpd+adghjAjjm9lqbsu8KGyX2kYLvI2ThRoExtTgb9J5nQ5tTZgQwp7GOCXdLNUXtw/q
9A/LKYQAg5rqMNjk+iDEbc75M9fofFDZXgWFwLwdq1hb168iIcEILGPB97U41DFamlF8xaF7KkiL
fLKGPgDGNT45Q6jGFRFc/WessrQNuvYIh+WqXck+jK5k5gW4YMHz8vMYgpEhjclaR05u7UF+7BFD
rQRaCjA6rebWBAAocNyspqBgkymvqsrVzy0kupXM9WcNqMfvyLTy06mATRWNyt0bqQi/ZW3g/KFC
GWCE0xS3XWZf92NTT5s0a9S9XTrhsyWHYpNzSK0p++QDQ7fi2YB6vxWFDtzkzOgodPzK7zxoKCun
ShfO4JxmN3EVZp9F0jq+p7fddtY6IIBBkdTdIFpl6FTdDtmcX1sgHJsebSf0SAFt3OujT4OZ3Y2O
rpJdU7fmtp5qRXxBWewGwho+ha2dfR5zsw23TVdgy8EBRkpKPRMV4aVbXN5Ik6tH8iYzB/QmHmT5
yKFTPRVWXkXrZG6LrRvr5ZfIJi/B4OgB57GtvljZTg973VaSHIMhX4eB077FDWbsGQ4IezEn4XZE
w3yywtYx1xH5JBNmG5QD68XFH0A2L3duVk/LlEuWV06kxDa0jPskKKudrqJ+3fAdn5Awgj7hGmVf
FfRfw2bKnf5Ud2bwyasge2rtnG4tmKArLdFmdztNtn3Soq5GR2BNe70opqtRM7yrGfN7osOaBj6P
2a/qfkpQqLb24xAP8++6niVHEhhhFBeNl61/XqF8KOYWl2j+e+nxJb33jyVRXeb4hmYIDFVXAafg
xLnSR8khZGpAwli/lEfit5r9z6/6rnmjEHPgYZC2shgFOiRx/XhVmJSRE42Wd6gR7X3FE4yNoeoE
NcbPr/MOUrhcBzMPm3JZYOiov6u+SPS0+9bDpNMEJ2dP1Rv27EX3bamADePfX2wZ+XI7DZgh78nZ
BmtYCykCD27G8KRc9LkXfoAW997m55f6WMiCkSAdpxbXibN5P0iviSyrNPW/7J3ZjtzGtm1/5f4A
DQYZ7ICL+0Bm31STVaXuhahSw74J9uTX30F57w1bMuRt4DwewA8S5KrMZJIRK9aac0zdPuHHEHfl
6vu0Ruz19MKrc4t56W/ukr94PcE5RHCb6Kvu9oehtnArHtu8sE4Lfot3v29BxDGyY8BKphppk5nL
++vP+MPRm++OD+euauI1Y/2nYn0uItl5TSdPuKqprhy8zgllCWdV4AMrT1+ibzEDrRj4s05Pe/rH
NymDQIvrjNregH3+w4euSqn0KYcb0fdJcxhHbGrTyuj99cf8+VHgVVDze7ZNR4WTyZ8fhTw0xjIk
5/pEQFBzmBPswI6L2vefvwoHShc5Pu2Mn/o1dmcaytL4LN+VFzb6aaJFYEb8+lX+4jZBAWzCGOW0
swJH//xZMsV0mGAB62SEaBLJM+GmGOaRmTySDnHX1dOw/M2R7uf1izWd1YSPJU3+9MPlI5UqnMfc
licNweoHgbmb8exAKdLn9AtLPPUGOuqFW+TXH/XnlWU1uZg0ZnTT+1nv7tHuJz/OMuBb8nSH1epp
s1dfRQrF4Ncv9RcfkZsDaRM1OOqVHxdLB3YdL1UYOLBXz28hqvPSMiHN5doAX09w03rX/PpF/+rz
kQvvImyzaPH9KBMb4EKYoMnFCfcTPd8C1USuu/Geg87fPunfu2h/Ppev1lJLorb3HPfnJ20du+qs
J0xrW0zbqSgsRLyOnt+Ih2zuKpCZDE9myuRppK5j9je3d4OCkbajCSk5XFQMLKF4fBFYpak6l5L5
v5vZdf43l+XnOxxwCy5Y9FIomMSPUrMScXICGIw7vKCFHSQhNv81k6X1yaXhVks9yvpffxPi5xUC
kSFP1dqKROf2Yx8wyumXhOxxJ83VqHUn1+T80EFN++I2gi2T1Jv1fk8Tcaf6XH3E6g7a2ky86aZa
Q+V7FfXLmvcHNaKD4BL/46ee4QDKSXRq2DJ+SofQyR9cSC2xTsXiUnTrVvpJRAzr29wsE7zz+t+1
cX66NxEVrk/D6mYDS/u9cfoH8ZMi44+if15OBKDI1xZKTurPquQ2ndZ++q8v/1+9GH0jk0Y3Brqf
7k3UHJ4eKW8+TYDDH9ISvia0H045ll5zSvr1i/30VfPJMFzjfII/zXJm/HkBLTJN1G2ozycb06xN
+dpxZ/Egckr89QsZP3gDkMKyXK7FA3pGtvQfKyP8eMlk185IBdHE7YPOGa4PNLftspeQFLn2XKcg
z7cyAhQSjzGDv7x2zIZe8roNVmq6xUlGn0AbOSwxbwResziMsHXNppVF18vc6fna/RgVAVP7kenV
Q1cCMyz+6UJsW4LyjoapZyH+/LEUSvAj1A6ZZicDJ8NmZGh0hpaT7CN9/sdVFy+1migZBdDS+2lA
haHA6IYJhEiDnBgsR8rnVxXJcpoxrVat6W/7h+vu9YeFkZ4/66HBo88QAAHyj99SuRSmUI0lT7aa
5FfbNoZTI0Pv3feGiO20dHXUkhO1N03G36x0xo+3CG4uxh62bfLK69Dru3XuD4+ZzNE4ILUh+heq
bLEAgnSJCNnPcOhMIxin0H0DGJbJzVAxb77zItQYpdlECW7MGTEH8ZnzTe8LuohLtvZrVOOsB4u+
4c/fSRxNYbcpREmR4KybtZLfNCb4EpEkManOXLN6tNIWmcF6e4EYoHqYu0bUp4FYw9Y37HZ6sMaJ
1lgbMj8+ZzSOkHCoIXI2bsQU+mrpWtZsyJorHke6DXeN3Wn7SSb2QzUj6N9XTsl8eehgveqOMvQL
bWm9DFrH6j3iF5v6QnQCpFYnrxcgZ7MinAE6zwl2lggA61g92CsRKwi4vUqsjt63PoD9NZd0VVXn
IqV51NciF19G4gppimtwtvCD1GszFOBm/DAAPIi2Dl736oidm6a313hhfLCHjFNRqRb+dVHOv4pP
0tfovHj5WteommctLjGHfaNbDmQ1I0+PgzuRLV52jFxtutVEbsQPCJXy6pJFaugeW/Q/xQZFEU93
JYo6u1ULipZN03dC7ZgIT7dMR2oc2XaV3dAhtF8mxuALHd7UWr6amLTktVFibUWNOV8zCCl+kI9u
vVqgEJenGmEzo1ojlZdhhYfS0YDxuiP3J5t2JEfw8vRB6Fzh5KAR7hYz0b/oF/mN5EaEiMJGszyq
Ke21J5zhvLTKFnYtT0c5oPw4N1vjvhwHq7uJRCM1NON2iR84r0LCErMD0hMFoTwOQ0P0/KbvBi1Y
6hIUlW2whFtLxB1Ukh6I8NMB8HCR5AePxxh4FFnfk0BRUzU5PS0ibtplP+WcYX3Gs3QZEQBMzbMo
8Z7B87K4wcoYefWdljTsDd/rAHr23H2AsWg1xDZTuBO4SVB5IY0QF6v4XE3fvG4JH9xlQNn6vQVn
5T1vxown8SxTw3pNwjgOt23fosv+/bGyV9WevtJrRgfG/GtJtF9Dc34Wz2ISMVNQdkWMNB3aiqCx
Le4i5a6Unzi3uK5Gu/bMzbTt3xAn46ia0EaS87KOZoQrX0PLXAuJSFLbuZWD0FSkaye2oT3v1ynH
HxB1dOC/b3+O3dNkjOldORfLYR7hZ3oyQfNAcdKekRrxmBa1xqQhnyUXVhJwYO5SD3jCY1sq3ojQ
6Z3s6tzA+LoINX3qJ8fUgO06Vpbd3Aor0NWacvFsp2kpgx68/fzV1ZhkbNGLG/JxFjVd4HimNjZ5
/kanYD9mDEAAVEy7gntFMs1BGSo703lPYZ51TKmbDmyonxNRB7k4DNFtBCzhMCDypqVbP+cmQgI6
aItLSwLB26nQ9YlWGx3yzqVBthARMv7vnPRr2SXd/LdzUp6aP9QsP/t6krL82lbd6588Pehw+Kl/
D0qJ8nBXOirj0NW8gAXnP4NS57fVnaPb0AdWU806Q/03OMf7jQwM5up4VNejm8Om+29Pj0k2CN5i
hM1UtB6/+Z94ejBZmn/ev1dqD3FpDj0M3iC4nh8OxCaygKKTpX4uda2KVQ/Dz9Y2MAhDmOtiqreZ
NIExzeZQNztiGQXY9rozv05TDm2wWJKSOdPcXsFSSa9C2I1eb1pyKYnipbrajK14i1wjeikmOHlJ
ZFvvB5CHV0Dl3QOp7lq4S6rUItQCteU1GvnHYLCJoNoDtsgOTZeWZyeFH4ac/TFvOvNNG6FWn5lG
TXDlbaO7DClY8xczw3x7aRe1QMrM7bFHJ1aY/Zf0+/DWaCdmY+QWQqPdLTMw4gXSysZsdBMxu9l/
RFA6Mmvqyb+4ZkQnrbVA4dS7jO/2Cc59gSHSQPS8rfMweRHxjLKR+dcSNElKe5W8FqiEoFaf4FgY
x9bp4r0xpV9y6vItjt81v0MlqT/Q1t+nRvI8AxV7sFMmmAf+F/MKSzosiCsAjdaVZtf4iKPNbSe0
V4LcJt/V02KEQumwUYBU3yqO/ig24YRtaFQqa7twzLwJPbeug8c8SnS9I4695ylO/YsXvlsK13mq
HSt8brrZcMmC6qDNpG1t5UDvJCuz04TphwFq11YzDfKp0RhxDerBV/1UnmyvymHiOAzC8ckma2UT
Mhue5/Hc9V3kBlpUYzFP7OWmSoyR+j6MmM5kwsYz2tAtMrqRYC9iZTc0j4YYrzp4JXcOw4OsCuND
vZhwLJdWW569HO88NJnRSQ5yRdK8g0TUly8RXnsilXr22EnbjrDh23bPbGTW22McWWXhF2lOCNMr
yeNNxDdHfJhl5d62aGVgqFreLQgpt5Me4iRAGH6kd31z49AmK5UQ+SyrxjRILLjkslJFENteh6a7
a12MvZqZ+C2Mpi1g8gHGt1tDXnGeswl+uWUco765WrOb+su4EEpX3Um1qACk8B6+Y0jGX7krqUxf
NC1+nBDQ+Q0vs4uICPPxanwU+kgOsJOEu5CML7rp7VHBuwWSo9KLKjT9WFsyw4WsjJNHGBjxaaLd
thq63kJOyUnSStqNbgWZnPino654NA07N1682fhUdi65ACJy/DTuNISx6bCrSqfrTkQMpUeqsreG
auLUJDI6KyYTm2Up9C2E8j3js6DFfb6TC9ANBoybpNDKIFKap6HWTOMgiuOv1qI+4MkAtc/0AfOc
DjVRNoDa8SuCAO7n6FJaE+meRL7s4X4+dYnW+qJKhM+YIQxkk4oH3n16Tq1Zaxg8dvURgUf/FQ7f
vHFjk4vDw3ZQ9YCFhQ2SPF4idJRCO2s9KTO/ZUTMLSKkLu11kk+W58TuCE9rvZMDpAoSD4w7spVh
3m+jlKsfkf7lDvKlVWrvztM1NbQJDm8/YZvN8XyHDNOiUL6zEUf7I/HjG1HkX3MJSNMoRxtXT9w/
JVp5dZUQgdcBFgSxzCKYuFdZI7lPi4lJkusJ30Ap+agTS7FdIUkMR4eRe6tuBawyRjDUPW2gxV5/
cJv88+LMyAQM3TvZLJenvmFiNoVmCk+gSw9opOINT4V4jGL1OJB8prl8qKUq7yaSt1/zdTXL+tCp
0bW12rmuDXlLDGWfqrqLA74wSpqp9pBKxx90raWcMaZvcVeIQ+S0HFESlfsAgufAYnB5QrVG+CHL
+mNnjmvSte0ds9S5hXbzyBhc37FMuMQga6MTtJndvWddATw0OOHg12aX3qVGTyh1l3V7nS9qp1eq
Z6JlxTdiBL1rM+moG7RuI9PiI4BbnPRej+i72JVE5PhTWjs+IdS31i5ZXdZAyV5Pd4DyTd5eJV9j
mQBVjtkdVAjPQ5BRnHbPOTaInQFi5GnMxmtNolswiS59QdbyYoGK9nNteG0X74MdkdbQwy2pieYg
sSYnL8IYd+3YHCvC2OA3AJshcufOEJHajy68JdJ7t4Rytwe9M57r0Mm4gTMmGQXsqLOlRv0uFuat
9+pL3sbv7MyA0Qu6Wwfz5bPSbnHtfJLeyOgVMFW2rqW15j64rblvk3S6TXx1a8godnOWUfdTFkbi
Q2659gYbOo+aBvXGcAYioIftoLITp+NuZw3KODeEgvhqqBPG5l4VB9mcu3uE6MsxrrpDV6enIQmz
PbgQ8CueVjOq1EhLz/KA+E/0wsiVORbKXn6WGt8XyFdYb/Oiy8e4WHGnTqOu5ClowTwO1ZYsmvit
nmwZjEZ/mRLFnjDmL0IOh5JEDG9Y2FhTD6dQ0z0N9EGRWxafh6k8eO78IXWyfDvweRAOVBmANyc5
DzNgZ1TDOwnV3AgiUsnvJuCzkKpDVW96TmFnK7Gi3ayZs9/2kfkxrPr6RvcoI0yU4Wy9dTNWpqEw
yweYTkiyqyYGUcq+VpPMdJgrEADwKepd2df9xYAcjMrD4PDS6wQLmNpLrI3r9gyOvLI9X3OtuxEj
7zvEGuW9HtXDtJEkByKcnpe0v5XkIh69NltO02C+kFBav2nNoEWHsEAbsbOc0WxJHBVj40tZwXZm
nzVgSXifC214ELGDSF6O3a21ygcIaxoHSO2xmOP+Hq/u+5Yc5F0/2dWJEJv3bivz5ymBUaUhfqFx
OZCsnatPLK8AnZDLv6aLaLbooJqjOWnGNq2GeG8DK/Vdt4ZwCC4Jh97w0YuidlvqrnaNUCu9w+MG
UWRo3W92T9hMzxjft2Izf61giT05o4aQpHc/mhnkCBKonHdAVZONFtpEpDpx+gx+WUdPQfPUc4iU
Nk2cf5NcHyK+sNQnPAT0K/NvnmveXsQJZlukXwiOfJt1zbl5Xjm8N9thqzOJv8MVZ+F8YMt20log
mE8aGXMobqRf601+Ru1egcPtJTVCGV2FkR+6jMhYzXJAh/ZedUMcoYCyu3H/SFKPe1gcW73XFu8A
DHB6HrDF7YSXeADnSAW5kFP1BUDGZ1bnHLum7W04w/UvSSrONkm6+9rD8mMh8trigGKD4HBNriMU
4dgyaL9oVWqgtDBR4xiWuqSiXeArtPOlwJZ2GCsxkcGhPudRIYJ+yhMSKupBPLFAtgjGejN3fbsb
43wvywhdRSEzNq9WKz8qRpfnyJ6tXU4t+G419cy4PHJ39TXM5hNwRvFGQ8V+k0lJEs3SRZ4fxlh7
aJtv6XtlOwNHHVonTDlYI09Ov2iggDE1mMY9JAyCYsgLa8hug3a+Kag88JQlQxQHRSjoS54bNBK7
rBiiJ0+jEBVXCq2gABTeeMsRl8EXxlj2vhXqjSaK8gtmZtjEolWgUhn+Mlmez0a555s7WamEq8hp
dpNXFQgW2X8aOokZaqkh15Fut7FyvE5NCHZPg/0WyxKgb7iScFyRH0zEBn7cpBhB9HEbNuZdGqcm
UiG72ee17Z6TuEBK2DFzyhwPqVm8ywfV3Jp4kHtdvPV5TNGEJmKbFuELnafCz5WxCQmDxdBY15vW
gn80pCED3LncOio/LCX3XoFLz2e4JoJKK8HLkBeKxkixpID/RURJqrFCOr5k8afR6y42Rf5Od7nM
0O9f0M9XW0gKqIOS4jzaGLhS4SKkmygP0bcR1wGLk30xr45VJW8eApM9SSWf87J/QVlDDJpNBH3B
WcXoLBi7aCGJi+k2tZxBKtVWc9Ua8GnNohnvGLy1fpcXxcvUtTRRoDQDGtckAyrAhGaFPiRmqOob
aUV3rVhe8H+iikKrFSRVmHzJGhJGJ2fB5sadPuW2P+uSeLnJDV8ckV9wnsm7Rq5MTFV+owAGoBy3
BA8vVRBrmcFXOiB3bOPdkvfFSyPTZJPjVd1hePa2UlLwYCWw/FlL8yvRbIY/Y9fegXBRd7Ybvult
E228bMIiMWbTo5qRQ3qtLYI5J813EvhY9Dq9K6e5v8OuExSVGoOlbda+iT7fYaI6acLVsWZVZuAM
A0N4zxkvTH6/VJw5yDL6aLjLa1Tbe0e0/YWj7szFyFDXLMfQzYYtyrR9Hn/TXEV2rN3qF9Gm9UFl
zYNKTOKiYpbIWLkBAgZ9V9cccRHUmXuSAffwQwUdq/RM6AibaKrjenVfoBibvpksr5PTfw776K2q
Mu6fynzsu6tThS/VsMDXnMrok6YRo9DD5wYUvQSR6VwWz/3g1vgG4dnuMzZIn3A0IvLAb/taqYuL
lPVjOlKhaW2qB12/EF6UEWKB3a8aKdG0B5J7BtfPimlhW0hDPi67gUJ+UMe72XXbY8Md/Glu4q9m
hofFDMfZj02jbfxR4v4FMlp8zKu0qLakbxd3bFsS1Vxl5hR5FT5RgKnl44i08jBok1ptudk+TbSo
CWqDCImgwhP6Eb8LUj0aoBx0avUywuSj2Um4N5V1dvScuNxLr5S7el6iMw5pe9eU/fPcLKiqK+/e
c/v0oUw08c1K2v68xIl9InCsORj5nJ0AP807a5TNsyzxgLmN8co5Pr1mpeSQH+n3GKMGuN9VdDHp
2gU9KvYrbWOSqJZp2pvAEDfpwIlpIM8QEpCD3zOJKAJKdF8lydgR2kFM0czskraLNvQ3NEZcOrGD
PRLjOjW3RpyH9zZS4YOTz2/kvnl+YTgId3OuGIXttexzoFbpfLSaAeniONwhwaO0aGPEqJn3CStV
slGug/aziBHm1lZJKdQsmzHj17cepkuenQjSKbdrQVCXQTZHB+KNOUq6i8mrO1I7Hp2iRK2dF8OO
5crasqLPfPVWuc2xuaf4ejhQubc+1eSe4zBdF3NKPw6Z561BFHp2ZbtmJxo5MdzNrXcu29L16ywl
ViR0LL/PVpYtR5BKGAqnM/AyG93loc2kCJqmTn3UhPq5y1R3aivzm1oI50OK5a/nC2NJ7gSrO8jY
qHhIG77GKoN7C5t5K/J8hPGrCd+uyOvO0HSfR5k+JAYCx6wqrpHtvKtcr91TYyvwgdz+gA93pdD3
0UjPIwdsGdRWPK95VvwqxJuIH7uvS1WjJuyuMz18v5lDutwmumDFWcswy6CAZe+PXczHg5YPIz9A
X8yqbOnhIa5yNOFZbVG4zKeRJxWQG+12ve9YIy3RkMY3vA1O+kZI0NGV6mFCfX1M2tnYcIw8s0S/
q8Oh3Ml+2nLc4k6m0x90A2gpngb9bhG9sXenkVbKwsZL3xfltrhhGD66ab9dBjsLlMJhzWFnKd8r
qdE6GcfR3Rn0mVk7b8YczXyiodtm9sjpyx1xLXEk7DQ4dYTH93QFNiJMxlPs0sO2ZPlWdpX3mEYa
X6Rr7dWo4g2qw+UFVcWDs3gEO9bCIABD33Wt5fiyaVI7oFjWSElxZoB0TvpchPFXV6i7djHOmWu/
gvSmM/7aiWLfd+63ZphrjrpQjkuxpEFbeBuVloFIQeVidPtWd00W5Fr2KVZaDO6W9v/qus6MqqKx
AtrNWVIv2pRE1/uxWChdcG+DCn1oYhZomLeNPSH1lc590Q/GSaOur5HW5mj+Bw7mg5qbFYzLYQqL
KhrQWm3LdiqbTdw5zPbtc02sIbyBwE4n5jdTlvc7OjmocPLe8rNFOIodelY9IIOl2Uu8wZ6PTaI5
JrliCMKqRhh4KxqroDxWeGEnqvLuWcP02e4KF8XnrtGysQlMxmzV2eacMLN8GD1MAekJRRQN18gK
a/oOZI7olx4bDIS6yck6EABeS9fi95Hz/7S3af+1unstvrb/d/3FnykuWOfi7v/9+a/t73+PvlZr
B/xPf4HgQB/9sf/azLevbZ/zo7+bFdf/87/9x//zX3bjQXf+shtfld1r+UMv/vvP/KsXL3QJjx6O
KqBhNJDM4v/Ti8fNQho3ay6+JAyekF3+2IvXcdgiGrGRppHP9YdevPwNEyMGKHSbqNYQiv6TXrxc
IV5/HKWjYsKzafIfkNdVW7hKL/4wza5ZH0mCnUmroM4QPDIF2xDiBSuwlJ3NBweLRcmCFxHSsNoE
rqQcw/vjK/3ShnSBfLzIwHHxTKiJ1FHFWle1jv15aQx6oGXiSg4E9XypqG7y98ki1aVqF/1LakYT
2XV9NvW+jqR8DdQdBnOfaHb1Qp/QoZ+tPGC9HEia8drUdrmNmZTiaGc/pgdsk9/IRDUQfQhKdtYu
ej8D28eXQohlWi7Ghmf009AbyODZOY9ymPQ5mFOgBchZeAhn3B2wX8OYVN+xZGmXdpxcc2btxz7v
nYPW9M1xqIqURygpp8dBaXsj7Y1NZXjvR3K+9rGWdxTuUbW+K07o7yerrZG4m3QPMCzEnmBCuB6T
hWCLxVK46as8pcxHMQIjG/crR0d2gDZYtJA1weeb5yrrSy/YlRLrBC+hfSDCNLXPIyi2z1wRgPX4
+sPmebHr5Yi9oNXk2WmiKdumDeHdciRacd+4dUwC6mSMV/I7yM/M15pBCL3c0eQpBlz0Mo4785Am
U4xqhVYaOBPnvFAicuIKRMtUZ9qSU9mDZvS9qEHPfRQFDa/hjIwXhgzzP4E06PtA3XHqTQ1+4OMA
Wu3WtniVOJ5o0xevdOr0m8dJ9dtMPuEImLBsrQKHAOe+nd0lq/KBmbvzoSY7U5J95A0XokWhXNIy
4UI1WRhTl/fpMaF2M7dNnj0KUTVbPaHhGcbZeN/OtGxWdy+3JcXrZgYHjY9JiJObZhV5qPqyI5Ay
22fkdYuknm6d3UuCyrTcAH/fxCX4yg4Euts5MpAmVzswUjdEia6z6+XmbB2LSW92i7e0r5VR55+N
Tglz52WtTa2p2D06N3Q5YhF1RJ+49cSpNWlzSBM4fVpwvD/Isv8Up3LooItK60HjClo0v+roU9RI
/QzVpdgxbNL2gykZVvBy19w2671YxPRYEny8nlXc9F6K0GGZd0fIAIaendc+IVu9AfkSXV95HEbd
uksgZ3BK6nJ5QdyxnMpwYa8m/niT9fEr75EZiE7jq8+jOztuAbr00r4g98VdNWXhp7iJvR0OqmFP
2Sm3mcrKUy+c+gXRyR2xvtbjemffh6LVN45uMthQ4rqQm+rHAGUDl/Pizk2ozLkCtf6tErN+X1lZ
9CGqE+T6SuLwGDC0tzmb6pzY0T5Nh2yP3JdUBLWSb+C37Emu9Z4iqVk+yHHjQo7iu8XQ70uIm4FD
Q+iSLYN1of2oHQB3jO8tRfaSn2bTSHvQND6SPU07nCyKKvLHXDdvNi6CrcDn8U2DJFUEHVdjly1p
d4TH8xlJncdcLQTEovWz8la0rnyqzXGK6TwN1WfpztEzzQX4qZBYrDdOy8RNMQ7id9TaEUcQhhRc
jb7qiV0aySA4ZXCyAheEBLnhyFPMMnIPkwVvfCRc0PV7sGG7zooEN3rfJWfhxf1zF6+VC9fnuZ3U
I7c1TSZjJrUc4pWVhd5BI7EGNIapnJPbaLg7CON0v0x2GT94uZvAxqvKL06ie5tcx6UFwQO3+nau
JNxXXZBmmN66onGPTFenTcbd/SSIai18mPAGnUkzDMaOWk1PMaNOFhMcx1FAXZBb+lWvm5+qPILe
FPcMbEcBGRi9vfUR9oCHfKVebtVEt0s6zfieQzvBqWZaXY28zpCCOtNn0m7pIxtm9y3iIBhkliLD
OI9bxEeG+cFgYHK/iMS7H4g/fJhLq9qJnJmtQeF/hnqjPzkChFIAkilTu6pqo21bKf0VSUqzkVNf
3bDfw+iax5gRK0oZX4ou+sZpQD+UQ+l8NA0yvTcLt9Z2YckJYmzhtk/01bgpK1Z+d6SF4biDfTXU
EgU8keZORsJ4QetYn93Rik+V19QPSnAg6FD9cmW9eP6azLSdLbroaaCMkCR7fc7R5Aj6I+GERU6Q
73lcmnnuA8Q6X4uCKYeYKs83LaO6MnZIIeWr5oLnb3zMHW3bz5l3VYyqEp/xTBwSTqVl11gXasO5
KP2UtwPpXW1eX53aZXw3ipZmnR17N0nY8WFwu+lYTWEiyWaWxDoRyHbfDHX2vgDq9j5yy+aB42JI
5FaYnPsJC1I8usuLaOS8jfUq3c+Uj9tw7jjF2yX2LcmnrYKpM/TuWObLwGzG6V8wQuuzn8i23GgJ
x0nbIjpC6bH+oFqHY5DjhqCIyZIAypSN89lK5yKD+UDClVtJk+vYjR/kxLnPGhhMMYhhSstsZTmJ
RNifDX6/FlRhmTzgAxippnXv/bxYTEPkwkbvljpKszZqk52dZPaFOND6mfx6xqkaStGMeZqbyI07
TpdeVc2ureE+/69U5b8rjhHL/rI4vvv61ry22Z+r499/6F/VsWf9BkJGyj/69v9l6f9eOFvUzLaL
8GSVnPxHqGL+Rs2MjMV2vsvi/+jo1/9JMcwQ9IdiGBI0taYEh0lRbvHG/lwM52av6SSdDRezWLwh
vi5ZYxjcRaaE01xecNfKuS4Y4XM4ZQF0FYyxbHy23MY+tmSZPOWFu4YW8favjUjte6Np7cuExgtp
AUJNBGc55ZRhNkzClqT/INuiwA7uqHQzGF6/8zo3uTOQsrMyNhEd6WExtjXq/YAxoHnXRYUFmVBX
O31wi4cs08uHbhz7mwc2jcYRwsl3yB7G0+pS6/0Ji9AHndB7wDixhjASCdktj93iBuL5nU1S27HF
3k2X0okebNI91yjE5rZaJnemx9snJmjaElTQnbKaqhAba4ZORkxbGUum/Umm8ueeKeKr4xQK5FgV
ImNYkNCBxmkf8G7E71WR9QTyVGm9MaPB2HmxQ/VnqfhmTXa6HXQ58Kzq5XRpopFdXrUvRZ4gS6MA
ZVYpqSgD8FnLcwk1P9DF9JZNE/1nQlNYBLQhuaikTDMa+1b7CWc/JYDiO3zJs7S4c8ch3mldvJya
AgWVH1Pzb/LBdVbFHqMKUnySB8Nr04OWR/d0wdIdsh+irGOLngLemoM+VpQTcdlfSk3AMxGFTW4p
5uEnVsZ+l6EoDTqGrvcu7fvDbKjy6ih9vLAgzgcSyszXVJrViWFU9wS2JZ9YBrVsu8YCkK0Vo4kp
WJKuqP30nRKOtsFpWD7CyTOfull2H1Fq5d9mo9WfjaFPNjYHoPuitbQ7M3EwX+rdB65VPQdqKj2W
XLf4YDYJvHa3Ljcla/V2LDNk5rqlIbBppi9qbNt70dUobqduCjwybRWxUHOE9V7zvM9rzm8TqEYw
DNcWE9P4xDxjK6kuHsGb67BwPdXhWyoWIMkVLUBcDowt5CusfPf83XKHyKy+kw3RQX2p0wMyFjzj
bTTtiEGF5DdQ/F7qBR1oHtXugS00/5qWUfqg18iFkyxa7jMrrWugZaFGvpTpFn4YtYJk1NFmYI7v
rz+Xie0gtYvjU8K50sf7nW5W0eIH2sf6+2ZKp4vtZfo2lm1/TZzampDbquGR0M3lI8G4huVrOfhz
ogijZ2ISrXtXSZ9jU7QfBqd8SHD13oyBs2FmmR04r2GhzyNE6QA7V2g7Y4z1G7vtnMwHP6+Ro+ba
bNJpGh4JAWqO1szm7KPUoJFNBcAp127C4h3LSE1dk5OpGyl9O/SFtU20Wr86sShJ8xrqOqDccrcN
Yq/7Iiqi+yaWxsZWtvkpT3IPWTaTmPdtGAM6m9x+frLtzIwCkGEaHEkRH6gvi1O/DCVRqRoMtmDQ
lDXsypoqPA2xbjG+BJl5p9HCf+eIUsEitauQQGalQlaSpF42S1F9yQXkLWrUYrqai1Owy2dWkoEN
GLR30dBCY0qx74W0DKIJW41IgdWlwBx3E60qJAVuPT0auS7eN6QC9QG9xKZWu9yuLH26CiaFU8IX
FxU9NmIqk6jwgmicbTdCLAVh7CmkyTnbL5FT1N2tM+N+QH2Dk648LbWBZCvoXAQv9UYORjY+NekU
uZ/Jyw45z8VQWEfrpUCXqpytWzON2ml936VfZtocIgPVKpqGjQtezf90++v/s3cmy3Fba9Z9lYqa
Q4EDHHSDmiCRLTNJJntqgqBICn3f4+n/BUqyZbnsuh7+ER5dR/imk0wmzvmavdcGdFMXTfG1/ePA
62OI9fs07P+nIZmu6tzOf432uXzvX97+WAV8e8mPGZlgRqZLrl2ViuIDGf9DryoWE9MPgSrJjiqW
bIs+zcBoIig+vgtUdYN/ZZg2X0jGaPYC+fkxFPyOv2Ge+JdEsz/rU02BqM8E/63jqIJ4stjdfhqK
ha0c+7wu9ZPlN9bDNEiDbkmgEjPmVPWmkGAKZtjFwRROJVhUVOgJZmQOeCnSbac11ZE0x057AsCS
EJeR1uEF2XfswLWy4tjoKLIf9F72T20CerENJs6TEh/fyultrsOyjZmRm2EOVHaYxE1HSvxz3vv9
1YwFYiTkNl/6/7kmAKby62ETscrfWTW5sEBUwNJa5dRuTdwUhVuGXGikLCFLB/VKVK2cJsvchKM9
BDtHirnzYGlAVO5SqIVsupK3ylKqqygw+oxNQDZe+WQUs1hAj6p6WZmRxwEcJbH2xVRLRiuCsJ0t
zyr/Vl+oDAfMptN1FRrVtAc7ggQmy6ZROdj8gNiB/BkONA9ypp81to5nR8bBzRwn/VWVDojq2Rh5
GKso7v2mgNM51NYuc9K8WsWymIMdonPydu0uoeOQNaq9k55o90C8WmsuvQEadlvtfGFEHXEhGvvN
rc1xF2ysGmcqQXNxVufqKsnJedPhO+RiRQuo7GUjCpjJZVCh4IlNaed5Qvh4qqQctmUqoUP05Ce7
NbNUlG5G5PcjcYe9dOBmpFHtuGXBrn/DsWcHUHOxmQVIxsLYZ04yKRu6cgHV1GiwHPNhdr3VHoGi
9KHHPQAreKc2g/BBlrPk8yrZ9MsXhzzhecReslFGYupYshH12R/atutK9VIQq9vqaHabph84cKFz
o3t+ChhoavMzh+uU12/tULUZKwRoKKl//vfA+480+ovx7O8PvOG/di9Z2YRR/f4Hnf63V34/9yz1
kynE7zG13zsfS/tkGDjr8fgvZvGP1NsfRyD9EuN6AxL80jcZyzT/h0Zf+wTMjP87wn8uT03V/8kR
+IvhkoAFFD9sLUCZ8VPQg/3xAGQLOAYsimfIFwzG9ZmRFeGpDz99KN/P3Z9TCn+xkH57E4yDGO/5
Pf9k4Ib5rJRYe0npTvAvjVYzw4DprVWZyHb992/F1fDzluPjrSQfC2Zq1VKNX23bBYD4Kg70eTf2
EYyYNGJyqrFjJnQBeQ5+0l2GdoXMIEO66AWL/+Pt//RxsvnEg08KnBD80X69T9Bj2sZgatWOKOo7
LbMe7ajx/v43XK6kny2R9vIWxhJnSeuKQ/EXS0VdK1On+qLaGWK4g/n0wBS6WHWwK9gnVHxLf7u/
/5e/HO7qP7+d1DCDSGyfDEZVvog/35AQgiV+iabZyUEnsjvJyFIrHCUjY43qM0XlLD/wwcDcWlDC
OtoOPLIO+KDsAzdMq8hgSwuo6kPg53vkX6CJ+6J32Lx/IIspMMEXa5UAJpMBNa7povfIEvQvWjxs
KUDbr7lcsGx1q2oPCAmwt01Ol3lIMvXLsOqYR4akFcGEHR8mNiZHBs1D4Oq0lUyzKie7M400eIwm
q3AdciPPflAYV0abJzemwRKsl0i3YC0Fl11PfDn1qe8t5GMczka16bt53lNBn9A59Bs9y75KK70p
IvnKguXc1kXGisXODqU6fg566LxOFptrhlIYBrCreEk5V9ukWoD0ufCMJh7embpXpDCFVyWpN2wm
2HJILevWtKDm5YiwceUopn/gTnuwFOEf4jCCuNkgvI76Hgei4sDCbyJvEnF8OTtVcNeaWAw6m77Z
6QMATEum7OD3uzlK/XUMsufENmbVhQgOfOAaF0agmsmaEWg7LbV44OypsdGnR4DG7ioLjkNI8bXS
bNyBJVg3DDylYJGTj3Vt3svcUh7DpK+v8gIHBoETo3ZXiISNUR11O6pIRgZ1jRkU6EZ44WdVfSpS
1VhrxNVvsgE5MPV9fF0VxbSKh1ys+6nTNn2Uqg+yIFcMRvWITiHSuucuUnEXrNSJxLXZCu6ikEFy
HsFS9s0MeFFlosYdooUiBKn76PthfS5nhp5Z3Rx9vC/P1Wy3dxLp4g6FgDiJUTd3Wc53gT17tOna
fNzmmf4cMupn3RghL4stfQQ6GjlnFWT0FpRrfZoDpbheGPJa002nYKTJXDllqm7qAWpfYRo01pFZ
Ms4YjWhbO7K7iJY8Vkg/5jX0ro3v63i//dYSriOCz3GXhEjBjcexDw4y85c6cziXU3LPDo1BSR/D
0UYXedE2zKWisGes3gXDGQSb2Gp6pO4E/vvdhOZsb5RNdTEV6mKRDIziKpu4N/hGs3QG2RaoZ92v
ppdGKdSF48Z4K4iVizYwNbC6pIqZKX0iSiEMi4lfWV6lVrxbkOhIKBxF0RGhAprwyxAGgGL7zzYR
ZsTnkt4R+P5wMbL2WEFrY2jrKOGW2YHPs58pLoFFTIn8jlGIkTAAN9PhMGuhOI6Obm/82HQeCoSb
DEqi3DOt8EX39UdHzLgo2la9icZJ3Wm9/hnr0FGx0+A2KVTpMsLi2Y7mQyuLbtX7Se3iTiKseugT
NE9Q0sw5PilNhZSt8lMPR+4b4DJ8NvB6Jtf2g37vKwELIkU9o/zbENsY7GKlgzxGMOJ2Bh+/Cnyz
usf8aWVu0wyKV5IMsSE/XH9pegBkRVia62bcEHeh3xlG6Syht3W+z62+ue6UUn/h3Lb3UTboKEVD
ZivLgCEMkfygmynnSz9NWvyofjndF8JOjxxI816ArXMZWDzXxYDDhrRSd2CqvoJOhQhIDY8M87ch
FwCuHhaWbhBg9k4zkV82mb1Pe+0+yUJ0nb5A22XXBzIN2ICwcfb8RLFPgZ+8+6NDVEfVrK1Oky+d
Kkv6Ab2/KplPOoRc8OxxJJhX0cRcBfpJuifHpN7pNvOAYpiHJzLjdZZ/9YIccuKJZE6TBwj14Lhs
f5X0UQyVymB+lmcs4KYHAU6sRJrFjVsYqb610rBdm3iPeU7M8Y2GgaxsUu74mPNVUlvxg0GMwW5y
ItSlVZ0ujsFR0hFweqQ2LI9utuQx1aOhQq0698zIbGWHSNNE3WS9WkJnmNoTzuBVvhEjfbKtu7QZ
xRbDcLauNUn4az/h0E8kQjHTCXddVEAuHztjZ7SGcWVGAsC1EgSfbWMNyXzaplPIx9+H473g5PI0
6diMGqf0TgfltzJUUUKBaBPtVlbm2sSB/9hOifw89gRtmLU5Pza57sEBxdYWl3V92YmyRQEd883D
lrcj1h4cP8BPj8vza540GqvROtmYgd/sQfoP+z7WOTO+kfeRRdGAedrC5P+46v+dajAdfP+f/355
yzhFUFTW0Wv7x1JdLFXib1XRIi76Lhpa1Ev/89+X78N/nd7H6LX4X172Y7KhLrsKbJg6aW9odX5y
4grV+UQhapIE/h1n/NugQ7d4EWU8KdrLHILJyG9Vvi4+6YwP2YkAplM1UC//pMo3+A/9XDSq4OuX
qpgkJEYm0JN/KRorpCHzEOTxsUY3Nr1IpAlwVaTVkvQc4vnjdB64yKZdBPouU/aFFiIFX+IGCACG
9LSFfzu91XrQMeZVS2M1Mh2cL0ZSGN55Si2PKa1Zz9Uu51pBLeEm6TDJW4WZsd3BwOowwzRvqZUz
wlUnrJbGmkY1DhFgR0prnfui6/H+lmaLMfBW/4jxMgdcYM940tNoWo74xdiPNDXPDpGtDCsyIrhi
epb/QCqD2UjG8EjscFXat6FmzYvbUgWwxlOOGJJyNM7LrLlrbNr6tc2sPlUfo8pq526bl72tkRmh
ZhiVIaonyCXV6jVUmnpjVeV0bWhpDjh2GmJeak7K/LnMVSv6Fo777wP4fz2AkvHb3z2AV0n6EhbZ
HweL3170Y70oPyF4QxhFUAXtLAy238V3H0+maVp02h/PEf/qe5P98fjBUfpAjNOz/pgx6nTrC5yR
8aO2vO6fPXrG0iH91LDx/POEQ+cR/ARCF78SJus+sfPRFNVBtgrzcwxBbdi3dBKtfTZCwiT2Buk0
uQs6deaxqKFL3IetgbubySWqqVEhpA11ceZE/lbp2O7cIVtJLyjAoviaxBzEb/Bhn42ZKLVQBBip
h1jziPeDMY1cKjtQvnGfQOj32j7Oj3FZKYwZw7I4UXeXwComgfB57glVCjXciv1QO899NGFzQu4H
BbmtJhPz9tjZ1xNAARqMKDzGWsHxofPM5SvC2OzopW+V8Kmr0ybbFXXBKK5EcmQeW0MN22CjpJkK
ywJoYji6mLyJtrlMQ0n4/IaLfS4vCyJSGjcEDGytrJw8OH9H8csya40xQ6XlzDnfUF+hu0COjsQJ
bdmlrc1+N7h+yudZsRjNugGbIqkJg9ex4KH4gKiivg5D2gzzOgkBmGEspxviSMjjAo9X1mF2mVyz
y/XczW0NNfPYOpJSLbTnStKzxaWccaz3AXadmvVGyC6IdqmY47fZn6bGYDWYBZBt+4C+kG6XVedW
S0a/vrSyVtmrOKKuoQf5RN4oujvQcOLYDPN9qCj9NmCUepsoJilMeoO7uWc/dBYEgW1Mp5xe0NXR
qaVdupqSKfSioqEntbPkiCRI3xaNzDD6tN02yfuKqIO8IIq3T7u93Y8rq8OilGV54elmGFwZmoOJ
MUxHz2R/4snW0F0C34odjlX/XGdD9ujnSlu6Cdhjd1b68iqNzXsk88GZQUBzjTjeOiPx6Z+Z245e
4NCc1mU4nvk+FJupL6IHii3ykrRiQhVUKmCSOly6vqX5HjJ169JxEv+BVDF9N4amckVgPCb1plac
TW/V+tE3/RQ0A0x0TyAJnB7Kxd9j+al5X5kiv0VwiC0WyXgwrgyyK0fSuWtrXBUTTXpea6bpOi1O
wK7L2/0wIrge0iR40MtCv3Bm9FSuKI3hDt00M3C7hEngdawVv4pBmuyorJn1YVDkBNtpBfxsbvRr
YE3Wvh6Mu5jWqIk7SVwexo+jmEoakTiaCdzy666/6oJAuxDjWOykdDq3jbGTugzb63OYmvlDjWp8
2+OF+DJo4SNUq37VprZ94C+draeSncHUlPZpJuLp7JtNeMBvUt8FQp+fOn3OsDUNo/YaF7V6ocy5
FbtVpVuHIR2djYzLd+Yp/k4YarVG2QeRBmn9rZPY3ZNqxunjlMzRoz600aL2tZPHiisfpSpPmKm0
9Va1kOlgbWo3EYFsQ4EwkpjBdIuCcLrKndw4DCOuEbLPE0SyvFa5EjFQ59ngDndRHkfXOVgm2sNy
rCGIJ0SFCQwuoWETvBS1SuNh/Z3WxdCVq8Fndc/n0qI3SxfjsYrXohkOherkHio17UHC+blqlfo+
muvbuFSst9FAvUzHseyljQERCQuWOb5j0SAvMlQAR7WVwAHixvesKNg7srFO01BXPBpdczsj2fMI
BSxezY5NZznMxbXuO/MXkgnJEBKM/pnaDCXqzEDeA6NGzV/hTHKHrMISMTvBCSJa99xiXCB4m4VF
kuEKS4SACDTWhw5I9EsDUe49xbO8avrqqHWwIAxzGL2w79C7hX600xVLQ94/DNPxgz0q8Vngr2s1
LNOJDBn0V6OyqQuhhBgN7OKcxM3iMG6Fs067URB7HsGbghACUyrMBoCvGtvpm2KQwIuSYNBv+xYo
GRQwwGxEtwDa+kDxMhSZbsgXtFFjguLvFna6Qz4mfrxWcM4h9iNzACgLJg87pPUcJHtqQlnuYIQ1
l1YAZcENOn3wACDSrTQRo4vMBsddTsI+KkIrLpuoSfiKGgUhaOMr3tf8RgzmshjymxX/0WAVxDQ0
BvqSbVvJ8Ui4PWZZliivsqiNr4Ui36Ky0o6CHhpdX8UeOnXidVUj94ULkZzQZ9onR0+SI7I1M3bj
+TVUmSdXalq4chzvC7W+ZSOtAl2vw1XuLyg0gFqbiFntVo1m51yJulgrpoZmkEyZZhcoWIOTPsBV
E/keeGlBTWjILRl26obn/TWec/um0tjnhDgq7wKLlZAI65Jws4R2svaN9GQQ/8i6J+9PBSzxnUI4
QOSaGYgIiYD5zDc38wgiGq6jqajfqrHBT6NBRKPskfZDYPrywE/IYAmt6KowSqN008TIrjNfwaar
kTMlEHis1EYdPUxS0VGp0WqSj1ds227sPBxB7TO6ydBLbTLWiMn43DbiS1xhzp65Ho8gIQJUCc0Q
XkubpLe8KRJvzEJtxZqw+SpQ2Kw7MXW3MQLPNSNMwGiBnWykDX0ABZN/G5HpcGmqVrsdHL3ip0AU
zBBJF+uYEDeGPFoGRKEOlf3QXUD6CMEiw/1QZfq5GoeOxA07eQMRI9bY/vm72vbn0E7f6yRq9rrC
da9aCcMbg3/yDctxJwwROwb46l6NU/h6EZ4grY3EcYZc9erEtsHZSdBca+QIPxs/Pcdtqh+0Jo42
7FQr0DQBvm3m0DudQImNNVJ5KUNhbBMt7C8icHA8R2NZeSBwFE+d5hYbWNGvdavJX1tjiKCLpCD8
afC7KTR3Q6+DTTBOsxzKXS6zxEXDom0KYbxWannuiAR1yYGMVwj5txzRCqYD5UmgInNDglJhv81U
GCny3EQtLq2yPluLsb2ptvOQ4YtAMumpYX5DFnVyiNl+bthKA11wVOi9Ua65iPgPzZwGG1+mJz1T
lBunGYdtanbOTpLARPAdubFJfo0JJ9y0GdgBogSRaabT2ek74aFfI58UPZDXwoIjTa6w8Rt1DEZ6
HXeoYulXoO0xEzmAZ6CoRTuMUgUdoHiviP1YI3PJ3CiDe6RFpcFFluBdzfXuPGjCeY2yqVpbCl8/
3L87k6X62VQQPgN6C93e6ASD6bLbj1ntsBoJFMies33IcP+kkfGZaI37f4cZ/9HGEvE0vf1fDzOu
wuiPY4xvL/jeR9nqJ1SRix0JkOjiYaKX+b6stOUnGykGTQwd8nftxo9lpfjk0HqRuyToSBgv0M39
6KXsT4vGEoQeuGBeTvPziz7jb/UaNGU/t1LQkR2xJBcxxmML9icPkz8QvxvmhrHH4lP6nhbPyQ1h
r/4BiWe/onZoHh12LpuSom0jIHSCoscvTBzqeG/kdvksKREeMTI0j8HIaOCnT/J/WZb9CVZKdrDK
r88PqMEN/UhU/ElM4nR2DUfRkfu4l8WLEUrkkTzUC56I7VXFnn7rlCqew7JI5DdL3l9KWZDF/vLZ
AIIz8FUSl6WyY5X6L5tcxABAC7qo2vuB/5RVPs7koYuc05LMaHpmaVhH9nw5oLHJtC5G6cAZi+vo
8zjn85vVwRzwynnSD0GKviUhkwegCxHA67oqzLMV2mgPgQYZe3/I2qModbLU1BJeBqwHZCIZY17Z
N9lVqE0Eh1oC5xHRzNWEO9WyvK6buc/tLlQY2xKBBC3a1J6ZZzNLbygh58YuLqxGzuu6IM2R8Id8
U0wyx7vc6lxFiPKdcAUVNF7pZLk8KkzBYbJYdx01frqScwW40TLL/LKWY7BWQmXo3brQ+92kZP4q
QeFIvdBSxszW0ANX80E0lTTfRKWO01MeL3hDhU3qkTws3zPrqX20MS6zx1JTGkaG+GOPhN82d7ae
TBvYGuZ2dKhgFIkYA+W8Vt04nRKf1QZjuxej9cDnrprQUi21hjI1OuuhQ7K56fXRRmLHo3QDQTYg
47eq6D3Iz27vRFeEGB+todsTeJFiW9Xy9maMqMpWQh9wzUSmUDcZmVa2m/ttosOBMEuhwCmeF55A
rWLTDyKN0FigT25cz9AlSgzaOwM0HPmiwC3cwTCerHiy1yF5K9dJXo+bJqgw8XTImDDpAsVzA5UY
dBZ/Ndkkg3E9pZqynTU7eKtCrd/Au0TB3PceT6oDtcPKbmZt6nXQPl18IOQ69myjtV5Cqy134L7m
tZOWLXD/upg3mPsDbLkxmr8VspqRoHXorVu7BY7iK/Z4cGzhP+ixBrRqCEFDQcUM3+Wg9lcC8onh
RrmVvZOqsfALZnCv7Fahs7FUq8Dn9DNNrWnBLFou1NswUGL9Eht3R1kFA88cbkEBRWPpVhZZ4Suf
1VhAEe+z+LWR6r7lMaU6yt863mpqMbwlSZ8tIKYQv4ILRLVXT5jzaoYdUZoC+Ml7qV01Te0f5m5e
GPF63D+ZYxSQqobj4wW2W9vBTepojCxRKe0rSaJxCoOhrVhVtYWM1i1ufGVdsJllICPyiVGk1Yp1
1ytzdDvpxTTt2IjSWSh+TlFb5HUWwKsNg3IBPjFSZaln5EskWF6zzk3U3VwFIVdBmx/rkEQj5kB6
8dIUQHRFPaV81Ue12E9kgtwwVFsOw5Dfnx4xv4rnzrokYbrCKK45vFu9/G5T6Bu3tT+LYV0Zjc+U
ppfNYxuZMVpa8uyU9RggIqkKUIrwVctnAqCK5wGpewP4rIesFg48yOtG7UaFfmPsvqiY9lXIN7Wh
Xjr+AMO41MripW5Sh2xbJZ03H0e5w2+OYxM75rqNFxVAorT95RhpM6MG4sCKVTLo0Ba3o4/tfva4
CcT0YnQdkXIHWhSV/0kCwhP4Hk0ikGz5xDz0T3kAN6chstrIX7qpzfjqwN4iwnY2L6tG8BOjUSiU
zYBfK16kuMDlkHVfTXlIah9gAWAljYjHcxcF2pUkN6kmO9tOr2ojxQuWB8hfCZTue2DhFrs+FnZh
diR7is594Cfgu4sgfJ+jG+rh+SFkdmfd8DuP2D/rs9LngDP4cBJnlQZgYxAkmJPqEp1u125YWcMz
bWJBgtTESso248L1bVXuA21EyDw0xZdGtPf6OJj73nFiYytaZzh3BLKmnkLbT2pquOighR1l2BQK
1L3SiP2NYDx3CvXeX8K8MUKEIGDutKQbCfkKO+PV6HM6rx4r+qYYMKJqBfLcVBjjUaZo/nBUhPjP
STFw2woox1ghyUUeUIsLksPbvYNgDV114yt3CfcMFGzdIdnYobdyRZVZGraihk1tV2i4HKaWKeA2
H/SJ06834xrFB1YtGG9yw0STwLxMbx7/LRz/o8IRQuzfDuGv3/N8Mdi+5NEfB/HfXvhD6SYRp2kU
ikxtAfnzT78XkEttyczA0b7ViEt59KOA1D5RNi6q3h/z+98LSOcTKjfG8MjnkOguJd8/KCC/qaN+
GsajD0N+rFtC1aCWs15bFmU/1Wgp35g5K9Vpx2Yrmbxu4USCiVr8yj4uvTVgPlLbcO2h8BxasyJj
vanrPa0w9+5csSNbhakK4KhqWjK4Q2JKFZdoJSKxnNeS8cvVYJrTBRN11ZMRQxsXNCogn0xpGmT0
EwnlZqoxQ9Mbbm1rnsrWZTjE+K2Ow3m7jFKYFE71YYqr8JK6WqWtmud7X1sYoTK1wnXtAC1aszCp
boOEzOidSm6m7YlRtV7mGD45GPQCQloB3H5Y+tTEQ3rve0AidxGMtXdFiOB1mJXoNPKaJ2Mq4o51
gSOPIaGDgOctjmms6w6+BtBt2rpQKAEcm81Cj1voKirC9tQPjbIVfkwopEpP6hZtP64pmYjzs4K4
ZyCCOXuk+QegZxJhxvqCIVsJ1bVPDf3ervmY0VckvIVG8ElOtPA6h4ux0+CsrTWHT15GUhyG2cmu
W0U3N605Z2d1TovrmEr7Cpaf1FwGgvmBxUu5iu2ZQm8IrY1Gmd6uajs75ZYI1DUyaCaONUKseJUb
6iMFaXvsCvlEWmJ7K1Ae2FtKd3hlmhIHpZshpNrCMNMfSD/SNggkbHjeQQwRd/b9EwolpFe6yuYA
FP7JMPrmBl+FHa9NUisOhA6qXxsFioHMxI3VXy+aZq8ZZLXFUXwtCVMqYB1p+iWzte55GSPf15k+
XvVNbKycDO0YKVYrA/sQZ26bbfV8TA9wb/yjU8b5GSuQPKFeeIyYWXtIYhJvMrsJrGXg306dUQGC
NLLdgCFHLUQLWDWOb/yuUq86pbE8f5TDnstpCwnIXsOTY7TVqYXnk6RJ8mlf+LvY8Y0NdpDkqzMM
r8J3lE0hpQ9avE3FDV9yTl6sHxjhBEzdFF6wQPWIw1iTnpkb54Jv24og3gsUSaGb2ZXpQal/mjOc
8PMIgyukV4TkYPNTNiHZ2B1yNdGJCDlhqDwRdhTsyzSsboy0LE8TjAxglA0YFbJR17UY+1Uq6/BS
7yu+N3xtyaAzJ21LxC65kKQ+k9om2evQDXH3cDfdTENruH0QySLYmjKbAnFPgMkYbSj4h6WEFrM0
Oy8ewiC0b+AqYFdfTQqcqFtNS4zh1mhMFcGoUSWheBCY+eM1KS/RhVmr1rkF8hs+jnLOAG+Rd6Bv
cqegUIGQOPH+0PQRmmo0piXQtRR0GoRfXw/R/IlCMZ4QQ+Xxflg27m7KSonfJlZnmW/rAubjbR9F
crglm3IpYIOPajbR1T5+TpK2Bnc8I1bHHRAaDeO8EviP1ze0NHRcURA8ZyIKFkqbiPj7KAUBZvpQ
TOp6JDk2CF0Rjfz69jAt0aZxbtvrKtPbJNhNrS2fuyIf2lcrIQnVfOYzcjqQrl1bHKgrdRYluZ+0
+oj4LlN2gRNEEd8QeEb+XZ50JlbAipnASmtrdj+agpfw35v6P7mpdajjaIL/esRz376EPytVvr/g
N6XKIkdB640kiov1Q3Pyw4m72HNMVWOmB66GchEt8O83tMp+XSDM+P1qXtQr6FcWaAtTIXZh/+Rq
/rh5f7qZMfSwuccdpLKRJ8T712zqolp2iBMtkJPPCs5/eyinaUPD5jxkmdT3uEEJYOiDoLxoDEnS
1UTs/bjEOHxEH9Xsci5oIIihgNe5ziJBQs80GdcZCR6q7hY87yD50LmoWPx2WWaiW75RrGnEcNJh
x3HkfYg8Lit3XUbxiYSYxsNVU1+5cjLZZ4eijknnWmkM9e2veolZv9sNEGbGfo9BXkQ+QdWg3Q4Q
36r+Fh6nigAmLyx8vWBLJWjooZ4v+CylfmUnuHtU3jZ0g1Il6CjTAqYScp7aGxys2HtQvVySCELg
mKXNOkxNk+cq08K7uS30Hb9U4aVzp3zBQRPdoWch07bMwvg8FsZlO7L5mjE8gnLzuxcyut4rprTI
SJM6WpkEj6+cogeCSA7LbGn5IQ76yLACl8Ro+oeBVru6QEOzeGY4FcbLkLBiZT+iT4YskijBdEue
cofJRiV5ZJlJlyT7bTUQMx2T4Q9jjiBWVeD7yxJgwuMNs++oPpVjU+T8EYCaa1m///dA+I8OBERM
PJV/fSDcUbq/N837+x9OhW+v+jH4FZ9Mw7KQmUmWp7/V7I6Kbd/QmepS0sNeWcr57yeCbn4ybbCG
FFlIy9QPq8OPoa/8RE4bpmlaAMMm0Osf1ezS+tNkE/EMBjupClR0+ER+mWxaU60rhKXmewUruCi3
IMCpMNdQQgZylzPVFrA1LW0g/RlBataws4WRgdaU4NtdlRGj6xs+ogCUK+Kywc9wNyZqsjYjNfeC
wEQYP9Q6Wk9zfIKrjuNv0g39xQlg+Guliq7eMYYVae1yDb/orcvLdt/rTbBl7BR4mOurlWAbspqZ
L26nXlVdLDeyQOsxNhuQbtkq5TufuvFUPEn0DC85rOJ9NwbzRo3MTdcwH1XbXl31cRRcidq3d/kU
pXdsKdmw9o2k3uImLZ5C0VVbjaHQAREyum303eYX37ZKcOZZCYUkq4PgVDC7vE/i1gZHMKs33VBr
Xp4iseuEc+LRrzw7Q90KioUts57gEbA6wPdRBZInVustsff5bogkalx9OhdlgfqBMeQGKgnTU2R6
V7nlHII88YxiTK4RhFOn+uBnxDTYa4bHBWTHimnRwgsaKqmuqGbk0QGHtSdOSNn5yizIow2VQ9pA
1sYSBCNYwSkBc7Q4VWZIjwOycaGTDd0dHCe51lhLHAM/M7ayFGQ2V7rBf7WZz2WvNScrUnw36bQ7
c8zG14niY90MDJVBqDfnmbwoF7dxujG7giVgObIKj2LrS8cJXObTZzWLmi3zbAD4fYAiXiPOorej
YoPD23yzI9hop27S4lNASc7qsgQTRPYgmfRZ2ntRaNu7xqzrTWVqtAXqwjthP+AGdpvCiKydL3ad
D18xWTibGfqBvaqAeK95buRZTkOTHqe4vGcRF9/bYzG9KAx4QUvNhnpSQLte2AorwCJT+SNHTliu
S6TsLmlIODTmxD74MFuudNEXp3QQ90Q40U8quqx2dlckXAYVdswcgbfG5u1CVlyXLh5HOL6RUDJr
1ynIQTc1pHHYX51M2Bh3C0OS9Umca71DvV7rm1CWNvceM0X4qVq2mzqbTmp2yFWBtASvOtWw4+go
yDQvrkh/agS9xKjN2TXztZ1D3eyGXV6dalN7KdLK8o/EKozhBVvwR5Nk6puM1SyzX6EQGNFJX9um
rR4nFkruIXdeZ1LLo3XgT/PV3I+A0jqyyl+hhPnzEd4Woq22uzcQFS120bDu4JNad9Jv4jXsQ7EO
0tw5DFzEDIn9BgsH4dTlTTkqGWlG0dQHu1JaSX2vpYNMRs+gpQTiibS1sA4IxexGIYUjhkjFQcnn
nvXlvPHNODeXPbmvPs9hNbQrtVSCSxDDmL5U7BdVvW5Ipzrno9P5b/HCoDaQILiccNCCpILwtisI
efANtGQOqjXXqaVIcAqkpMGrrRN/gX01KTs775nVGkU6KC6uJBhePd5fgLJctvI04FZ6yKbSeEko
3/imqAw59yJskYjk1TBes02Qb5Okqt8y4ejLnTUx+fZ6eFKQ+IVPhHxuJLwly2UEIfDPxJ0e0Ayu
ElImY1cdymj7LRgLIjpiEUa6ZEWhjP9/7J3ZctzKlUW/CI7EDLzWXMVicRQp6gVBiiJmIAEkgAS+
vheoa4clO3S73zsc4bCvLVUVhsyT5+y9dobIJw2r+obEFauG69k3ia2uUP66YlPj+VvFvvZjBMaV
d4MaXu9chyg3IYoBeqrLNV57ZjQ9FmNgXbUIjFvgrG2DsKYMxz0KXe+6Cp3mmKch7712o42LYgK8
d4/VF+pussduEexrMFq3lVWcZ+RohG+Ybg3HY7EdSenTpVROwtgDFu6K/Hgm/n3Vm4izPGvxKe9d
g8R53lXAImbspds2rm1jh7hXPPgFbRbP4pS7tkfXWHlGVV3ogoLpGnzvQnNoeKFnasFAtsMrxJJE
a8HT2OTaifeqVYR8zHNfiFXZzdN3wt/f2KPaC+Wvtxv9CFUL3elgZYlGPMTEi+w0EsEvrhN3dw5i
HTaHqsAA4Hc3tQqMXQHb8zRUIvo+W557S+D6pvO9GA1hFh1K/qqvuW+mG3wcwcuAkqheqciSh8xt
9JU/+/O146I+ihuoJ3Kcsm8JvbgTKDW6zxA7lFE5K60ELRIIDKhcMlzs22yK5lsvBGtGkNO+Kyr5
ZfZrdZy8od8vQWF7vOMuXBGTNsLcGcN6LGDv+eRVZptWWzDUbZZ4wmRp6bfIK0c+/0GHjruyzJTa
F4LWrZxisFXzAh+B1Lr3+AEIR/OhWKHKS1gaZ+erbTcte6Ebyle02ura9GfzB6ryeueq2d6CXDQP
XtfYz2DHJN0jYMiU/Ti5wERt20oVl1yMzVPPe3jdt6q9RScfnhGkVOs5QRafJzrdN3YyXHKcOGsE
394B9NW3JnDS84T44jkCiQYp2wz5SzqPSqCcaV0FWKpIkBeXTielWqe8+bdu5us9XdD2NfAr+oRe
vrH1rO7aztVLalTgHUuorHe5l3AcgFz4NjJ+W0lNLE6Oi+uYiPg5apnUmhUyM6Tn/tKMt7eplbcB
o0jjq64igC/wHK+hwUz01rul0m5jTGSY1TaOmTDnIJjkC6J5FWx6uFnkThJDHSKCWXWD9mhgugJN
O62JlMAbC39hGVi+txK5Z8b8bQJImB3wUreD2uDhdF8tHVBTOEnG8E5krAQt0wnURIM3Jf6D3WZB
zJYXlxBDHzsPROfd/9f3/6v63iUP90/1/fMr/vMqVnX1S4H/84/989gPg5ZUtyXKGue4S2L4v4p8
hBT/8MnCpbpfzhH/PPHTJqBJjhiEP/SbA939B0Jr2vGgmGmnm3y7/0NPno/4N02HQ8wc54hPQQmn
iU+jyy8d+bmeGxqTvXdXDkU5r6tU93dIyJWHUrLpvv3bhflbicbnhyEhQZEiQgeBhrtwwf6t/R+7
emmhK5JnjEm+VE5tPU5qCJ/yVLH5eZaQLzEE39dwyP4uxvpXdchfH23TMAngmXlc1F8/OjVyE6S3
6dxxLuCjQzTP2F6XbHi/99hzA8323Yl2SRMGnZH+jUDkV9v48vHIzi2TUKiAhL/P49q//3Ico3EV
0py8K9BSppBFBsJVBYh/eUrr5eN0yev956v9W4LuXx/Ko+JQeyD/+d2NX0lm3TFCuTvXqqzHii3y
aJUeWdzkBYZPUrnB2UkZ4tI37UnsTMh6e/dkl+4LRJr2umHMupeME/ShQ/QYbed5dl69AO4KOsFB
mFeDjIgATpG64SDkaJBsdEFuyvrPv+NXD/zPn+FxLmbURWuMFtWvty4YA5uAzsS6M3uDZ6UvSA0t
ABrDxNLmI/ak+krnJPT9+VN/RRn89akhr4dPqw7r2G8PjGcIP9Nua95liGkeK7QA9IKq5ENkurmb
zFnfYyU1L+glUW1MSZ/u//z5//li+rhVIAJQkvLc/P6uMDeuAMJqEyUfmbjp8sJgu0coPDTm5c8f
ZbKe/bYI8FlLynsg+ECQUL9e4WjyVSVEb945S2o7YRJ4kVF9sslEtk0Ab+7AHRPe8nYK4lylP/Ky
GGy0txkHyb+53f/th9s0NeylsWn/x1NrARYNGxEJIjUaXhIH+0F9tmg0DEhPiD//82//by/J0njh
veRf6Oh+G0maMsMDZw8WBQJ7dTUlBP5SktVXvS/I8kbifrSJm7hqmpSnPCxm81IOoY5BXJvgyJa0
lCvDG/R93Lhonz7Di1U+hFsTodVtkgyk4OKm4S1zMSKNp5AmfbH7849YUIy/30D8VT49GgcPJE/s
rzcwK+KoD6bQvItoIjQ7Mr1arAU8N5yU5UvbljCb6ei+4CAIzyUM2S0KUOLjuylsDhJUKO753MHf
O48zwb5mJLr3oBX6/s/f8799TVrejE3Bgzj/EWZvaKsfEFybdy7528xTl8tsyla+mCA1Hpui/bsn
e9lBf7kwDIZ4qtlzaZHRiRK/XZhSxVaG77y7G6VdX7mKlOgo1Mu/2Rn4oEV5D2kIx2SURsT7MtlJ
KJPpFjykqJbkyq4m9W7XA0+6YAUQS7x8ahNKj9quvvq8RB27BuDZNAnP3eDXVxPqyfNnAjQEDPMy
T0TC//ky8gt+/1n8Eu4zk3SHSfp/zNHnIA+h103xXU2PHxDCNLebzDeyGw72kzpUpLGM68wf4FtZ
rlF4HHZw7QCF5Ny4KpapwnoiKxD+tgVSq1T+boCwoEiM7hALV2Y82aAL3IjUdRv/xUoko/FFGmWs
NsKva0Rs8cTo0CHspdsgZ+XNyLoRU3/J2X6VZ4slADTiHT6g5CroyuyMRL2+kMZEHkOAQrtfSfj2
X83Jz5GVTcV3QW9xA5CyTVYWbiIGgJj23ye3nryTmhK8xYr9+yRCt0RyZmdyEXdyTNYJVgoyPUFk
E84DKXTwfUM+9VWRjRs78v0HYlKx5YOlIaCktQbCnUo3bomx9ELCJTxlBW+NUbTBmiRIlQOCmtEL
NX1PRoTVTKlBlJDpECrXMyGUQ3QStF4fyMoz+7WP06y9A9xpEsoE0cTlvGHRiyzRhslbPy4LEptC
cu82QcYgJU56tt2cZ8SfIP0jY5pCRn4Jx3JKg3Drm4pGEM0Y97WDlZiuq4DVhhKQhXiQvM2EbPLH
Jh+66YZEG2MdIL7n4MjY01/A3XnPzmwmUCkJku2FL092LLLp2rPr5mxolH27eKrLBP5WqoMjgXfJ
hcAY9T0gWLHmPJgInBoofUK7jC/Y9dEfkqrIcEi+jELMX80uSE8AKDWip8B6m1Rd01dpuj0WzGjH
pKT+xuHK/cop3l01nkzeeVD0j7iPMrWak7jaiJ7bs04ixYQ1lgSsYjhZ82CVwqapUmlyfyeOW8SA
q3engSsAzyOWj4YLA+FqqALiaQhPL6DK+KC+RMgDUEy1vyn9koTuFTBP5LnAGyEmLkRZ0xotEu5y
h7whWniTMXkItnIzlF+NZID1WIZ5RpzI1EwlXAHko/sCF9p9nedc6coY6isRBxRDrODOaxOMPgE+
BbOxVQmn7Ys2Ou7YFCk2hWlCRDf4IetKWLNWpBNPJSZGk83UgdfI1Mf0UUPT7mMKZM7cVKDjxlqI
NtiMcMdJnY07bn0+sGST13rX+wHOiHnyloT0EWlpKqhXsa2xGpWj+6qjOXwaLat77+bEOXq9x8Lj
sA75TskMrk0akkt5QwMUNTZ//dS4fDlOHPUVZR20Wg/STD4RswZxzXpshLv8n+oiPCtFh4qTqh9h
1CA/Mt6YpuKfEGrLb6KRY5LYJfgHs0/O4y5wuTitxU4NfhcLO8RVM7vQcmSJQaITnGMCB86hX+t7
y/XY1FODFfVzjaSGC86RyyZK1Gd7iOqge18yk/v10pB77Lp+kSYu37bsexpiNualWzKiKEB6N51u
0eLxH/PCc8DhwDw6xPFgXvqZOzI4VIaTNZqPA9PzLZq26b5POW7YRQbTO7LYnhXYl820VI/AX91X
8A78KF5JPikH+vKe1jwMRDN070M7EZQQY4g5inxwXz+tXcxUu3dZsNs2Ydy84Eqi+tVpN91/Fgoz
bA2oLVnh/Ty+Lxzxl7bhy9Ccyd5xwftcC9+2j3SKxYVWnbEGEUo/g/yF+sxjxL2zlm9b1Q0bDxld
B6Sd+l5kgiK8Ria6dc1cvkR9wW4+5ZbRbiMLSqyHzipaDbWHf6npWr75wJ8ZVrDXScxojLZiyLkU
OP1Sqixw/vefhx/iQrhoWZiVm8KdwBo5Rt5kkA69pd2JagSVkks+q2+3xZ5thy8oLUYdqwWWmG1l
aUZvhZHw4dXnK2TCAdG7gZEoZRA7j9q0413gjOAIwo57JLHFWYr/GsYmG3DluKxtsGiZODNa3ZsT
NjiWAfvocacvhAr4R35OfWUPhnefTv00rYyk4NuC7W0P48iOq5bH060K8yIg7SDPdXr+5mygXHWC
bOqv5Yjz7FAmEWdA04MEjLBzDuwtU3u+DNJZ9JNOzjVTZhA+6SH1H7Mck/RWYejeM6LgGSmSwn3F
Bcg11bLk938uAnlho3dJK64KIV3hmahH+wgCixfOWz6+HFWwzpa3vlCmfMlM4CdhzF2l3G8OuAa4
q0hbg03BRs51GLlDkGKjJ7Q3+lZPsffaBor3VaDo2lrpbHgbMnfDc9t2fJPPJ9HRIIyukIUszwY1
+tZsCxYfCGFxdxui0x2PQb3coKxxWJqsOmoOZUtnLVUzUTGK42i3nT283ysrwFu5suhyP0wic1/B
7pqPlhFwBggzjiGODszHEY8a5l1rMocV63xYEDURyhcvlrzojTnq289fyE5Ejdx5rEAtWYv7zwPv
PBryZca2/4i723qE7ZuLFRhQ87Fv+IfgsLgtaqnSZsRtxc+K8XPbnGbBEyULwz7aQcJvn+EAnSsL
ag9i5RJ9ds9JZrlqrRx0iLrIRJ7cLl8n8fgVeRo5r7JXvK9Vglq8yCteKxwYWFjt2WYuWJhYtGjd
vTd4t9I1fhhWx6RrEbgnPPLMPVAR3Cdp5NnbcfAb9PVuUW7dsC/ce91iOl9XTDRmnHnCfXVIbkxB
90ThU7U0+QtiWI55Uxv1lpnrWJxK+MwlRtPEah7QTxLaUOBzLQnxZSlLs8+1T1tgqerYZJGnFImX
I7mjOK/Q/KyvPi/Az7VoObgPmcW6sCysbeyz43w+u1Gs2daAebYH7afTW8s2dPf5fJLcFe0zGgF7
IB5Ofu33AY9IIPr24Lj5cEriie7nzwcCp3rwIf2BAK+yHdqDkZEHWSxTkBhfzuPnU0EAMC8FmUfm
xXMqXuSmMi+Zu3Qb8m7RjeOgJCUbCyErEQwRAxyzRROiRdg143TjBxljydOHQr1Yt7giu/1EIdRi
ZLfMCyowAgOXxcFNvBpnLOkVwdqPGnYY37LtXS15aPqsZrWHmXyDRnG+46TOQy1QefZrNbJof66A
Tg4dlh6rz8VWERJEbHMZV8n2R16bZQMidSi2p3GN9o5FAfzoEO0aIwhZrvrl22a94jWzm4nPjeWk
78vJacme5qj2FOqJws+N+d39NAQ83RYgig2KEcSpLbXQ/DAgA9cHBf2O3JxlCnuElWJeWjHwLdyA
/Eh2/pqnXZjR3D4qt6cIiY08JECW6VDF5I3f62NxdXrLf+gDXd7Q8oegEpH8EWbdAU08Y/GWlX3M
4+wjhnMLJoGRs427EdQ8AZAE47E90rBnR5pScmMVLc+QCmXynvJs4jqnkhtau+OswWBk9k5U6OuZ
aNQKO4KG1i9ldm07nWkSP+qWR072+lCZDHlBaMnqOqoBLIW6oF7wLM1iSJG5+BssFWy17pQ4Ncvi
f8qimEYkMbfUVL1Tc4IpmMQYtUUXhi5bT7gqTrSHOLO4PW0p+feGnJwZf9Csb+kAjqvAHqFmYV2G
VjFQ45RLSUe4m77PY0WFpxtj3S+Kpc+Dcl6wyo52yKsaJg0Wb9Hy9aLZp9lk1dQHSJX4pvpzM4mY
zrwg7qnzHzU1JrtLKCF0L3u4ySjoKQoinqDPg2EsIFaciiIDS9cq1rTa036Ey123Bz+pw3Maxs5x
lKF5iQnWfTINRSTPPAUbz84xE/A4IWYkcIDgerwICKNiVqvZS63HBbG1/lw3Q4J4bueQDXP7KcQi
TpBFXUZhcC5b7AWbCCnU46gd+ZIXekQozLrXoke6qIKHJ42M/GTUwC7iZWUmh5kdiLNdcrBcDPXO
4InuypU9bxxBhMQO5k14xpmyVBjE4fUGO3MJ5Nc5AtEV/pEDG6koHeebFcPSdl+rrt8VC0yas4py
XwXxW48wNmnZuSGrEn0eLomfGWwbBKFykig9NhZvmLzHhI41IYO4ZsDK8z7M8bIcfJbMrig/yHhH
0hwypNnBxfSDrTcpa8cnJ48MofUXCBfzOXGm9IvswW1gvwlZnTntzDs2xJ68Ha8UqDYdady2pKER
LzqHVbC1W/CDVuwa33tpu+9Z2M8/CqrKDzRsHeX2WMSIuydgE3JJlKUo2xc0V74i0/HaTc+Qljl9
U2XNFj9Oc3JtnV4g4webOPPSZyDr8QPQRPAgfckwPO9csZ8Cd7qgUI0IKvfz7zW8l3bjViLtqJSr
ML6dK4MTayHi0Vz7SrRMcMPBe/lsK/w/AelvCEg2x3P6Rn9ScOnX7pfhzs8/8ddwJ7T/4QqGqEw2
iEr5yRH7p6ZToNOyLTIJme58OjL+NeFBweUAPWc3Yr4j0FzS9v5LwWW5/yCMBZAtoT7BTzLx/2HC
Y2L2/aVdBMQdKq4FFtdansFF3/lre1AoQDfQPsVxZI99HgzHXyHE+B5oqyC51ABaYpCNpcs6v/fH
4LrrJCa6IWseZG08NKLtTv3k8VRDKkZ/3xvHKbK9aD/UWXLLKc947f0F7urVojk4QeQDJXEtqk0i
zCabcXqaI/4wqMj9Iyl9gXUJnVnUXzoCu+E+Gvlc23tJtLC8BgpD330tIG0TKgYzSZUOCwOptTuC
f4VPjcvG3XwpgkqhgfarsjDJOtceLRu4RGrrJ8LpdglLjgRRySjVAj2W431BEDPRbkmp1c2TX09w
Tqa4Qxoz12YN0MCJND4EyyeFDosAobFkH6Z+9ogIxEB5bfooKTdJ7davWRUF78ty6W9mq9NdQ4hE
LQaPFW4RLmCJJYRF8RU6Up5r64qm+9yte2iHV1FmwnkaFa6/HQcyZHRznbHgB3V2IN9QvugqhdvK
EEXBxNTBdmQy8DINqN8DO04OaZc+xBgfuVl9dt1YVX3IrPEpq2ERZXCnVmYZxod8jJlJNGWcPKc6
pbs0DenRD/R17bRXCUig5y4uqzUQmFu71BCmqiGUKPS970pH44qM+Jc5czvSvcN1ru0jRSOnIEUZ
FJrZKSDflHqk3dpR3j8AmANlB2t+j0rrybCreuX6cDw7HytIYFV7Rk33w5w+4bthBU3V1dwRZh3m
8QXhDnnJvXqpy47yt64OOUc3CDL2Rs9kBXcI6q+kFOaOI/NtEpc19WT+JOk7gPancCbH/gcFjHfN
UCu6HUPYS1jNDaRUmKI7KvmcNtveGRxzpWFVWrhzNsSI6zVHTQ62hNacOTi314EarS3CYHGErJVC
2Z2JRzZiNIVdE7wBchn25eCmb0HSANkhXGwrG9e4p9RzgFjFP3Cx1jeuQTCZSvVDVU7FXsiSwX4q
0wOdNQ8aDCpjnKToWCoX8iSowCPrQrJrWyvckTbkrN3ECPeDN1JW5OVRJQpTCGvHCnNTCu9Vp281
ssb14FYlWYtQP0JBQG5d2zBSKzjCLmfBlSuGArIqueGBpR9NtpAVnYQno4iO81wBeO4kXGVlPLvE
RK7sXGenpHHxmkon/bB7t/3Wz4T2mIp8P84udIAaz6FwFfm5HPL+yvMUb3zfBg0ktdn4qOGfoUNi
QydlkbEEvthsmIn/LLUB5FP095wKR/+h4Dh9i/ad1FKCFNKLDCxvZ9fkr0SIOjsQpX2GagENhxLm
HO/Z5a1T1QP6B5Ki+DQeLLBKEYaInqMxZcMw3ILqN9fDwGMRh0OBgVjr6b2RLKrb2HemE9bR6kBv
YRph3vBowTSePKHXDd92Mb6P6sNsGrig8RjJnaf7PvkgTSbkXRvDBiu2aOR4IQaje0HyPg7kGjkJ
YIOhFFdJFZZ7IGq0MhvD2gsL9kaTj0d/ykijT2pWCT0S6C1i2B02URHQUmm9ycbeQj4q9riFUk5T
81cNEOLJJy3zUmQGCN78mWxtsaro/2xLoreV0TiXTFj5hqIlu6qM9J3oxHaTWjJ9YjpFpx24QHpt
tdOAzw0T9GY2S/O2KaMvQJRyICChHZ6lU9QnM4R759vDmV6JvHfs0HjInc5/tUo33cQ5SHC0X9QW
fZzwGqNFJ7G1rvSOyGNx7UXg2lWkug14YHUpuqTe8vcACjDEhGyVtxZnKzqCebB3EbOwrdEUCcTZ
4RbMXLpNp+4wmiKBr7pQSZpgptMbedUdBtOXqq/dAyr/8HtrdXc+MpcRWx/8ADtQX71P9gntxq1l
D0eHcznwOdPG7m5K9RFhjtpmhjKucF8lu2CAtlIJWmyYEXAVx8EikDdZD4LpkgLCuZkNMVzTosjg
afWgMyuwK7ojVWfgcLFVjhXvk9DRKzFStCK+YlRhtvvJiFvWYHUd9qxas03fCeogT6LS1VHlSKq8
sXVXsTne98FMRzKo8229oGr4beGh0ZyapiY8cqqL1vjoOY95Yfl9WrA3ApM6QfagcBBeYbT65ONA
Le0eQQyCVw+wSjZOEW461RxxCnKcMOSHbvwvZerX2zmE8SM6ma6ZW9FucIgGTCqd7Pq+1Cfad+9D
Pl8XKurhoxWwDka3QTPqVzcIUAQwLG5sJaZsNy7In5k5/MFYMECNhA8BXhC5QoyA2gj4zT2znZVV
5qx3jfdtXnBC1QIWSnL1zaJpzlmBlrFJ8hKjYzzURLWbZ56Bbt8tXKIxzz+wQYc7LedvseRvzT8J
RhkJ2hwQzQhLYcbSn4fxGyaLcS0K1d5GtBHWyQJBGp1gYHPHwemJGA+2+yHD5oej0mJXuBQMg3ae
S6z5QK275qkI+KvmFtyf7LX6aHvHWmddBnqPRXTld2NyCxU5uws55R3FJ6spV1wGEE59GWGvGHi7
WKWGZ6IK2DCU/ZCmGDyHmO5PpgPWdS8t3qyFD1UupKjeKb0djcZpDcen2nXZXJ4tRhBbNc3OerCn
ty6JptWA4XY1cnIhADrPtwL/6FMnrPk252DOBUXa660Sv9cVF0zy9QeVZy+89rm6VmMVPDa+y5+1
xfQA/uNIWNe4NoqQgQGjiVuXVNoXP/MeUCONa3hpF8equ4NNXAy96SSTWxzgXOgkTZwvoZvDcnW9
Frt3sHXmyLOYYfnxksSF24ScaWAZ3gBeJK6td7fSlbuZuM8rCwvMDX11dRCYCg++doNvY96JF+gC
3zMZqZtZ2AbBc4wiD5lU9o1besOWEHlCnEGXqAH+EaNLawiRirsuT4Qo75sgdO/HSXRizappUGJY
0lrjNyo+utYm45oXNeaeojCqmYO13l5K0+WVqUA5HNouJAKthw6zoWHzIGkPL6elM2as7GvnheKN
MLBTMSbMNbM6iddNbL8XOBAeKg7V30HmGfTbHALNVkba66McFz5dmicYdDUpt9/FQrKTn0y7hW4X
sXhe45ks9mHl3cL/vIqADfibge1AH0xjJh148Ab/PYr9cp1YnX8TKjd9dmXrXJt96m6APhZbN7Xl
WtZyBkvR+OW2VnZ939oOZqGJS3HRuRVghYpqUIyKs+xmpgdMw1t30AEXTmBsttkuWviBCIHwO/G9
UMB6xj5DIFsiWynSZ1az/Jktrv9ajFo84FAgeDnz06NwRyreqPFOTTWg+k+NLspXEwk4T7FF++dq
MCaU23PSnkLD4oVIBOgBSUTaCZX1QO9Rm/lKO5XcgOgUsHu79o5OsnoWwdy/u3IcDkFXY0fNMnXj
xEn7pbbdNuf9qxlP29hT83IZPFFdzU9hS9xvxvGhG4EvssKuOScRMTGH0vYwYMtp2KYZ78MVvhda
4BhJvS8jAene1zhfuJXMJtlZg94JeRFb6JZTS8bK1skdD+1vnrwM/ohnvPb7h2KuUC8BAjWui0qn
Lxgcqh3+D3INylkXRyiWYgNMJQ5WjgPCfdXR+HwWkY7ukN1WB12yvLZl+ACSp6IIa/q3aoF9Gomf
7Tw1x1ftJw70kwyqyqF8NBOc0Lbwrf24IESzBSY6lajd67gp1tKYi27ltqQ6jwuEtHDcljbAHJXI
gdN8O2Rmfy6ruV85VlbRvNTxrSXtaLoP/Kytb3ScaHcTglZqPAx82IooFkqZhNPCdOgtCwY05Wa6
IKFzvxmdh/ovXHQ/1aixO6zHCRx6QNTApQvtMIzqYC6DHiU9C3U866gOgDXWnWcfVEJ6AgkVZb+B
bS39Aw5vab4hN4w2gk5YfCYtg9BDHuE228KuGTce8g9msYTlsfoQ3XEelIHfrwvNe90ozgIAWvaz
6yWbQU3GqRlbeWx5Jje06dOzzAjxiGjcfJRt7XwXVU7kX5vCy2GWIB+7PIzSF9N0+nUJluVa8T6u
gm6el/jAIPhRkzl48MgBNFamQrTUYHx4wu8rtqnH6rzFbp/vOvTmr2icmJ/Qzl4VnI9rX4o9wsH+
NFuNupMylaR3O+X9OJruaZbpuLZKR27cxMTMayYlvdkcuibua6qDZkGj5IO5bgnlYpTfYNTgO37p
qCK3SuuQQb2ZbWP2OopzGJ3aatW2L/yjQXT1pubgfq/iNNy1CIteXUc7B4acckXuQoNfGUidDw9g
n8b2sGlrBH12Wnrc3i4Z34oQvC0czRsbkcS7qIAG8k1oRdL1kpY1HRqzaCil+vicc6TVK0xg45bn
ptlJNDLbBo4+I3Ci2FA5pcl2jMoEkhDbeKSN/FtHTU9mg18ejDSy4fuxk1SjV5GZXagOTrkxAY5Z
WtORg0459I0bZc/TvRyTQ6/z4lrnZAS7cWW3VOBGwQQhSX5I6TnXUZSmLLRNzDwYuFLesfD3RDdP
TN3WEKdgP+ZqYNMZp7tEifAy6BgcCmGVh9xLCTopBAtmV+OVFuZtEABZ6bpOk9OzkEL9KoMjOhEM
Ks0muORGg0qjxJJmFhE6Dhz1L59eBnvsmE2UaVK+GLJ7gfeKjwbLg0M3kmxyObwLpuGHgLyz41TC
ATI5eC4yeUUkbIXxe8KTv4LHAP9rLl5J3022A3drZVX6qww4RMRkrcwN0KPia5cNy/MGC2BLJgps
JZr6W5gd1qpIQzJoUqbTOXBfdAeIIqiZTbFeYh8KUhXY82JHN2ewnBVPS+fvTZH7a6tFPU/nMr+l
/yDEpie4O9gOUgyXTlFvMw+2Ns3S/tFBJ49hw4QTNs98iLNA/BgrjmiZyoYDAPd+MxqNBebRpyMg
2+8q0erkl4iJBLKTE32tTZJM8hhIDzuvRU8ZKNWA+yuJd3HavHFeoxSbqhTczJyVx6qXA2l5Qzc9
DyoC4DWM1zbjgCdKqcfUaEieb5V/lXg21j89UzjWCeizGUFD0hvtphr6b6HZXI8mQqUks54qgyUP
8JuzI84+WI+uHTwnGkACzoVqA851wLgSuY9znROBPefWFUq/M83VFyV9AmW75KH1zA/UkdR/E9VR
FUvwVbX1gh2jQAFYOe8d8FUst60NH6l80pD6PqQsjXkXV4EHThew7drQsoen5pX3waTIX6lj4t2V
DKJvg2DUvtLDQIBIOI33DfjaGkNbFNF2Ilx453b0qin+S5MzjoaV2dvhfcWCRTwxkg3S8sAX01Zv
E2XwJpRbT+TtySIpdZxTQGZTHG24VdK/zjNX3gwoIojDATsApitPzZVnwUreDkFhdtteJPJimV5w
5D/wP9HB/7Bi697JahaPIE1OoPLy0+SyuUI++x7lEvMjibqEhiIEAB3MxN0t9GlO/ZxX3Xxq2ZJA
EUGvZgZFL1BWKCTDpctuesPyTlDlpYBgLZdKOO4slgRPt8N4yOr+4A/NtziYT5oHfo0BSxzz2LiO
wo5apwCpkTX+SZpQ2wlG9rd+7hUn6dL+A9DZrcnsaACeamsdOQ3pxsMdI693fIU88dHkbkNd3TXO
ktNbTv6xciAZ+2QV7zm70ECcS+OGkdxzajrdFeM/og1bL13HhU3Yi5DxNq1L86AzDmet23dHEhYE
nQtVY9Vw3+UYhXe9IWjDRVBLk3r6lscmnTM12TtMbWSOKPsNsbT5MAZuvvE0WOQ17PLxh9v5wwNr
H4RRj6wHXzT9qW1oRgkzw9FqONdo0gz6LGkKnUbk+SH0qmvGvR1zCtvpN1Y6hv3Wj83SX2UiyU9L
yJUZzvUuTyf5Ss5i/YJJwV6Suub5O+hVLJfmlBuvtVe2N74ojEPGhtcy6fT1Iciz9uxDNlkzdM9Q
cqfxqTWceGujbHqjzuLVimX5mmZmcFOPdnQ9q6T/bqTeR9yCUVmFJDacGtrQd7N2ImRh/litZSpG
nJVuf2tZiTNfWh3UcjX6Zb2nC1rigVU4ZmA8e7uFBeSTvJzqjbRSpucpeJ5dCu+d80JkXMy0dQHb
sBkcCIV8nGL3CxWC+9CQJwahENkj78G09drO5HAVPI2LDgwps/UQi0KuuwTfv9lFr6VGZZOVUQAk
xcI0WnBIN65Gi6LmjMUKyZQakitqCKV3sdfWa4ZvXn9yKtaflaeg/+zjaNRLk4hJz0gvjJqmBKlS
cbihvBtr6a4h0rRPrXQadMNBAC+a6RP8MNBF+0lm0XpiXXhh5hTalzF1xePAX+Btgqafn/scHw+v
cUTTiAY1Nq1q6q7tXvZnn6cH24AcIQE3VQqPV8p2w4aFbKPtYyomWCto3hQslFYtlRCrzEuZe/43
kC3kZeZ9pg4ySEjfMnRD0RoQwLmKjWJYO4GtH9xeEiNXiVx6uHZFwJ1Acl9YXfzuoomCiBgjIdjQ
U5vuJ2ZY+f+wdx5bchvp1n2V+wLQggm4afqszPKWnGBRNPAuAv7p/x1J6b9ktZpq3XFPelFSF7MS
iQx85px91g5ftO3Sauiyr2i8J5tHNCVo2WwGp/kGYabasiK4nw3Ketbv5lWTe92GlSLhcmnU3k/x
YL9mGRX4xhWaaCNd647dooXGph2CB+VKnqecZfVdsRjDqwHX6cpJWuYyhMcH13I2ute80fIp4sL3
doPdheZVOfd4R/2HEBdniS0xCk+GkSBZJJPwqlPB8Mj6mGEokmS+pWAREJ6WKLRtasYEzj9JcXwp
R8ETi2zYjCB0GcbZDRP+judJKJ3ilFn27MJFGl0+6TLbRp2MM1Je1R0ZtTjAMGHZW7Az05O5+PFV
hst1XRXJ/K1gvf8hshSFGjob1tMMmG6SMExj9GVp+9p7br0bDZ66cS14mHFLbWh20q0Zq2zfGCMy
AkajJxlN/nEYzW7bYHM7NxYMMSp7yzzXBLA8A5LsYOVNLIEBcoq1J0XEcdIZ903eNjfuPAaIoKx4
q4al2Y+KeAinyblLDDl21wGwrjemtwYPsbF5MqnvzhIVApFtVP+MM32mNEbyMCfgpoIwHhjakyYW
N6q87rvwszFYtA5WCeM+cTsycRfrOhz4aoCWTLZpi+YNoeod2RzTcZzd4coz/GVckUBAMgJdR0/F
uGbeLK8ULM1ryH35OfDC3wFiEFgXzRDCg/lTPJfJ2tZa2SjIGCtaUcmsTM4vpDNEO/TXybZBlro1
uNH3ydCoNTo++5irmplNnVezTQ4leZjOZG08y/QRpNTUsuYiP6QFaVW0CsthlpOH685S/V3g18yB
rbAg2cy1h+JhYk2+mRMeNpmLFJJ51pCfDVTOo8v6hhmrRaVRJzsrD5Ac18sNEbH8ezO6V840345d
xRx4yF9CZb85MYc1lthtKhyywbPpU1ihIwkRj2xG6EgbZRD+S/pfvbOtXBxGUQK1yh6WAF4imULw
q3oSLGKS3aHh44fN2tdGkfQH3Qvfv32gsOr2A1DSj8bEGsQGko1w3tyZCxUyogjsPnASV8SdfyoR
eN2PfXsPDLCYV2Yd8GhHzCE3SWHcgp2YIY/ZybGtTBsxvPFFGH5/XdsVQbmc/6uUNRiDnlC8ATDt
8SVO56FppqMs2tf/rq3/M2OiabPo/fdr65evEgRa99Pi2r38zB+La9/6TSBMgfYDF0GDo/EF/bG4
9h0ifYRvgnyzPI0X4ZX+tCYSAm5BiGEXim/mO7Dkj8W1sH/DOmYxenFdzBba5vgPFtfaefMDkggQ
Ei7g0Oc35EX0jvznrXVgkf2Z1oF7CJCOkE2aBCvAvs7qh2ty9/3v+zEd92crBUt2z3J4jxCXyEXn
Srz3PvWgXR1AAoc+Q5GGTDakgZ2i+mMFUu+u9JCfFPCN5aZeYFn/+rX15/XjW7y8uOuZAfIBxN9c
7J/fYuIVBXmjQXiIRYguihnMyFzP4nXBIDzwgKk/xTCRQqZL7FfUMqdfJ6MjIMWTnrPBL4PuFAna
vqOsXzut0V71OQ5wFWS6xiki9tqzbLaKI+G6V370UJICufk/vAkfUYFFrI/LjfTuCppSNKT/LCw5
FvBFE+nhu9IoxZECcH5uHZDbkZUjWTPKeVhbJvZLCtcAfkk88/vhOLvzKrTYNVMaGkGU88Cml90A
tOU4hQPq8mG0nsq073ZztXToBUr0hL9+Dz/bhL7fBAw2wJuzvWYw9s4mpITT97M/hgSwofeSYA7p
1OS89+vs269f6WcL1B+vxMafPxEI9y80HToBpRcb4WFAEAvoreXD84L2SnZOe2+6cfk3brp3X6LL
HYazD04QtzgLKX0H/mC5tS2FwJLlwAEAn7zndACL0KN3/fW7+ovrJ/CeOS5NL26I9xbNUHJcQMgI
DtIe0z1qhm+NE6aHXAVPv34h+y++rq6N+8nni4eV7P2hkMXobEbuwYO90JcvviLYM+SemWct5C9R
pTODg3hJKFP+gHAiODcFCACRWdEDEJTlVLpuey9J/iUlZCCGr7FS1MMDQT+HWLPs6wLqbcq9+TzE
AHAJ5TYFLI1sXCTyY15kanR2ZUBEg7I99Tp6S3r49Zt0Ln69H44+HGsmwDcup41bJQxdtEE/fmqa
pYwkXU6HkZQPRj7EUGKBUEdGVfmu1iGVHmLKqZDEVuoAS27e7EDMZ78b2InuGNHIm+aSeQkrcNN6
lflq2Xl644az+OjrkEzWd1vU0PajFZYtMIGxYEZJ8fVkm3m4S2BRk1aWTM94dgAYxem8J1DMyob4
I8dZfvA6wjrj3nYPTLQgvyFuOZQEpW4dMB4HNGszWSpEfiZIkvbKqYMnqQNBM4O5QWW1CVFZcfQ5
4cEDMSqPj6SyDrdNQXzpatARo2ArC1hmBKI0g03pKpp+jb+FLVxnkZiVk2/20pFZWujwUhp749bF
BfdlJg6M8SMhpzFwxL0bCSr3zCNrZaGl2VBhCkLfHPOp6VX56sdJ/q2xkhqlkRkCrwplgvxzrDWw
rkqmNx9f1MYvbXlww7A4ZnM2nZc29G49HdXaBalObizT8ZaRXfs7YzwEjqS74rSCU0veq6GDX9E9
GRuUSHDxfXkF+Y7f2rNayEvhcRqM6qaOGmLfJ2iPVPVMhwy/Qj+SnfX13NTIR9dAvsDc6lhai6hk
FM/jSkyJeUT3WJ5F1MzPxiXR1oL1foNLGlnqPBB5a/J8odUlBhfGdHDsF+F8kqRb3REdq1hbg8Bb
t75ynnKxI5COO0LH6/at43yqdeRuntjGxmHoX650ZfdMI9pTNZN8MkQQs5moxoeRDN8kce7tiAht
zrbh2BUsMWdj6gJ8QPYXdLjI8T2ruZ9lcZ1GBN0TDwBHJy56JjRsFZCvEy5p0hraaFDNWDCFxWH7
iLbmOoq9j4mOIk50KHGk44kz6b0yvUW2UFVMa1S2NnSYcedGwc6Rkn3z1I+k1eXhqh6WaX2xlvVZ
a6w6HY7s65jkQAcmW+UlMqaeTkYQh3vGqxXcUSKWcUDP/DLELid2LtbEm5PFLM124OZCzrLhMZTv
0jjwyG0eU9RIMWHOUinjhN6+Pnc66lmyMfyU0VXd96nyyQuYwRKtTDtrbhd2AxxTyiI2erbEkWV9
cbB0qLRf83XxDDAkOZGzzO36LQa2hGVw0q6Yt0RrKDXVZzmI+C2LrP6L56v5zRnkeAU/YDhi5iF/
N27EWZoGyHSYQWs3Modjj+7s1piZ2BOizXJ0xe5PWccqDf2l3VitV25LMy5JO1ymZzGY1Q6AXYLT
iSAfpCNEAM9oqkIHm7vltdU51T6wCufoyq35x6zq84YUUvSuenC48ep+3hserKxWmTlh08P8bejk
WN8QP1qgSaYoWIYZdVKNsqXBHLpJY54c2BE0kqdvtkyE7S3vWF75WDS3o5zzDfbE+bR0pnpF8iBu
bb6oNzMB5f0mjzr0iSZiiq+kaoybsDBp28hP+JywJdvhh/BfLjz+yvWtJ8OkvmB5ktzm+Uh1MlDy
YYwyoU7CaNhE6MNbmAgklEzktD8UsWjfsszJN7m5jJvv3jW3mfdFbjnHURCq3sRh/4LWuTi2TA6+
LEZiHopMcPZI3iQ51cu1V9SEFCB8PGAUbG6cZImufIURZh6x+a5BVuQspTWuRw68c2Iab1F4jRu3
d+xt2y32VgAnul38hnk5qy9+xg4L9Yrlgmh5if58zPvQ3A9Dx1uCYxavOhL14jXaAXfrhIl7a3Ew
sG/C49h09sL61yvWod9HV9Qq7rqJvBApVyGvBpgIK8thUkENPLykg+Rcr+32KoNQjlPAFTYbhrLd
E1fonljkGQ8zL5BscBpTXuDx5dfGH/xxjFxm0IR9dA+YUfkTYrYHadrtRvqJ9Ya28aRyK9sz/633
KrPp/6kXnZM7maSUcShYsnduBjx/uwbtHUpzkLZDkYG/d6JkW1cA6uhrEVR22Ovz0d0iwLyTURUO
2PfiYS+bYU72XH5U1VIEbXKWqmwH7mam6ih3SCTpSmlupGNrwDMb4IaTdSYBniRKkdyg4ZrK5Xh5
vP9XZ/13OmtimClPf9GwpjJO3wHuYT3qH/qzY3V/s8nYcTwEzRe+PeXsHx1rQG6s7wsfzznNJ8s0
Ksc/YZnhbzSkaJ9N0/GA3Jjon/+EZXq/8bdRgFFPBrZte94/6Vh9y3nf0PHyjMv5K/ktUG/rcvyH
cjsYvLquIVzTs6KBGnFgBjzZQpev3dye09HZAo/6OFeBq/FVcfLMWRevBfkgpzSJ+xun9sCASyR0
rh9Z0VZC67hLZqi70quKp7qaKVBoy49t1D1FPIU1I6r9ZDK4k+mGbXj8rKRRvdidN901pfbMDZhC
v7hRRcy6NrqJGfxBZRL5yqyWpaLTUPWtdPfw0nm18TWf/OmZB145fYUwGvrZVarEeMMAeytLsgTj
KTuZWd4Ee2+IqqfRETE9WWz04qbvbMvilK6NJ0O4oBCBew3bBgXFyqdwRT+RtmKDPWu6seRUbEbQ
Q797BdKIk6KD5bIQPHGwpjEmJBd7Pem1mgFMe76NgpFEVqs1UYOr/HdRLtWJBwbw8GARG1eK/E1m
CrCjFQnKPI7EAv3Zy8Xzi6EeKJ9QPLvqpmzuEGCaPoElWKahBxsfOLZ5hMNUf05MlcDixOO7apeh
9V+A4Qwdw/wJp+giF1QqUxYB2IjCGEsg1WRn37apA1LHcHG+SYBln3p4wywKMIl/EDGkCLpO62li
YcJV5rCL2QWE1lOYM6pZXdzJcdrxMC0aLYLpCMbW0Ul4/pTjsNn1O8VKwmkqFn4B3SPz6QTlGKbC
Fp/PiLjw9N3fefljAQmASAB2oN6q7S/WuqTkZ1xnzv1zU9F72+GC0c3tWLZmImBw6vYYtLtB0BAV
CSS8TYw15wX5IsbrqsOvSEEJA1UGJLJcKIlPtqV95GU/pPvRr/tlT2AvNkxSkz81U4GHR3QBQ3U5
qQX3qrZqzyWOHzu2sFhlYuENXeIt0Q+J7NTlC64v1IX8AiPkvJidVsbVLYeo+UA6K9arOBqw6LmQ
aEk2mnwyCZnDevZNNBRjtFNdZMbHrhm0UQ5N0ZeLwZbMP/6Zw5y/FlQbbuUCARKmaaMa1LCC78N/
YPuhnV2efvN47TG4LXbOFZSjzgy7eI+ExyhjotrGYqqYADFLNdbCaHgTUW+bd0E6eOfLK3q+hhLh
S+ZRXABOXbUDPdc6GzGvjwgWgrUjXEwDYrSHZU+hKj6Z1OHBd9yMZ8rmQ2tTp60Qz+JjTzNX3McZ
NO3caYmpTp1Uqm3k9ZjAWjvl74+dQpuwNTkqQQf1ytx8Nl4uv2UAnTo+FLNAOw6Oil/WbTzuMgPs
4E0oC5SdRa5wNipPZ/+gpG+Xx27UZv660B+pjd6Wa5JpAVo3h9iQPYAns6z553BO8ccz88dNaWjU
QV5fbJMlwwx/LDihLl5+UZrWvEvbpviGCoc7MvMMfU9ZWkWGvyoo9+TO48LzrXLq10mTT+vJz7tx
04WUJ2rxxgc4eNPdkAE/crjTENTUPbbcIqlIhQpF2Jy7gI6kccn0cm2jRedhq3DblxVax1kqX8dm
RqcsxISJkQxlkUOxhaF/7rBTSdV8YEumWBRk9vQ4cBfvM5RZuwX0Gh6U2KV279TnzHAspuk8dF6K
sJgeAw+doG9LbmxbjpI3wwU4e8wJeHdoYx08JW6ltMe0cDZuWLGg5pKhrJho9VFBh/7ntskYiVlV
jXEPfyFORVtp01+seUOVvr7zlEQv0vc5QXo4kbxgOd6iORJbMcQ23WTnjCtMnKy7SkZwR3xmzr4u
giRZS54Y99p6+VCAACCUNCceaOXTzj2zgvB3BuX0V+GXzlUku/SQDYH1pXD95SWIIW3tyAjPzi1r
8K8O+aFPvevOx6bEdzAzUlzXqfGMtVK+0NurTdXm7MKLMKCQxQBJH2sUZ4tmln83VTszKOdtFZvL
V2g1Od8AgsBPxFX4xBhlPv6JcomcD+Qas3wn8K1FEOpbNKoyv4ZS7m7AXugKcuoo/FIsmWc3bm+k
J8uvrhsmYrsEtKyrCXzHFcuu4IYh1INVGvZEQoTlyHUeDMrC3M1pfk/3mxyZ7zIthYaKTH3Y4P9p
rscetXtu9NFdNUhOk9nHuWE0/QP7NHYyI/myXahwJSB3d85NzsbjOQIn9EIMnXyEWnuXuEP7MNvY
dcdYWXSplv9Y+WxSyA3ugtsW7hbZLwVdTZyYb7E9TicRBU9LbHuvvSI8oyZhGRrqWNUh34+GZDO0
i/qLPx7A9IBqaOw7pWK0/uj53C3yJvM81gsSo6jtzHu0+DXKMd/cFpm0Vipz5IRUqQNYTHweKkYi
MsaPEYzLYo2Szc12JjQNSMItNvS1YYliS5Fdr4PJ7J5s7FIfUhtpBY9Ch9ySTLBqpZ08wkvhrh6d
7OPE4/1EKnp/09nmR70Dv26YTrN7HqfGIz4+6s7KW7LNwFDycQ4NcZqnzLrPLa/7Ruic/DgDBWg/
TR042vvUk1FMH7Hkxxgf/rpp5RsQoOgeDzAmHi9nPBJYLJA6UmsKYnEAwBL7TP7YrZQduGnbQbAM
+/dr0Y3QLZaUZaw7o1dKu+EDDOloEwMmusOp694yGyC/N6+Ssl2ZWJVu4Pzm12aEmWqTsKC/J9jO
3fiiH7dcLhjIwpuuWGpWH5lAY9Opm+eob8yr3JQvHY/ELfIjV8OzP1h2fMzGTJ2N2RVv48g2j+8c
jCErUha89CQ5qZgWzmH4cN37Ekg0I5/ctzFQmxbttV83kziPSSd4hwH9XQIhZBM3ds/CfDYw0nOr
mGlyLsegPuD0fY1YKq/iwmPDbdOkM0LSGhOWkxauX85C4N3JRFsXOyGaZ/pYbwU3WVi7UDjmtEIS
6twHsfDuMLN3j7UUSENlNdS8n4TsmmXaGX5HsrJENYXy+NkzW/aZkn2k5UzNGmWCSxJhWT5i2Bkq
QLRZsbMrOLgT1BK1bbQbi30xjFoUVsldqXHW5KfMT6aUw2lWjs6S5AcHLwah7frDIZ2Ist50ZXjv
dOawb6oewlRni+bklEv7kLhgv9dzpcYt+SgwbJOxtq56AurukebTyEXeEZwwUds5E1xTFRGmqLJ/
SfqEgQlZlOycAgqKaYifB7wDiBYmpOitcq68ppwOk4m8XIRJAK/c43MgiHAEy1yaGCsCv/fkbs4T
AlCxKhFxM7ntDjkCT8ciwZWBeLvYN3gUXtBPGiCbJvkYZbW/U1MbZQxYrPEQZCrdkIycs8sy1hMK
w4cEFwzInCwhnQpL4qkWs2BAk8z9aZICJYBtT86On5mufex6YA44b75kbe99Y9Q5btPcc5dDEnbF
58aHQxHKMNoWurRqSiVXxTAzO0JaUa+ZEHtb5HUNWskBW0cf9NdjY9mbaC4I/YaNtcl93z7lWTnc
LCponGeeb/l1VxXAeddkSJV3WZdCRcjd+gF3Sew9oDIlwdg1Qm1TyCgLgF78nlu2Ge8QLKFOG0xq
wdyz8tuYh2w8FNMZyZba4s0LJ/wYAatwyoBrG0oAJ+/sxG9oB9FRLw7D20iEH2Jywh6WaMwIh4qT
XZv389lVrnvTVkkrGZS1xgYDEbKQuuhOk9XO+wCQ6Z3lduopGUt0Me2pCZZp04Z2e1uqWn32OC33
Q9fKK2twI1hUwQuF2rhjJLMZfCnuGVnhlXEHKDY7AlbjAh3CMlq7NFwIkx6FRI/KrgBVS2l7y0Pv
mM3vU15iDufIK/CpYk0FH4dg7wJKz3EsYvfR/HQjhKRuMN4Hqt6kbv87q3UG0nMFcV1+56+XBofb
MZq8PVBv/6EG1N5ckO3VBd/uVOanbgyb68mlkEsD7oVjPqKmWS3ZnG+RciUoX2wIfK9pyZ/kSP5W
Fd3VqAF2LnhhiC1rlPmvS4KlUDgyiP272G7aO55+x67kCTr+zU7j/d5Lg2zZsIJyYaMsxPslYYxH
abZjTT6QEuiBQyfqpon9tEAz+xJK6283eu9XUqEpHCtwbXbHJmzt9/zMIgEh4KIBPlSw98/4KUnF
5GD+RIAlnFK77j+TJCfETTwEvXOU7FMjkj8t0EXX2CYKTj6+2FtmnULeQjkBRmF40FqlDSlnSDro
sXlNASiWKqJsKz0kh7HphDT0olsebc+AOQTtWx7SvqfMRL3+qXaHsXtUJD+rHYAqa0S86OHX/rjQ
T+QoWCYauzgCGZQ6saancGI8lb7DwrSY1RdumepbsAzVoxMis1l1rdYnX6i5Zimm6RzTGxn67DRp
sBj23UPy6dUuBB6h9oHGDM38HyVxmY3l7WF0edNWWUH94dILX8ALP4xv/mK3rqcdP66xWDy6nmBS
g5/VZDijl3k/TENyKmS2DagjXaa+dJop1mkGq3AMvo/U/m3+sv6L/uWFyCekDECnZr+/uwJJB9eC
8ThcsEwMJ7CGsJLh8yGkQHxSqWb3xPVEEwJB/e/W+P/66ix04frCYTTR2r1nCzek8fiISTEgZY39
5I0j02zojNSPhTzUk8Grep1PE/CdaPPra2z9DG91QUQH4AMgC9uW7wA2f3eRx8w1ojqS9YFwFprC
YYwhdfl5CzQsU7TNiB948xcYWofljgWLrHrtV4n9At3BZD39d7z5H+lx+KZx7f/9ePP1q+r+5+Wv
Zpzff/LPGaePiMbzvBAjiMsuXQ8y/5xx2uQEwZEQ5PFYRHXZHHp/qnJMQBNotfzAR88TeD6T0T9n
nP5vSHI8vTPnULThWv6TGacXvD9ZA8cjiky4BBZhTuZA//lbHc+CHj+Lk6Mq/f5UBxVErApz0cmZ
sU6REcGcIcT6+OD4CNV5cq5MMASbQpc/eSIxBUZR7+9kF8pHkJTI4Z0C+hiJLRhvkRs6l4qKlqjd
EYNInTXpkgsqty93fdZHutoQVGXEH5GlLHIXV3/IesjVBVwbwYcMcogNcsaxG5dB/GxVKgSG58po
HXrZG7GKL9alMiSkZH5eugHiLyfsLh0Mc9PpWjLWVSXEdwrMSdeaCMMpOxcjIhWRMBTGZYvVoBPx
qVBr4z6NmkxtkikbD5I+6noZ5wqrItXtouvcTFe8bGmdHSOJ5I4ID6/FUaffOYMYtQXKnW5SXTt7
PhG/1LRz+RgnmCIZlRKtqfjP6MOtE5ij55r2REdmDNeBmNHGULgZLQmSMb0IyZCp6B5zZgt3uGmd
++hS5hOOTMlfz7120AXGsiETJVwF/kC0j+4TPPpATFxcQkfR4oiaXAHbIPcgmhzkyHlzgG579nX3
YfXJLUp9QgkImhfFxmfNvBbuiFGIQGHB6hM4FmeL160Cb+lWUdkdCJHpnoViHQd2dLG2xmBLnEEz
7ZFUlcvn4fbnJbAPHU1UqrupXvdV7PReoorUDTK2n+d8FutwNquPZMDOV1ZCqVjOQYL8YUZl2rkE
KMbxgxKVQ7qKXxfXQVa2N8WlzQuLMvFXTVl7SBaUh83WiLRLb/gQyci+n9s627qxN53npfnaXZrJ
al68bdSmoHfo6K4m8EQy85y1o/tQBCVgMS3ayr7iKWs53Ru5S3iZOj8/Jpdmdrw0ttOlySUWSn00
GXZ/w7lo3dPCuyctZHvMPZFtSMDuqWZV6627oeSSjU0pr5ksfgTa1N8YjY3vfTS/iqpEuTHWao33
sD0OuisvdH9OkJylNqWcgw8sFPqnxehr7RUpKF6QkeDp162+eWn7I6+uCjItxvEjo97a3FgzKICt
MlqFBkLPDgj7sbeuT8ASFMPBvB/0lCHX84amZfWxnqwZ+yPjiNG1Piwq/GDKntU49FrpI/rGpJAC
/RTsq+Ueew/9qh5ysJp/iqPmq4kJh2BtPQphHWcCJgPPdQsqBfYpIySiMj37EHPmPPA3sDVwVEJk
WHpCJDMeJwI5EPaAzYCdFKvRvlaXsUwQTTJmBdp8KC9jG6knONJUu0zPdAY93ZF6zjNfJj569tMz
BKLHSo75ZTBkLwQaHfoIeAo90ZydaFGzfJsqpu4rotrda+U60dZ3MCEBTrS2bdOhVPbxhFiNF7wK
Wc7uqltOlemTxdmpZJ8HNAKYqY2dG0FJC8153FUigzVBqO3bxDx+U2bteApSHzgsyBdN0qdXwFS3
ymXm3sM2xmXrYRkiPbdcBwM6hKwt2cHmaINrasr9IFS6Hqwyvh4Hd+QKZMsCRNt0jy7z92tmOcbL
GDPUKE49i/xNWagG5mxcB1tySspd1py8eXojl8jb1FLZx2mJlq3L/+tUuGZ9bRVOy1pVGJMkeKq1
ISz3LvzN3Btoj33Z3jvo4J/QuREl5AG4SlwMruu5WWbSpLBCr8Miz0HJhOj3J388saJDvSeHj6hn
MuZTfTIBiwnlDijsBdFyUyzx/A3lE4aJwfd3iRuTbQwdo2ddoz6Dl2g3np/QPCeeDmVHKXBE8F1A
Qo3kOS36jzxYiPfpiuFQLe3ItxQD4YKbYhwRGpVp99mueNpsfeGrsyijcDfE1mPsoydzDLAeKWvq
tayCbF/4RrmiRzsonHorcrUD8pFrBOEwgQ+2rMyjObOCj8I8OXqjmLY6R+DkdagIeGIHO9Wgi+59
KzxNlZ8ynCseIg8yiq9ifz82IZZcQCjfejzq2smOtR0ymFiP1lBsUPG1UEOtErRgDBDC1NFaVr02
6snWoBcxXydNnN6kJuu/vGh4yi55uHHt1LpCURjtxr494U5ut3jz1RdGiyBvymaEMl0wMXcgLS+9
SI5yCX8PGN8cY1d+AWDbb/t8/J24z35rWjMS/J7HjSWTYyBVfCAT09lgm7kZkNKhvXJunNLGYtsP
7j0+iXInDXUTz9lDbyrjfkyyu4nrehVNxLFJs7jBA7/sJi8PeTSmsYvaYlDezl1ouAW8h4peuyc3
mo3Ns8hBTYw91/Wh7dPYu1qybu6vZ2XG9ZYFliVX9iU7tzOdmVg0MepUXayni7lNorBZHnF/hcbb
qIBbbFJm6It2dOiZ/iWud8qtoiBPkB5Mu2Djxzyv/Yww34VSRhFzBRWbrRoSNub+dsZ2h9wfZs4z
4A53ZfZLe2vXtpFsmkwurw50ideyNqcrH+PCqW8rtW9ng1CyofQncoRwylwhJBk5+ouKa0D7eJiR
aoFL58QMcsP7NOMz31DPZVcMqHuHZYaPhXDp06tSY34cB2kDhMfdjJH6C9QsY6/Q1d+pOWh3Y9Ba
CJ+we6zKiuM1bx0uUD6zjCLLKH4RcwRVKdOeoCZXFB2lg4VKYgPYmAva/JGdyrji6Yb8okbLe5JN
j9O3s2UDFcyee+QxPLnMnat4tq2COSF/TvlYXZeczd2sLIIYl0ANPW5ChlZFkhsoFVuPwi/C9bgi
0yO8tVzD69Z1t7TpLncBF9dBCLU+cXoAAHFrwtghKHlD+nJ2HySyfYBBjOAt9OZ0XdMyAxCJACES
1nFYrGRiZpdPg7kyZ+nT7ZK6+FqEYbiJVGidyywotZt2mt8WJxU7EA97B/4JMAdSImc9owIiDwKW
JHAgM3GKIG1lpAqz22SUN2LWLEQqIEz5JeGcR6LQzdcoSrS9hVBtIrNhsuzAP1UsnPLOXONC7944
vJetw0U6seD9HbcPGAXfNcsVnyijmSLXhsNQ5jipuz6bV7J37XVHrnqzFl5S3latYujr5QkUGje5
btyx2YVj2Z3H3nePXhI0cEWcwL1Xhexz8u2qYi90DF7Ih3YFh4vxXVGJ+csUBcnHkJr72Z49/xQJ
IuB00p5/Vial2SaKrTi8Lk3XWduz/9aVjnqd0eagf3IFSWeIhuzJNY+SIbxcqyzzPjiNIFGAiSDz
DBBCPEvs8LpARvjVNiL2I21qfeI8Ta/S0bAgUQrvbSAudCbGsvSjndGmCYJJEzBOjOAGIXfnPDDV
c7auN1armhiALYz2cM+Esd+6uGRBcw7jDUqc8UFhpATiNjIsdDFv1nmTfJrbcWpXdl2LnZVCoVo1
VsO8xR46YuHh/jhR124NL/F29mD6X8i/mc4s85eboF2ax2a0fHfNeZ5BsLLA7FRm8RZbZhEzZ8/C
KxQc0RULG/PKbCLicrhfT2Ybe/fO0o3rEZ3Z0YY/vDUWTRPwRbOdybqn9je9retGbCRZ/uQczWW1
G73G3WeFUR0nk5F7ExbjU81ecGeYcts1bXabxnjPMj1yzfTwlUNi2PAF5MviY9BWAyefo5ODEz24
zfUId75Mc3M92IWdxnf9MuzF8bQtShB8sR4FJ5epsH8ZEOtR8dDV4xfvMj9u9Ch5uEyVRz1g/m//
/5/1/5ccjl/0/6n6XKOu+zknzLv81B+9f+D9dkkbovHHnBhgSPn/vX9o/wZGzQOXx0QAj4KeMv3Z
+/u/mUy9RECyiLBRHzGH+6P3x5FDi+6jMGI4xowIQdI/cOTozv5/x2yE5LCedhF+CjRZuMPfh4Sj
rEpyIFve6UL0liVGFdeq5GGZZ5QdnURO9MOA5C8GiH/1ggxDiAvT8S2e9U5OlfOuG7sp3ZPj2sHG
GpCILiEhSF4RcJvz5PmbJKSfRxvf36AvPK4XVDQEZu98IGHm0dLYvjj5deJ9ykJe4MI8Vy5al1+/
tZ+HhpeX4qNmhONiAGJE/e6tSVAwcZ9b4pSXRDmkEFwOhCkywPPQydx0WKJf/DwDe6t5/79+6b94
l9xJJNFhM0Br8H6AM7acHKYhxUnZqA2qgA3QijYUIyoU9r8zoLybT17eKHcgrB6KeFJB3kviprpg
TjSl4jTWHi/kN9IcYMyYDISHzudBW5HmklyR/YwUZpZkLYDSraHfT0VKOgYF+z8yq+hfiFlY4OFT
sFD9MTP+eX6VWQnUxzgSp2CkqV7jf9DBPjn/8397Lbb9WOu4hblx3t1QMaMfHL+zODlqJJZCGOoL
vfX00Gs6+68/VX3D/PzlxKiHIc91fdMNzPcLj7RrNMW4F6chSr59l8HY5D79+kX+9dbhRTx2HFxD
PZ58d9eSjyT8zi7EacFCe8qCgdFy4NGBWCDc/y40z9JX5/1bchB82CxBuITvc8mCyLGGxbCcU2an
TLIdnbmE4BfZ0UW7E7Q5YH1v5kuqc8vmpINVOkTO3ywX/uIORrvDsWfqr6rAyvTzDRPZrDEiLxen
KejsKyevmNy1mrDdGIo7tA3ZNuS5zZh/XnqQUpcvL5qrdM8J8ndBhn/1CQh8w1hn+aT994lWeRGS
sw0V7qRQfz4geR1XF+mfaGS4/ecfNvungCA2Hi3/skKbmoCkBr91TqnL5Q0vmkejmDjqAy0G+/WL
/XzUc3xj5mJfFAqeLLTK72/fBuBp0baN8f/YO5OmyJksXf+Va71XmeZh0YuOiUjmJIEvk42MhESz
5JJcruHX38eD/G4lQRVY3XWbdXUZBRlS+HD8+DnvcAq1m96XYVDPqR38UpYDBAzqSfjJWrbehmD9
SOhqgcYEs5ohr+lX+qM9JYoF1pyFnbrJVfwELCAorL7rpxt/NLDc62Pm1dGi8lx4kKVJQJZVmFCd
BUYNDwxcSbtfWo6/QwSRB8eQecGUYxWnmKxT0YUZ9fEggU1+syU8Dn7s67UXIg1VYND+UUCB/Z67
Exe40740K4jbMBmazDd2idUXw6oxqxlrOjTnuwakVi5mf2vxYV87Or4H/BZ9Q2AQxN7YS+TzAnHz
ebILlu6rOYKNFVa6MTtMD1eehVsAvsyIvR+080sfgx4z5591EGmROuXfARSxgTvaeftDavMzwCTO
aZczgCtAXfM1AsxY0iCRDbp4wSt5nUZxa+2t3uOj0QiGq1FFKdo9ZYeI1AqtW8c/KeuWZ2ifE79P
5+u21fLNrnIhwlCtBBmbNqwQ4VpYIpJpLycGyu3+6agt3nqZIFY2d1adnnI7lc8IVrY/AkGD4rSy
dFOOCu61YUsDPCfdsOzBmiOmLFgcnwvbiM3IfQs35EctC/+xwPSX5gA16cfZivBZOrTYfIX/T4Xb
zpNYYnsPULi96XxZAeACwRZkiatA80XKQ4cEpUkKACCADRoDZ+4EVtONcbtwJne6KXGdu59dOzuJ
tZFQ1yMGcTA6gO7B+EQg4m6AfS33toJVIiKXeap8nMSsqeufiyqxNRGQXvTSx0CjwrnDH1nM/BWq
F86XKK75lEq7N8Bdxq6FygzyIfqUQ7Eo3KEaUTpgc9Mu141AZEfmIGBlu6nvYnBFDTw4TXVicrB6
PHg4mQAlbwpM2SZAaAbuMwefnTZD6nVD1dR7DBBwgZSc54LyRwMIfg3nKvBPD44EBjYpKIG6CnKf
Dfq8XUOBLFDzkpyLfoOSIis4mZNttYTWZWrgn7aZvQrkLL5QkEoADGqM9MEI3aod1rLCOeC+B71F
g1tCKqawCe7dCjmLJNV4rV3LubzCmg2bCIGz+sUSUGRcWxlOgKppvUc/HSK0pusuKrn8Wd23xFns
/YKmXbCxE999qJWqb0OkZS7QIyk3VMoba5UbyNBy9TS706xsFLg1DXPuy2laj/WCHJbZxz4mL0s2
rkwfGuEq8PL5MqSXi7RMigZOVUTRmqIUJXXaWUCalvm2gGANrikVAniZdoZmTaImxaX9qxQ9Si15
PFS/Gq+TL6G7YEtvB8Nl5HvoqAGvQ95nKIhM60WbA3FLBXcj8Q39Dlux63e9N/tPE7whZGTr+hzH
vC7Z0dcOUOMeBIgu2EdIug/NZUSbAi23pU8fEm3kFjSS6jmX6RPsrOIza5ZBexL2o/9DYNTCZR4x
V5+W2anjVgDxptFdHgCqFNyF7QVMhWIaQ0SQ1tCt6oec7pREwQtcFxi64EQno1RwJqzzNl1XGduW
HHClBrva4YktdWDCTArK3M1A9eoLrqjiS96l/W72hvkX4j8j8vWZ8RWQcvU9K5S7LikvgL/JwFi1
SGFTPngMpMv+wC9pE9sohgyqs3YV1/gcjSVsjPC9A1cQw/IrOgS/KDJjYwYATrc8vFVHbTdp9MyL
8ZxMF/KxY83eps4UREzE6vCbK6N4A3qOWikgG9ydIBIszUzrpmqGOyRvEAlSdb8b6FdhOGQ+lchf
fo/KzF5lkTXtegMJvaHkPaJYVl85lRaU6Qnv577bjiuRmMxogJnlOUJC9TXOweK67OlVrQ2fjOzx
4D5lQC7sUbrjxrBtoHjlZ/6k3UjoIgJ8J9rK56QzCUjNAgNhNheWrClVBMp4AHYfDhR9thDPUGiV
TWuqFaUbwPA4SDbI1eC7djBOCWZQDZLWC5Yeg4fYJhKDcEu6Un+aNQlU7w92zkRjEjPkb66NiXtU
j/ButfFpnN4q4bL1h9TDLWBysRc+eJgJwbLVNQ/axwWWLz/spk3I59IBl1XoZ41mdveieqBOGIqX
WShXO9RJih6QJLZ17o6/qnBsEzSiDO8vbCFRW06jfg8dlRpxPSUZHTMrT3/2Sj7mwqP45GZJso4B
0fbfERcajG/ZIhpnH9opZW50n9Y+ckHbdBxb5Pj9ZTeHtbhbogTJrShwxzt6ytUNTlcvdomUN1zn
q0La+J/4ZVBCz+uGrQt09zmRafK8ZNn4LRkCZo4dn29b7H0iKOUBslIqzYp51ZZ9cOp7OIpsphGR
oHUPiogS2kAVbC+jyTxz22a+aHuKZ/4yZcaqq1DCXvnMQk7PDbMyyA1TvcV7HnlFgFZXcCDKqxbM
702Vhe26ayzaKAqxRQqxzs8m8tWZ9AVlOS+2M+TzQydb06NH12pYRoDlbUm4iGIPXbrQPcX18meM
/tC3USYFdsyDedFRyn8oRr9I1h0gSM5K4J8rrJASTB7m7AIarHNqRGOEorFK+kc7G8UZmKZoWwN9
O0N8xMC+U6IwCqVwzoCm1wNSQpZtx6vMjQNq2Lgh3PqIi+5V7Syo+qbxuTkPy1eZIgIcqWT8MZSy
pWfR9252OmXT5K3DxkQOP4wR/L70J3MUJ1E69Oha18Z5HizNnZkhhbo2CqgCutJrFtjrhOPlyAn/
Yqm2vxiEUCcwQ+YzYDQVapRRGtN9tLhepAS3E8TOrWwtyCwMhAwD9TWxFVXlOo/hEPaEvB/FJB1Q
CKV3PmU2YRQUQCTXrVD1uLFRqY5pxDb2hQxm/AYw4rXCbVgGLgHRwgXA9od4Fxkt8oICmyDXbSFh
lj68iCHIbnq0Uu8Ga+7vQ0geWzUtxRrBIICWiIyglwZyGs+DPIC9PQbIwsVLiiQewpIraaLCERsK
gU2XobpWC/eUugRcAbY5zq5sE/6X2Y3GhZdJOkWZ0zq70HA6sJmi9nZtH3jISttZ1J8MrN0X/G6m
v0ToyKfRi4Pn0Zd+tjOFP/RrPNQw78qbMuhWcYhiwaLL/5suXWZE/6R48VI0bPu8cjjlsl6eOuOE
NlnT1FhtTFk7r1zgguuC0/nKKLEXtE0/lkjckrMny4zgNx6w2m1kgHF0VgyokeNtor6n2B5CnUqW
/Ar6R2CuYjq5VzWqTRKkymTgP+8wa4DqLPRUxVhOw/0EwRT5z0O+/r9Uz8+onj5Vsj+uNptH+fh/
fh2qqJeP1a///q+/5qbK6uSNNtHrv/ldCbVM9x80IOzAB+ZEqUHjmX6joCzL4lfa+g/dA+Cd3JD/
LoR6SBPBBww581yqhho69Xch1PwHNb0ADmjogITCjuc/KYS+rbVQijQ9LXcSIXfjuhRY9SX9j5tj
PIxW5sXteDlUz0lfoon184/R+BeFTy3w8c/Kx/sHHF1Nu8kpKzHxgDAncKK/MESPmbrMIvS2nz9+
1OFm/eZZFFaortjoqUQemOCjK+WMEEHpkSaDe8XoQYOsYYmZPgYHoV203kOfT0n4lDZxKLEHFnZv
LCCfPWwuT02Htkj1jEFwGCSAa9zUjIKTuEu0p1U9/MpIeLPqfOjcHgqIyUnzpeyjPO5uwxwuP6jN
Jr6dW7mjwOOd9rRPr3PQOPg25HFbyzV9G8zUnA62tq18g37gqJwINkRZtWnxDTh3ovBwpg8XkJ81
IT3OzJ/RuKkH+7TjsnY3TyUdybgdMG0A0T3uKiKfU50F0ss3Hrpul6FVeOMDkg14rRhJBemNzuca
ZKvrXLlGIJazXKJt+W2EEOfWW0clcYSFMbR63HLwt+iy/rU0/L9R45OowZ5n7f37Bsr/lJgf00F4
DSRfnv/7v17/xd8hw47+gccVWKAwcEwg5uz+15BB9PgH5SWI3xSxogMC8u+QgQYadu38eYDIgeMh
OPP/QobHrzxaD8QZ9McIK/9R78R5i9PVr2NBjAVta4HXJQodbWngdnNVDab7KzUXkb+UmvlmousH
bVFupMzt+T4v4QLv+pnNv+772fOeprgU9TkGVeBvdsKgxUp7PzQQGqyjmFY0YjdFOt11ZmXkM+AJ
4S/+ikZ5ogz8JlTrqrVTDjOuMFiI9vYVImSCwzgxyeLuUqmNcUu8Rak7uJRBbAgEA8XlE6dHtdkD
p5F7UbfGMQBVlF2tcm0yApMH3YfPanFHpV7KWaBaEBzmP2wsLBreRlQk5S30Mxbvl+hHBdquSoIU
LZrOdZziIkogUcKWsbK6emn9LptvXYToeDU7HTq+T22NyXT3x9r6FyHYfvdKICosL3BRE6AIGh23
STQntGr6LnkGsO4VF1gkJcXp4g7cKU9Sw8/GggtShtM1WhMiHMDPTZi7o8UrmuKxwZ0BFZFgINU/
hdPdm+l2iZMFtfxyYiq2knrYcp+iuWQAHsIp2r9cloIO27aK3B7GFGKfQxC9JiT/Fij/9uByKXbq
NYijLPTHiGYip+qbgystuDZwu/pljpghffMgOjY3FSip5frj0UNS4Y8DTD8ITApHow+fisE7KFz9
cUKiT91GC9fPZwDOtuVsBW62rom2Czt8coLcvRr7xiPvg6VRGnItrCRQN0Xm1Z8prumz+J/H2+FN
UNYBGw3/BAT0scaeBTfQjKbcf1b4JvmXCLfkEihMZYBjOIXCjOHAfzrIlG0pmoOFA4/NKOiF9cd3
N6zEAIEaOE/lgIoSeqSzMBRWOuESz+Mnz9L74u23I3C5VuSw4OHX6DTpz2chlFwWkIjs58lKAP/+
soGDpmili4F1B8VSD3E5+wNclo8n+N1K0j0mX/8fDlgE3aOmCEJrfYf5aP80AW9B2xRQZ6huYtvI
GN2PH2W9n0KIQ7SvAb+zoqLjDCVvGguhHrt6BsaXBuY+Rs3gpbQlMWotEUZLxNUULbFZnTdZV/vm
1lNpsdznfSCEs6pKAiKurvD/oq+AWeif4yZU2+V5oZIunEG2uW71WZ/m3cSggOlFXLqZHVpmxwHN
ioqQEqdZP9Wz7HiLzoiK/EVZs+F9b5rKR2Y2xvROxp8N1vuJoUpIZ4Derk0v5ThsxYaWWOw84yfg
FIv6WxR4GXexIBRpZ64tBzXnEpiuWwSPc1pi945ebtdFYl0Zk61us2oZUW7FLHeRPxPMKaKdgwnt
fObhaowz+cdTe8wmcOEQAGo/bBPSSURDjzaLl4yiq4au+ZmGGS3kFaq+crnuEYdnUS0z5WB1EqGB
4V8aTpyxm/radTkMah9nEfwoCjeZn1iAVf7i43LAJ+DsXQBlU5YLvuc1AKORRnTxJoS6vvdJRI1N
Y/MKVir4+Z7ZqeERcwzXNByZEUC+OkQbcFZ5oE0OGX6NUyGnH8usU4gVngTYMW2ABjoEeXOhFZTv
bLdFU3nVpiPcQwG2u/rlj4OF9D7Ys365ZvtH3vc6w8nuvkMrmXe0RB5BEbTqwfpOQ1XkiGXD313u
F7Sb1K3qWl/dkH+X/G1a50SQVYrfNXNmp9PIo7k5Uzla544w2OgxRjt8mQZnSYwXZmBftbfqx9zm
L32LBktKehz0lX/iqSmVXyVC7Bxmc4u+vVz3oIgS5NWSiEcbqMvz5wva0zzNSGbhXzo49rY/2jDz
1D6miJ9dlC4m0CejhXLaWdoa83A6TMPEWppCGElAL1VmzWehwo4EGGAs9ZnZhpRgu70IWwkis8E4
CG3731/Ay9FbHlc1AA0/35jIvjOgnlmz/Pop0UGsrALTqLYt5XX+KwvEXAFGFGDX//6MVrS0nByE
5rJ0zZJr0GpHbctjDAYnw6gDSj2dqNPZafhOyeuoupSmGTkvBPrY7ccR+NYp7K0BnqSVRvqJDleB
nKojdu+Yr88BlbgNgV4vlyaSnFpOgR5Vv81jP69ucCdtADBjf6KXi/ByIMN4qUVUTTeJjScjwpIT
In8v1N+tONjJRAJ2OTXcKZuf2mpSjGEz0d2Ap0lgtOJvYQmaBIxqMKC0+QXKsEJbJFlw6Q43uTU5
/G5GyUd/iTwS/nTROrGqk21jdHreA1sRBbbdgq0WFlM0tHmTzmldfkpCajzqNOrhuuebZm5ctsKQ
c82GnpBIjN41vVzyShj26QeNQ67fBZ604/prP8Av7AkkKm6nG2fxfXev/NDR0icUHXXeFiskJS57
oBnedwiu/LCOnDngtXI30mPcKqT4XoZpHBjOBXEXPqkkBXT3XLKoAu4S09dLVKfW6laENf+felnJ
Bg5ySWwgdcQOe+uOGft87uZFB48UOZPHvHU6vaUR2OVDO9O1mAmvJ2+kyi0sR90G2NMyClSSRD/v
1WRSkLpQXIj5wLZDTgnRNHIxvaoxY+jkRhRAkL09XkgItWxy8xZxtSxSG0hTgY5MaZnmy47K5g4N
wkQ4O1nMiQu1KEXpBqKOKZZrb54nln/Y44SJ+RA+YHNNogBG5tL3YB2jimjKsjXXfpw72VVjpRnl
R3J1PcM0HmZsUW32sjK+ZD1YGtouXQvzaj2V6BCOZ0XcB7wjYAnmpnVDLG0fa5C6fJk6zuek+UbX
OnZRn8SbCxi5b2ZwoLYEYsLNlsJfPmMELvAuRE2fvB3AbWzj/rmPnXzwEm7lBWHWf8JM0HBTHWxn
vnOUgw6ANNWlU5piK9SkgxVcyinq9eLBzFCvRNwDWrEr5livS3OYetZQ7GRtkZyhW7/wO3CcQ2dd
gsYmVPZtzShtqoL5ADpuGtbQXtJ8sgm5OaZbzFJtAX5DD26uRj4rgg7FINFqQT0Y7hlmdGpnwgHg
L7nCtPxOdrGOS4WpqulrBG2dhZTSviE8CXei0HAmU4PooBhF9oJly54FpdrOweWP2W9n7yyc6Q7u
w7JfePF0MgYe7Vq0SMSOcMlxpGYRcMpXFITZeaFb6kNWyqFlOU6U+RuDQ7mbiQ8QmQz3agLLjEge
Icpz96KVNV8pbIBgrHDD1SmW1uCfn5BG5Tby+x5C1NeDMzat06Bg2RFVo22S5iP0cc0HwSoqxDl4
08ZjHW9dEyDyt7id+PIYEZVEezXTsxYI4OA3oHYNRCk2dj4spNP7ECIeI/h7WaNzqn83u43Dwl0Q
eOfNUQzT4b43EBzCwJ5V6WydoNOMczLRxGR/GsCrJfYSsRdgzJFaSG7YGWF300cFjV8679bsPxj1
iJiKWU3lbWTbEUYaXUdb+dSvcQpCwFEN4klUnDFnXVJhjoIXFWwk9BKz9iEj5i67Iqib8tlFAKu7
gepVdY8jEsHj1RKhmr9CYQc8gXC8UcBZyOvIE+sWCXTs6cfRC9Vl1+KPogVWzMo6d0qOVUTHJM5d
LXME7L2ZgA7DWkEjxoVOgamXTumXbpxLqtQzeOgVAKxZ/oCnO7jfkDWb3QTKjltoR+LSnuMG8C/f
P2adxonE4peTrERErBwXKHlZuZjdLkYDsTmb2BzDypfFxWialtipKEgQEiJBW24T7BMaDj4Yxaf9
PA/hynGlba1nuJrorvqJ7CMNItAu2sCJu3Xilck+sB1Jgcwcl7MYtLN5Yo1Wau+QhLHolUp64uCL
Y8czrkXRVO4dYHIMy6j2BbNotxHkhul2khP+pwbdY+PGNdx+uZc1qxrHOt/v7sBrJzCtSgkzSJxg
+ZIslOdVgOxuNC1lcRJnMkd2B0cLHHsjVJLsdB10S4/FsgVgv35ObfQ7pw32IHP7K8o9NLnXQyCa
gAZm71F7lHHdeuFmKEyv9E/iyij8S2TVjaI4UT51yTL9laK2IHGrbKCA2s0GBQhN5AMj4RjJJXh2
8NbXv7Nvc0YcxLoZk6qh4zhi88mxJCoHet4dhhRCuBsRj12syKfMhBwFAL1HNhZD5RO7Dk1a1n9t
IDuXnXTOpPSxEhFI2NxtqNPHjgOc7ZC6vo5wKLrrDDMzZnT9djmlSIixfDExhmdLmxikpF7a4n56
4aVVzikDZiGxlxMgGXwmjeNGZ39+X+ibQ5CDt6MU46qqjE6Gtsr87yhOaWlPSxhBEZ0khqTWIIbW
I0xCLySz10QTYZ+4NlzH76NJ7mZAqRwFsSwPM31oxMYY4zXiVD2NYGXV/uLsI9cuSYlqmxu/8aUa
KujjGv6ANBhiKtAOCYiwATijx9BxSU0woZUMkKgDfXIC25h40y5JA549BNDvl2/K9cAZrZs4mvgw
M2/Qd1v18JR4f8rDOk4WblDyJ3ZuRbxRHYve6h6jLtL5aoTuG5gYOXT+T1qzdbPz7TyozxF/UxyL
UuBi4pzWItApC7ooeowg8/rSehmMfoYqhT6bGgB7ASIxLSCp6CjizmF2HsNPDJ91inQo9/h9pU+p
3ycYuFTGsWhMXbGAkqjf3nJig4GkR5dHzcmcYV/5Ug5ofIyEGSrHYj30Bjav+79HYmnZQqtBoBpI
fahO+cSmkj7U6cKq5xBdSLjGDFkGHJE7SzXF3neU/qk9vU4jB6Zl3XP9G+Rt2MYT39ih6cocDbTD
cZKpk0JhbQtx1YyjH6oAeVLsUXdOqvELOGtf3S5grvlW1iJ08anrUPJLvwgTsq3FQZlnpOCjPeuL
fOhDe/heUa+zpnU2gteQsLVsspTEjnU2rxrRdd4ep6xehdcI9tpNdu7Tc+N9sFXU+8BxkE5G1xte
krote1dvEZiMuuBVo1yCpp1ydaJmlVyNs9bSC8yJh6y1T1o7oHuPIuHhdE2VSjg0cc8iUV07jiAL
9B20H/ZK+no9xkj8kVmbjED+Al+85gf+d/3XZCXdcj2WYcBxaeHoyhmWprjMUVD1h0Qn847Qb/u6
PQqJu8ttOYwNkwok0JHVuTNR+39Q4YiSPpCFgFbrumpZCyXkGnKCfOd2rl67ZW1H9UU1Wgk86aSE
1YM0DSpJDkktTDXmdjBUxbPqpeMrmFq5kGKFpVPrCME2dUODM+seVQccDnv3YhAYjHK3dJ1zd7Rk
UeOYa7POKtPWl0CwDNzYwF7oCeld+G/XXDyZZzl7y3zmICBEryWI5omOtu20xaNKrYlBiV8znz4x
FblG34Qd3zabIrSTtr9vxOFSRyQGU5IgFo6SW+vwU8KdpdvOhmFMT5ibt8u1aSjTXDspMM5wo9Iu
6Y09uGBnuMX60EEx0Rgtxt+Au6lzdhwPyMK6ydKXfBigOpFPQF6o27iPE2ZNVhR0gUHAVgcl1eF6
T44Sec1yz6jriLtYLXfeLy39d2RUuD+wnHyPx1PaixcdKgUx2d+LwJtkCndzYunvAf+lXFUKHLWf
XrderUqdWpVGpf2YoYKXfYvyvUJUEpGwUdePgObMekkGZjjWVyZKK3XLgCz6xu1FhmQg4RPpLc5t
OREXPlBhktd5zJOTGG3v4as/BUv/BXyNVe7D3uZOwcGGT3fCJVDi6rcDodXwMZErO2JV3tY6E9XN
L+LM+HprnIoEaM6XFmwWQYqEf/DXPZUru9xGidK3wNeLRRkv+qWbZRpnHI5b+HNA5sKFG6+rwpyF
ziXJZPWPaV0zpRmUfl59qJFdrbZTOsRSomCPT95FICiO8IfLzIoC7akDlmQaDWy+ij7LalQ0s36h
M5A6dfHoNPgLR9v5NXJEU68T3crChqD4pMZ1XA+kZoTiChQNGjqBhxLG26JnODXANCFS/Zxiqe+Z
2oM59TaGi5ABXilDx/f95JHHVTX9SK6naNmAFwxJnN4+chZ1HZrSlz89f9Tdm9elgZqCrux+XBN7
/yjkNchx0RKwKZ4fO9LYaSJoVTrNT/AvOj7BeHcUSSHBmtj18bMO1cA/68cwlylTQ58JIPW870r1
JkoYY1k4PyenGrjIDGmFAjNSBm7KNkzh+HAWLn5D0Bhq1+spoqiyxW0GfBn3bqoQurMRceXVsec1
Mv/ufdRdoq8IdeD1nAnYyo789PHrvxsqNHBpxEcWFFILTTH9+z8q7VOHvkQyBt6jzKyJ9+CA0tdC
DleuUB8/6t2aQ/UEvIHn0wmCanVc7yaNymxcRsUj4nDOMFODDnN0RJZAbxE/TsZPl9xxC8ViYgLf
hiFE1dR+RzvoEKULE+r3jwgK6xglJzbb9ZAR2W8SGwrWvIkj8n2SiZmff5VImnVXRLvK+4QBcTzM
dE09T/cyaJN6lnW8ItHvmNQYJc4DNQmujvj0UqUKa5Dq6ScTejzKNvQyvi0e2DyN4thRG7AgMQwd
K7ceUG0IEJ4Tpb6aZzk3tT1SIzpr/Hha3wItaJp4tMFCiyavR4eP8tHbFSTzcCGYzN1DV9MnSrcd
glGEOYLizLzGXVtO1irNkhlsGzzQlJPx4xc4EL3+3IGkWsDfTZDOaPfw1Y8jC5bopSWC+qFNMUeo
t/SyFti9aNtF+clr2qK6VKfGSG3p+P27KG5AF+N6UflYyKVfxtfBqXIQbtSrPGNmFzdAV7gtLCWw
RU1sH5uw34SONMJxlVmFJFoHo6cPS0imDbKPaWyy8VcO0YlcRAYDxSNr7KYRW+OCEt02JJm3Jfpk
qoVT3xSGzq16BbZzRpLaDrjF9IDBmTNfZOQ2mIvoI16ITvBawWuBvie1J2pCmdFJUw6sRB+vtqWT
5TivciKJCeSR8Q+TvKMyaasJsORZWheUZT8e/ncLDgIYSkoe4EhAu++W9sDNIsXub/7RpK1DzpoI
qa9A0SJ1BvC7ZP3xI3Vn7M2EE2qjQ48GRmOIQtrbJUejDJGGPhx/RImva4xDFvnFBXxQuzAuzd7k
DTSeeOASNQE3ZCLgbui3+fg1jr859BEYN5ap9cfZc4f29x+xs0babmQu0x8FUgbVaVZ1srqzi9Hu
zu1efkKsPI4gDslZ4FAp8qGowlE7WuRYKyZZKvr+QSF8vNx7eaCXBSwBnVl9/L000OzP8eXTQ0CO
kCsDOm8OaK+345uMk1mWtbLv6l5iYRpTvpTYUFNG5aab5SOnw4qGd8V/BRRsWJeT50T3XNa8Llzh
dkOSfsaVR/fvxYjsInWExdWJepZwQ8GLhV0BBSXVZa3J0GWAEOl8NqEKfV0mLiq6I7cK4hpfzig8
zqIkgf9BWFGVjtdcCIqp/YIhaTaXO7DtiXvx8SAcjTdjgBKcY7JP3cB53zH1IPdElT9Md0OV65M5
bmhVFCtjbLg5f/woDap7O94EMA9eEjGBY/EdjWpsBDVVy41vQ7c5PGvwKJ0WCmVojiZCPSHotfde
AtJhFOqp1lXS3z91Cjf4jAuCyeB6bqDrmdwFBZHOrvqYioJR5IOxnPdsVVxeMlEV48nsDFyYtqha
cj3OFoKa2v1u/NEt0k0ko8xt9s4Smih87VSD1gbC3F7OUxB3Jh0OXksToG11jdfwUj2TuUXWMq4C
KCrMu+wyXVj+3UJjR7J2c3oenHsxCgN84GzhOtt8ct6Gb6cvCLSLhW1qpwqPs/AdJK/lG6gQ7YGn
UjnB97yDvrKzaY/u/SIULjX+VO5g7ERnc5iV8Ua4cb2vUK6/x+UN3H4dDjVNU2x+ImPGhMdPZXsX
c3/tgfD3Kl2nobL3WZR/rWi1PWk8PrzjzkjRp8Gu/gpF1OYsNbP+ghMpXbitpxg2GehK/7XQR1bI
hiM7uEJHwHQ3VA2Le2MxJJeDckIAqI+6a5dTqdi5peFcBHOnNlLM7ZaeeHmf9qV7WpY2XYJcSMp5
TTHSwpNW+QBqwkMnGrvT1bC0pgV4uQtubc7nR5E2lodijp9Swkj6/gS7ccwnAme4zxwnBQdlGm6N
y6wnfmCD0z+Xhui++W7fkxbFwz6fhnxHm2AWeBrQXF5PYwR+fnArdQoKeyvHCC5HmOb5XwPUYarm
8VBsJOLutwt23RvSTwMOgWG4a9M3v7pyNn/as+wfIGq4d+ngoV8/+dVZEfTZFtPg7DPi35s9xoKg
rUww80gVNMP/GE7TUP4JWi+pn5mv6TqyYXZtcRTCecPvTP/u4x39dkO/PiwAKKePeXK444wExUxS
uy6qnyGuV2CEJvPWqqmvooNcXCjX0TbPSVN9pUWIpfHHz3638g9fE6wOLRuC+DFsYvB6jDDdrnpu
65qLKwRQSFyVg4/wJ8fE4ZP+eQwfviVcXvA5EVqK8GmPjonJxk1IgZV5tvCRUuQfHBerhgsP6tVp
GdzUdhVrEqghVmbpRQL6scgwpcvQG5xKCewLsJ5/1flddFobbXDHeQvbiLqivK8qkhdb1pVY2dJy
v8Kbrl8qVGPOa8qzX5U9239FOffUldVYJkLaRXLlQIRMMX+rfKo3Bb04XCIprHXR/Jw3iaSVMHQ7
K/HMRxNiwXph/j7JhY741gyJTgNIgxgXCNf2cUpgGahhu+G8PLuDHvw0c9ITp8nL/bRMjzWuxz8c
I5o2g53Q9Gihm+9dFMDrzcdLwNMj/2ZmAg3WxJHVhkvFMX6UIFlFXNE+SIPnZKBxQDkN75gpBBG+
6emSyI1yEXoMKjkNKwTfKro9TbVvqFtdKOEruSqDxLharMTdOwtCjOg+Rg9of9XeuiuMi2yug/PZ
mU9qp3JuqYGWV43BpGE9jY35epETbZe86eN1IKIAGWUu3zsErl5mP88unUDgd0GleI+QmriqPFnK
TRP3w8+5TIc7eM3FV6MOOSD8yRp3ji1HfNxhydyOZYSAUNqafIF0wrVByYQWQJC3OY0QzsRvrmeE
51k6u39ZVLVRKS8Kb/pk2euxOx5bl+oC+Hhus8ExgX+gJMy8B/Fzm7nepdE6+b3InHneFDg5X1qj
lrz8eDqtt8BXVhVqahp1Cx7JAYJ3rAIMYL/sKo7OXzD/3FPKZiirxcNsnFGozHc0IiSR3ku6Z4FY
wn2WTPI8yyLzq6EiZ/fxuxzo0W+/Pqkm4fPgXuxbx2DAbqy8Pkzq+lcy0WDg3t7EDw3GPmrTag2/
1gTxvhqqBrMeiZrdvEGR0NunwGE31EmiaE3DE/norvGD7xkyc7r0Swm9Nvr0ovCzfo934nTpDynM
NS9I3BV0PXtc9bBDUyqc2C6sOhSX12G1eOLEYFh2eSGNi8i3FH8wBviIaM7zDIkSc0EvE7sEQwBs
a6ysOK9o85JROuh0rMq2rIGUoIa5VTQ97z3F1ZRcpP8m8ZJEp7B0sOIOgMuwEmkXrX2qfte4sta0
XEHUTXQ06StJLCITZLACcTGiSgfDKcM9aM34NdYXTQ7tTkw/sf/C5S37PmAw8OJmiDHAcMrjzwpf
7+MPKyUCNAd0Df31d3U9x6YTirtk8Qt9WxOK3RjlP0F5zHQNmTLuVMHz0g/xF782fs4qRzlq9pWo
/j8WLMIypM0OyFXUyvX5+MfNCKRUX/XwhH/FlT8Pm8OE+MuQlkgM+hLSvYpuW0SUd3Bi462I4ulH
GnZKsE5gN368Yo8KdIfdo0kumnIC2/8dYhf1zlE1U5H/SgLT/9b6Vn9jlyhPBhR2zzgXh8uhbOWp
QMrkC2bS1oWsAw6yoJTTdRakIYDkelTnmTE4LyDnW28Vtlnx7ZO3fJcyBD54V0gxNphpLpVHQ6aq
eK6i1h1+UfVukzsyCw+hUhsa+dCb6tL2VUFPqV/8cBN2XvOSLmYAwTW2xXiCs09/70Vlcm4GY3Fn
40JBh4RTYNflXclwJ3mwdlvava8T/b88i9tZwLF6fIZitYE212VP8g1rwjmoR/17osX+cXzMsn/x
T/5mWnguOlVgvMmeDpwJ+2+mhQFhU1v0sWu47KNEo2kQv9lZtv0PcguOAuCerkvVjYLn/+Xu3Lbb
RJoo/Cp5AbQ4ScDNXEiWT7Gd2Dlfacm2IpA4HwTi6f+vAWcMcQ4znbWG9bPmIhkpLWiqq6urdu3d
dWdp9oQGABDF4LSheyHF+k+6s6Z9axRS7hDOOwIEq5Kvp7Gjv4BJefj1jur5uyyL42Ie10F2BKLE
fYreeOcqNrfprev56UNs7fX3LoSFd7qDbERo0i+/8D0b/bisQjkJodbyBDHNRU7PjyCmi7+Qw2Kc
mYIG01w5RN7bXQruf67E8PZHbrU/LQivljHA2StdIVhHrg3RUBJkZ5F+3N/VO5Sm6WDM5q6mFJuw
VhCWdk30TJUKzc8q9D1/7sLuuAY6dlwDkjt6J8gGQTaKoiVHo3Sf1qdw0yWXaMLE94Xu7tYkwY9v
lT3cMzr1zi/HFN4+J+bMsDCOdb45pFttrsc+QgWk02+37uxWyxXPm1Pt0j8UBt2jv4jhmjPC3xtt
8wpgNrN4q6oKibctgoJnPjQgYbJTVtnsXZ0azgVYDpSc9QpmCmB4LGRDT3Jr7umB85atR78KaYPx
5vHMjqYLD1jWWe2ysXEsii6cujhc18gG3+iFGT2yDyqfwIFkd67YedEU2F0X01zjCOjm/kffX9ln
WzeNTwtkp9/Ydvoh943pOWoXV9a21N/rrn4GhSz6KbPk/ude0BlknuhGFDlyqjcQkpgmxaL+Q8ek
R7YrNSaSi4LVF028/S3Y9c8UFOiCJzsPJstIL8hw5ktIGQOdVru8Ps2MXX0Nbla9j/ca0+BMy+rN
lgrcZRkZ03erI39KcKkbADLa662il2/cYgZKaZtAwGavPpIK0M8cz/M/UrI8QCHpozcVliFtKqlC
P7ExOzlGab6sVdSnQSOrh9dqbTyGs+KqRNDinD6g6fnRTtk3zBWtQhUiItUUAV6VrmcEQ774sUP5
0IzKB89F3sxHeuwhBlcKCQxkAGkOW8zKRSEmPhSngHyrOxbl/sY60CfnZ3uE4A26j71dSoydzuB9
2NXg50zE7j1EL4oTz6OuBAOrc6bWKQcnDyYPKwyrOyqtUKWT4N5dB66RXAGP0NF+DuON7ScBfT9l
ChkUUmAJRxRLoxCZZedOFXuvSUGr1yv3WL21Q+1wPd3TNQ/cpoAFJ3Hr3TlEYztnUZtb/Y6OhepN
BhfslQEw7ZRkUn0OqpG1qezr2+BQZp9MN0vuHU5pVyYV/oW6rapfJEgHPosUj03+TOQrNaM5eBt9
26GRcbWij1y5c6HJvM0dMjgKtbmPRIIAdS2UuknmYztpVD+Uug2vRp5BCGqWR/dxB8vCTTzTV5eo
gSWfrMSMT1DCUM8SO/5cOeb+BAbI4EOQMMr+kKI9ujsY4ZnPu7+K4DWFBWJbL7Pptloeg0i/q9R0
b85J3DioiyrHa9NdAQ8D3ncKckcXDjXaX6bTONeW01zRl55aoCG/qw7VTbqP6tvGbONdQumedszr
NJlqV1ocrb4iT6d+tpUg4/SrZZ9CpU5uvMxLEdGJXeJqA+m7+1DdnyURcjkLoOQF1YiimJ2ZUBxb
y73t2m9sFez18udLd9DsJaafDlibMGsmKPko8Panv0y0TNnW6eoO1tsZIioaYMVjmijvdrXDE2g7
HShukinvd0ePSH2KLBvyOykq8Wc2ibIjKLyKmdH9ZHVp7w/xen+YpbTQJiX6rrGWrr6k5pGH4TCk
IRJdKL842bz0AKbYXomc2Zepo/UfIISQLdXcrXUHR0C+JOKvbtCd3p4mgMJT+G3wMzQs4y+QpoFZ
xp0qS3hp4jUUvdPXWjlbfWXtGTjmY7Q2Kku7mgHcugSTBw1B4tur976VkIRxw61v/yLgHipKiMmn
/5JWEM6lQpZocO9lgHBtbZbTu6iYTkPixGz1FWte2edAJXyKrF59vauy6o1vHcKzPBD0PnoYIvUV
e4fLKIA5vnT09MKflulFZCXKe/BUkMmWZg70LCnCN9ATU4LWef4yAIw5z7My+wpOJeYVeeZ9tioh
L65rG46aBMKvwiz34Zl1gBQB4Z56XukpbqgoVp90+v3OFVuxL6lz6UBE4Rv3M2N7GkOD8AWRXpQ9
y8Pqwju66bIOrdBe5DCtbkha4q/0wFQOiyzWtWVtxHTWRHvAj5CMA6BI5gYkFxe+eVh9CS2WOjFB
9bZZejQcbx9TFOQOS7Al3F64R0u8SvU7mnk4oQQ744ByYgLHAzJ8pzvVXX3B8g4b0w+EBxFTs7NW
l4UX1temWjN9MPXod7GXqvMjiTAwSHqNclUy8z5bwe4B+d/oItm6FbJSerZIU/2wUExfv6LrJDuZ
Wn51w5GSveTnq5AgESv9O2xgGdLIRsyAcNO0CQcHYQO+GlwUpYM7aqK5tUDwAY74xjfThJqcwdRC
rsRd8QBuTYsLoVi8nul5fVtr+KTlNsguoMm1aMjf+ZeJ52cl/Faqt18clJ0XzLfb8DRP9mK5Itlz
fyT58EE0rN3rpXnYFJ5lKie0NAbWSebaEbwYhGPXB5o5lpyjj9gB+hL+3Df8lX/qa6tIRcYjKM7t
rVKdIB5hXVRm8KFCPMTgLjOI6RW4vZxkptySZT2WJ1mhFo/At3GRKBCSRkii80qrUcwVzB6W74mQ
U7zXuPTyT1m1P58q8COdVLDKLR3j+EmL4/DEQDR0zv24YMN2LAhna2KsOz0zF4BYrAdyMMFJCj75
MtJ26nntAGicQ++dnNUJ4OFrHaILZxEXe/cj+4D3MVMghp/X1Lpsjv/B7lNmmw6YKHpSt+cucUu1
CAy8wTwD3/WowLJwpxxKEeCkVXSpIlt1ptBUdJLWVGnptSnyZV65gcrj7nF5Pi0GKm1IKX9e5fTX
zI+uXq8EiaCJXkythe+3oJYvVqrJrlNrO+PepdXruNhqs3j/WslzEf44x9ttDmZ+WUMWfh9A0SZo
pwP75IhnVxdKWGtX22m5vzxiCDapFMj3AAS50WKqGcZnDZ1a6EXhbr8F/A26WrN21V1KbHmeKyHi
fRkdJF916ivgtGpl6RfBnrrebKUJwaS6XJqHA+oQSLEgdpCurHmZKlihB0gjmlfbFM1aaIfm03il
niAI7X+1rPIOFiUhe0XYupqX4NPppN4HN5YVIAITWOWCzcBhZtCDu20W0v/NybZ7EEELsmxYQW6L
TXq822TkWbMngmLx6dvIC/P30b/70s8H6mgEfnFWJh4zOT72zsrNTTV3/LMxfEBHefHIQdzQJm3d
m0J7c+HV/CikPNB8rDjOBKwLtRbOxs3FuYEffDZJP5qGnz9hO58//87PnuAZz4I42kjOgjmFaYHm
LzIG7VMSYj2fhZkzofmfpB/Fz+YyxzYL8AG0b6Ztt/9mn//AFExtMhW1PCrmL5oCRBWWIfpg9dbo
xmQDHE7I80itBN2esK/DmmOQ+3n+8m0IOmwar+lhb+eFEPA/WQIPURHmwhVtvahH1K4L4NbvPPxg
hGduwJlMBcwLGEH/4Vn/KkBP0Cp/r4z/5OF/nDFU1faF/HvLN7BsVj8pOTJC4mLAngXMJvgY3CA5
7vb6jyzgx5MA4/LvmcBgiGcmYE6asjrV7fYZBz5QUFsJF0mMCUc5FzvFyCwBjvb2piRMwWaxi5qg
oK/unvK5KTj2xKAEBMR7tOsB5i95U4CJnmeEJaK52Fp6k4BHNOCfIRnRTtLoNgSOaHjx33GJP14P
1kSfEhRQM3rREkCnT+A6FbVAKOfFNbb1AJ0OVHKSs4C9Q4IB+LiLDxlwaAqoeswMJBuai/1jXF7B
mgl4jZwpUAICXj8VWrbNNQiS2RwnAv3HNIzt6YERCECW3ONbE3owQHeJxoLnL9+eTkS/CfWEWfvy
RxcW00Au7QyJgFRSZfqTxx+Eh9aUE5RNn4vWrYDROUMKoQJMIm0DGjgZQAftEhiESJY9mbFnUtHs
lsjoZgGaJumFIErBrHNNqBg9XwgWKkckt4W68UgXAg1Ion9EzgaQeAafRZquC4MHEaJtwGQIHgQG
wW82wg+O6JwI5ZQjuxmY4AsEFggzaN/1906RQivgVAKH5hrdjqhRzpA9MjEL2LoKSO/lWdA0Ez1w
+vfYM0e3J7IlSidL1AmVcfJvU6HHxTW0AmcCOEuERV0IPcLokL4iSY9g4vdIFyHU9fKuQJMALoMo
FJGkEVqBLR0dw+qK/QsoSXf19wU088iXgRMGV9RcI5wFkLayVqBPSIzSpwY0urkGsYFjkFxSVRAE
3efj84gOyT3JWTBg8RYcgbRJ9o3A0SaAxsA1252VjM4IqCMIvKtccGAQG9GqwBb7ohHYKrNAZEAa
qV0qozMCWrSll4JBhCjOStPhIWE2sQCgOkIbrblaaxtVaAR5gKQNmDPKKE3HShcADs7Jjjmha8Ig
Vz+6mAABPVPWAyBoSj6I+Jf4r7kGjw+fN6S0bJidmY3o7SPXJh0SYfvk0OlWxs6ba3g8UMmXAcul
2eKbhxjb8WCqyq4BUUtgLumWbydBpAWfHxVtIiLQv0KrsZ2F8flBHZp6WU9ALZHMqEHbVvuUTOvz
WaCsxF4pzpFjzSAL2ijp1BFpQRCTFn2yL64Ii0MC4QK4vm6WxmcLOGvpwhIQgin8D99mYXBUgr6G
JcE0wEf95DZH5hfEeV52RRgTyENmUNp0R4FBlMjmAMsGOaSnGuT4tkjgv9Le0ZwQIUIegwROcw1m
AbaHCR067BEClT82K0DqR9YKSBvwcA6aNi/6RYusCVsHnQ7d7jG6swI43pmsXyRQIhLW0cfo9sCB
FZBSZ4cEi/BUih6hX5yJ9lSpExPJEwoncGhhEe3V3yOxECoLAnD/ZAyjWxGgumXPjSYPSSWZc0NX
cB/YAugbGNXJo415FhxuWsoWDCIFUDYkUVq3IMAVvXiJEhxuEXUw8srNNT5bYLlKzoJJDoFoiLRp
V08cxM4UMSZgDiAeGt3mgFC3YEqRMgJy6jS+szeAQ3p6yc+NgKMDVVgwapALPm2eI9siOdnILgUc
gu3QQ01f3renfD4L1NroobQFQKedpDaVP6LDNMKA0vVWwJh0ofKyu4LisL4gwkXRyycAWc3VTvuI
ZoE4t0vz/Hs0FisCMTtB8TfYFcCi0gyFYhKhYnONrtwscqrSRSaiZY6h9Cp3Xn+QURERAjswKbfO
3kb1+mEjlXWIREg4e1JKP3j+Zj8QCJcOnTS+bQGeM+nz8xT0KZkS+sVbhzjIpVBkEkJlUxjzvn0+
rm0BbL3ehvD/3hUYZBHIrXJC7kKkwSw08FSLKos+G91pgXDmO8nZf9qoIc5MDnygcFm0Hm+YRVEJ
EeEbFiKp7Rd+P0L8DbfxrfNlAffAY9Pz4m2yl1pjfvSFp16P7z/v+jyEaKZAsve+KFpg2t9uOz7E
3//qYTYbfMmzD5/wJs3vdP+8e8Dvf7r3W09P9fQ/z71Nuk4fXAjFaZc5drfZigSj93m/DtY9HooG
N/73nXzHcvEtOPzFwC8LiTb38GJH0O+Nm3ow0fRvuAGNS99wukedZ531pqLBIMuOvFj73tcoDb3e
XbfQXumxIz9K14/R87tukaLyI8P385B7D0XeG7xp0JEd/GTjw3+Sbp6P3GIcpUfuyFheRV9fIZFc
BPf9aW/hc7K/csqse4+990m9WKQVZUc+20Tptn/LHeZNduQfM85ILsmLx7XbM8AOmCV7wxe+74WR
11+RLeZJeujw0VsPvAi883/g/V1EZd8s4Gkh3JW94dff+6a2S0R6YAYoHvbHp1tsJJ9bsLXs0FdR
AbHEcJpbiIrs2NdrL+x5Dwryon1Sftz06K/Dx6eRms28BVTID51l6we3yDZ53rPprmYvPb73AEn6
ut9R1wJF5YdmL8iivGfZOifDP7Bgrr0sE//FsdebdK2pYcvfeQb/VToc+o/ceBTmA+PWtQaLKHvT
N5v7dCjDDuxKVLPlhz6s+/sWB29RGpUfuHx1vg7izPX62zrji6Ljnxj/cpNmm56nooojall/YvDr
TeU99LYxBv8TO/rNpnz1JUr3T7fZuJS2+iR93zBKua8W6zRip+wvzrbs/2d+4GS9H659gDakiWWH
f+N6/RlvCzHSw+59IpL+qQZOZ1HdkB463WyHTctNwUB24LebMISt5LAeHBPQYxapaNnh79zocfPq
Ivtub2tzvLLDv4uKHxhih8n8Mz/wvSF26UnZ4d8z+xuIynshBboGIuklP3bVP1V2fBey437I1+7T
3Qmf0mWnZIf9uEkDdrbeyG0KXHpkj5PNwLy7ni7ZoT+t2XfQYe4vTaqtIncrPfgmy199fOnmW7Sh
9Phe9hChG9mL3LpCnPTYxwiG0u3TJDR20mbxfj7yS5mmby1Q3+efnmhQXvpn/eSa+MaDv1mnf/0P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9.xml"/><Relationship Id="rId3" Type="http://schemas.openxmlformats.org/officeDocument/2006/relationships/image" Target="../media/image3.emf"/><Relationship Id="rId7" Type="http://schemas.openxmlformats.org/officeDocument/2006/relationships/chart" Target="../charts/chart4.xml"/><Relationship Id="rId12" Type="http://schemas.microsoft.com/office/2014/relationships/chartEx" Target="../charts/chartEx2.xml"/><Relationship Id="rId2" Type="http://schemas.openxmlformats.org/officeDocument/2006/relationships/chart" Target="../charts/chart3.xml"/><Relationship Id="rId1" Type="http://schemas.openxmlformats.org/officeDocument/2006/relationships/image" Target="../media/image2.emf"/><Relationship Id="rId6" Type="http://schemas.openxmlformats.org/officeDocument/2006/relationships/image" Target="../media/image6.emf"/><Relationship Id="rId11" Type="http://schemas.openxmlformats.org/officeDocument/2006/relationships/chart" Target="../charts/chart8.xml"/><Relationship Id="rId5" Type="http://schemas.openxmlformats.org/officeDocument/2006/relationships/image" Target="../media/image5.emf"/><Relationship Id="rId15" Type="http://schemas.openxmlformats.org/officeDocument/2006/relationships/chart" Target="../charts/chart10.xml"/><Relationship Id="rId10" Type="http://schemas.openxmlformats.org/officeDocument/2006/relationships/chart" Target="../charts/chart7.xml"/><Relationship Id="rId4" Type="http://schemas.openxmlformats.org/officeDocument/2006/relationships/image" Target="../media/image4.emf"/><Relationship Id="rId9" Type="http://schemas.openxmlformats.org/officeDocument/2006/relationships/chart" Target="../charts/chart6.xml"/><Relationship Id="rId14"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99060</xdr:colOff>
      <xdr:row>5</xdr:row>
      <xdr:rowOff>30480</xdr:rowOff>
    </xdr:from>
    <xdr:to>
      <xdr:col>14</xdr:col>
      <xdr:colOff>586740</xdr:colOff>
      <xdr:row>20</xdr:row>
      <xdr:rowOff>30480</xdr:rowOff>
    </xdr:to>
    <xdr:graphicFrame macro="">
      <xdr:nvGraphicFramePr>
        <xdr:cNvPr id="2" name="Chart 1">
          <a:extLst>
            <a:ext uri="{FF2B5EF4-FFF2-40B4-BE49-F238E27FC236}">
              <a16:creationId xmlns:a16="http://schemas.microsoft.com/office/drawing/2014/main" id="{4BF2890A-89C7-733E-C50F-F77879A1C2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396240</xdr:colOff>
      <xdr:row>6</xdr:row>
      <xdr:rowOff>49530</xdr:rowOff>
    </xdr:from>
    <xdr:to>
      <xdr:col>10</xdr:col>
      <xdr:colOff>243840</xdr:colOff>
      <xdr:row>21</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9A57C71-C24B-92B6-4F10-510E096965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58440" y="11468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304800</xdr:colOff>
      <xdr:row>1</xdr:row>
      <xdr:rowOff>0</xdr:rowOff>
    </xdr:from>
    <xdr:to>
      <xdr:col>13</xdr:col>
      <xdr:colOff>0</xdr:colOff>
      <xdr:row>18</xdr:row>
      <xdr:rowOff>129540</xdr:rowOff>
    </xdr:to>
    <xdr:graphicFrame macro="">
      <xdr:nvGraphicFramePr>
        <xdr:cNvPr id="2" name="Chart 1">
          <a:extLst>
            <a:ext uri="{FF2B5EF4-FFF2-40B4-BE49-F238E27FC236}">
              <a16:creationId xmlns:a16="http://schemas.microsoft.com/office/drawing/2014/main" id="{CCDBE2AB-8567-06F1-04AA-3BCE4C0E2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495300</xdr:colOff>
      <xdr:row>6</xdr:row>
      <xdr:rowOff>167640</xdr:rowOff>
    </xdr:from>
    <xdr:to>
      <xdr:col>11</xdr:col>
      <xdr:colOff>495300</xdr:colOff>
      <xdr:row>20</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71732E0-AE58-23C7-2CC7-0ADCBF0537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1264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365760</xdr:colOff>
      <xdr:row>9</xdr:row>
      <xdr:rowOff>99060</xdr:rowOff>
    </xdr:from>
    <xdr:to>
      <xdr:col>12</xdr:col>
      <xdr:colOff>365760</xdr:colOff>
      <xdr:row>23</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C7C16B0-C28D-A086-B1BA-6355A277C5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744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236220</xdr:colOff>
      <xdr:row>12</xdr:row>
      <xdr:rowOff>30480</xdr:rowOff>
    </xdr:from>
    <xdr:to>
      <xdr:col>13</xdr:col>
      <xdr:colOff>236220</xdr:colOff>
      <xdr:row>25</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E292913-938F-A99F-26BF-15E60D241F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2250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53340</xdr:colOff>
      <xdr:row>0</xdr:row>
      <xdr:rowOff>38100</xdr:rowOff>
    </xdr:from>
    <xdr:ext cx="16078200" cy="419100"/>
    <xdr:sp macro="" textlink="">
      <xdr:nvSpPr>
        <xdr:cNvPr id="8" name="Shape 3">
          <a:extLst>
            <a:ext uri="{FF2B5EF4-FFF2-40B4-BE49-F238E27FC236}">
              <a16:creationId xmlns:a16="http://schemas.microsoft.com/office/drawing/2014/main" id="{1E977D6F-0846-498A-B7DB-AF595B86C029}"/>
            </a:ext>
          </a:extLst>
        </xdr:cNvPr>
        <xdr:cNvSpPr/>
      </xdr:nvSpPr>
      <xdr:spPr>
        <a:xfrm>
          <a:off x="53340" y="38100"/>
          <a:ext cx="16078200" cy="4191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30480</xdr:colOff>
      <xdr:row>2</xdr:row>
      <xdr:rowOff>121920</xdr:rowOff>
    </xdr:from>
    <xdr:to>
      <xdr:col>23</xdr:col>
      <xdr:colOff>373380</xdr:colOff>
      <xdr:row>13</xdr:row>
      <xdr:rowOff>175260</xdr:rowOff>
    </xdr:to>
    <xdr:grpSp>
      <xdr:nvGrpSpPr>
        <xdr:cNvPr id="22" name="Group 21">
          <a:extLst>
            <a:ext uri="{FF2B5EF4-FFF2-40B4-BE49-F238E27FC236}">
              <a16:creationId xmlns:a16="http://schemas.microsoft.com/office/drawing/2014/main" id="{B898AE64-D60B-DA42-1E07-FF96174C4C22}"/>
            </a:ext>
          </a:extLst>
        </xdr:cNvPr>
        <xdr:cNvGrpSpPr/>
      </xdr:nvGrpSpPr>
      <xdr:grpSpPr>
        <a:xfrm>
          <a:off x="30480" y="487680"/>
          <a:ext cx="14363700" cy="2065020"/>
          <a:chOff x="30480" y="472440"/>
          <a:chExt cx="14363700" cy="2065020"/>
        </a:xfrm>
      </xdr:grpSpPr>
      <xdr:grpSp>
        <xdr:nvGrpSpPr>
          <xdr:cNvPr id="14" name="Group 13">
            <a:extLst>
              <a:ext uri="{FF2B5EF4-FFF2-40B4-BE49-F238E27FC236}">
                <a16:creationId xmlns:a16="http://schemas.microsoft.com/office/drawing/2014/main" id="{B3F0650E-BF00-3ECD-49D4-E45A505A494A}"/>
              </a:ext>
            </a:extLst>
          </xdr:cNvPr>
          <xdr:cNvGrpSpPr/>
        </xdr:nvGrpSpPr>
        <xdr:grpSpPr>
          <a:xfrm>
            <a:off x="30480" y="502920"/>
            <a:ext cx="2781300" cy="2034540"/>
            <a:chOff x="38100" y="487680"/>
            <a:chExt cx="2438400" cy="2049780"/>
          </a:xfrm>
        </xdr:grpSpPr>
        <xdr:sp macro="" textlink="">
          <xdr:nvSpPr>
            <xdr:cNvPr id="2" name="Rectangle 1">
              <a:extLst>
                <a:ext uri="{FF2B5EF4-FFF2-40B4-BE49-F238E27FC236}">
                  <a16:creationId xmlns:a16="http://schemas.microsoft.com/office/drawing/2014/main" id="{35F6FE15-C497-5FE0-63D9-9CD588ED02FC}"/>
                </a:ext>
              </a:extLst>
            </xdr:cNvPr>
            <xdr:cNvSpPr/>
          </xdr:nvSpPr>
          <xdr:spPr>
            <a:xfrm>
              <a:off x="53340" y="487680"/>
              <a:ext cx="2400300" cy="39624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lt1"/>
                  </a:solidFill>
                  <a:effectLst/>
                  <a:latin typeface="+mn-lt"/>
                  <a:ea typeface="+mn-ea"/>
                  <a:cs typeface="+mn-cs"/>
                </a:rPr>
                <a:t>SALES</a:t>
              </a:r>
              <a:endParaRPr lang="en-US" sz="2000"/>
            </a:p>
          </xdr:txBody>
        </xdr:sp>
        <xdr:sp macro="" textlink="">
          <xdr:nvSpPr>
            <xdr:cNvPr id="3" name="Rectangle 2">
              <a:extLst>
                <a:ext uri="{FF2B5EF4-FFF2-40B4-BE49-F238E27FC236}">
                  <a16:creationId xmlns:a16="http://schemas.microsoft.com/office/drawing/2014/main" id="{E362430C-06A3-9DFF-29E2-C4A102C0D93C}"/>
                </a:ext>
              </a:extLst>
            </xdr:cNvPr>
            <xdr:cNvSpPr/>
          </xdr:nvSpPr>
          <xdr:spPr>
            <a:xfrm>
              <a:off x="38100" y="929640"/>
              <a:ext cx="2430780" cy="160782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4" name="Rectangle: Rounded Corners 3">
              <a:extLst>
                <a:ext uri="{FF2B5EF4-FFF2-40B4-BE49-F238E27FC236}">
                  <a16:creationId xmlns:a16="http://schemas.microsoft.com/office/drawing/2014/main" id="{4133EA3F-1B1C-A92D-653A-FF7D6FEF65B3}"/>
                </a:ext>
              </a:extLst>
            </xdr:cNvPr>
            <xdr:cNvSpPr/>
          </xdr:nvSpPr>
          <xdr:spPr>
            <a:xfrm>
              <a:off x="68580" y="998220"/>
              <a:ext cx="2362200" cy="37338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95B3D2-1639-4603-B534-446851611FA4}" type="TxLink">
                <a:rPr lang="en-US" sz="2000" b="1" i="0" u="none" strike="noStrike">
                  <a:solidFill>
                    <a:schemeClr val="bg1"/>
                  </a:solidFill>
                  <a:latin typeface="Calibri"/>
                  <a:ea typeface="Calibri"/>
                  <a:cs typeface="Calibri"/>
                </a:rPr>
                <a:pPr algn="ctr"/>
                <a:t> $2,297,200.86 </a:t>
              </a:fld>
              <a:endParaRPr lang="en-US" sz="2000">
                <a:solidFill>
                  <a:schemeClr val="bg1"/>
                </a:solidFill>
              </a:endParaRPr>
            </a:p>
          </xdr:txBody>
        </xdr:sp>
        <xdr:sp macro="" textlink="KPI!B17">
          <xdr:nvSpPr>
            <xdr:cNvPr id="6" name="Rectangle: Rounded Corners 5">
              <a:extLst>
                <a:ext uri="{FF2B5EF4-FFF2-40B4-BE49-F238E27FC236}">
                  <a16:creationId xmlns:a16="http://schemas.microsoft.com/office/drawing/2014/main" id="{CC6CD7C9-65DE-EEAC-5BBE-F15E0D603108}"/>
                </a:ext>
              </a:extLst>
            </xdr:cNvPr>
            <xdr:cNvSpPr/>
          </xdr:nvSpPr>
          <xdr:spPr>
            <a:xfrm>
              <a:off x="45720" y="1935480"/>
              <a:ext cx="2430780" cy="44196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1"/>
                  </a:solidFill>
                  <a:latin typeface="Calibri"/>
                  <a:ea typeface="Calibri"/>
                  <a:cs typeface="Calibri"/>
                </a:rPr>
                <a:t>YOY GROWTH</a:t>
              </a:r>
              <a:endParaRPr lang="en-US" sz="1800">
                <a:solidFill>
                  <a:schemeClr val="bg1"/>
                </a:solidFill>
              </a:endParaRPr>
            </a:p>
          </xdr:txBody>
        </xdr:sp>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7CF1DAE7-9763-A4AC-40F1-8D35348A277E}"/>
                    </a:ext>
                  </a:extLst>
                </xdr:cNvPr>
                <xdr:cNvPicPr>
                  <a:picLocks noChangeAspect="1" noChangeArrowheads="1"/>
                  <a:extLst>
                    <a:ext uri="{84589F7E-364E-4C9E-8A38-B11213B215E9}">
                      <a14:cameraTool cellRange="'KPI YOY'!$G$9" spid="_x0000_s10402"/>
                    </a:ext>
                  </a:extLst>
                </xdr:cNvPicPr>
              </xdr:nvPicPr>
              <xdr:blipFill>
                <a:blip xmlns:r="http://schemas.openxmlformats.org/officeDocument/2006/relationships" r:embed="rId1"/>
                <a:srcRect/>
                <a:stretch>
                  <a:fillRect/>
                </a:stretch>
              </xdr:blipFill>
              <xdr:spPr bwMode="auto">
                <a:xfrm>
                  <a:off x="1424940" y="2011680"/>
                  <a:ext cx="990600" cy="3352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 name="Chart 4">
              <a:extLst>
                <a:ext uri="{FF2B5EF4-FFF2-40B4-BE49-F238E27FC236}">
                  <a16:creationId xmlns:a16="http://schemas.microsoft.com/office/drawing/2014/main" id="{50EDF865-DFE0-4E20-9E52-C6EA16CF9694}"/>
                </a:ext>
              </a:extLst>
            </xdr:cNvPr>
            <xdr:cNvGraphicFramePr>
              <a:graphicFrameLocks/>
            </xdr:cNvGraphicFramePr>
          </xdr:nvGraphicFramePr>
          <xdr:xfrm>
            <a:off x="585905" y="1402080"/>
            <a:ext cx="1489762" cy="46482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8" name="Group 37">
            <a:extLst>
              <a:ext uri="{FF2B5EF4-FFF2-40B4-BE49-F238E27FC236}">
                <a16:creationId xmlns:a16="http://schemas.microsoft.com/office/drawing/2014/main" id="{88E71F25-7810-452D-B216-0D78522ED065}"/>
              </a:ext>
            </a:extLst>
          </xdr:cNvPr>
          <xdr:cNvGrpSpPr/>
        </xdr:nvGrpSpPr>
        <xdr:grpSpPr>
          <a:xfrm>
            <a:off x="2987040" y="480060"/>
            <a:ext cx="2758440" cy="2049780"/>
            <a:chOff x="38100" y="487680"/>
            <a:chExt cx="2438400" cy="2049780"/>
          </a:xfrm>
        </xdr:grpSpPr>
        <xdr:sp macro="" textlink="">
          <xdr:nvSpPr>
            <xdr:cNvPr id="39" name="Rectangle 38">
              <a:extLst>
                <a:ext uri="{FF2B5EF4-FFF2-40B4-BE49-F238E27FC236}">
                  <a16:creationId xmlns:a16="http://schemas.microsoft.com/office/drawing/2014/main" id="{BC221555-C913-887D-6968-1C453BFFB268}"/>
                </a:ext>
              </a:extLst>
            </xdr:cNvPr>
            <xdr:cNvSpPr/>
          </xdr:nvSpPr>
          <xdr:spPr>
            <a:xfrm>
              <a:off x="53340" y="487680"/>
              <a:ext cx="2400300" cy="39624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lt1"/>
                  </a:solidFill>
                  <a:effectLst/>
                  <a:latin typeface="+mn-lt"/>
                  <a:ea typeface="+mn-ea"/>
                  <a:cs typeface="+mn-cs"/>
                </a:rPr>
                <a:t>PROFIT</a:t>
              </a:r>
              <a:endParaRPr lang="en-US" sz="2000"/>
            </a:p>
          </xdr:txBody>
        </xdr:sp>
        <xdr:sp macro="" textlink="">
          <xdr:nvSpPr>
            <xdr:cNvPr id="40" name="Rectangle 39">
              <a:extLst>
                <a:ext uri="{FF2B5EF4-FFF2-40B4-BE49-F238E27FC236}">
                  <a16:creationId xmlns:a16="http://schemas.microsoft.com/office/drawing/2014/main" id="{80FF3C81-E5AD-2C06-37A4-D2FB11642E81}"/>
                </a:ext>
              </a:extLst>
            </xdr:cNvPr>
            <xdr:cNvSpPr/>
          </xdr:nvSpPr>
          <xdr:spPr>
            <a:xfrm>
              <a:off x="38100" y="929640"/>
              <a:ext cx="2430780" cy="160782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41" name="Rectangle: Rounded Corners 40">
              <a:extLst>
                <a:ext uri="{FF2B5EF4-FFF2-40B4-BE49-F238E27FC236}">
                  <a16:creationId xmlns:a16="http://schemas.microsoft.com/office/drawing/2014/main" id="{E09FEA1F-15D9-975A-903D-02C24A55D829}"/>
                </a:ext>
              </a:extLst>
            </xdr:cNvPr>
            <xdr:cNvSpPr/>
          </xdr:nvSpPr>
          <xdr:spPr>
            <a:xfrm>
              <a:off x="68580" y="998220"/>
              <a:ext cx="2362200" cy="37338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810238C-9D8D-4B00-895B-7C1872CB2764}" type="TxLink">
                <a:rPr lang="en-US" sz="2000" b="1" i="0" u="none" strike="noStrike">
                  <a:solidFill>
                    <a:schemeClr val="bg1"/>
                  </a:solidFill>
                  <a:latin typeface="Calibri"/>
                  <a:ea typeface="Calibri"/>
                  <a:cs typeface="Calibri"/>
                </a:rPr>
                <a:pPr algn="ctr"/>
                <a:t> $286,397.02 </a:t>
              </a:fld>
              <a:endParaRPr lang="en-US" sz="4000">
                <a:solidFill>
                  <a:schemeClr val="bg1"/>
                </a:solidFill>
              </a:endParaRPr>
            </a:p>
          </xdr:txBody>
        </xdr:sp>
        <xdr:sp macro="" textlink="KPI!B17">
          <xdr:nvSpPr>
            <xdr:cNvPr id="43" name="Rectangle: Rounded Corners 42">
              <a:extLst>
                <a:ext uri="{FF2B5EF4-FFF2-40B4-BE49-F238E27FC236}">
                  <a16:creationId xmlns:a16="http://schemas.microsoft.com/office/drawing/2014/main" id="{DAFD8959-9D13-6ABE-0508-3E8215EF5E5B}"/>
                </a:ext>
              </a:extLst>
            </xdr:cNvPr>
            <xdr:cNvSpPr/>
          </xdr:nvSpPr>
          <xdr:spPr>
            <a:xfrm>
              <a:off x="45720" y="1935480"/>
              <a:ext cx="2430780" cy="44196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r>
                <a:rPr lang="en-US" sz="1800" b="1" i="0">
                  <a:solidFill>
                    <a:schemeClr val="lt1"/>
                  </a:solidFill>
                  <a:effectLst/>
                  <a:latin typeface="+mn-lt"/>
                  <a:ea typeface="+mn-ea"/>
                  <a:cs typeface="+mn-cs"/>
                </a:rPr>
                <a:t>YOY GROWTH</a:t>
              </a:r>
              <a:endParaRPr lang="en-US" sz="3200">
                <a:effectLst/>
              </a:endParaRPr>
            </a:p>
          </xdr:txBody>
        </xdr:sp>
      </xdr:grpSp>
      <xdr:grpSp>
        <xdr:nvGrpSpPr>
          <xdr:cNvPr id="45" name="Group 44">
            <a:extLst>
              <a:ext uri="{FF2B5EF4-FFF2-40B4-BE49-F238E27FC236}">
                <a16:creationId xmlns:a16="http://schemas.microsoft.com/office/drawing/2014/main" id="{A0A5AF63-CAAF-4B8B-BC44-DC5860BA7DD0}"/>
              </a:ext>
            </a:extLst>
          </xdr:cNvPr>
          <xdr:cNvGrpSpPr/>
        </xdr:nvGrpSpPr>
        <xdr:grpSpPr>
          <a:xfrm>
            <a:off x="5913120" y="472440"/>
            <a:ext cx="2674620" cy="2049780"/>
            <a:chOff x="38100" y="487680"/>
            <a:chExt cx="2438400" cy="2049780"/>
          </a:xfrm>
        </xdr:grpSpPr>
        <xdr:sp macro="" textlink="">
          <xdr:nvSpPr>
            <xdr:cNvPr id="46" name="Rectangle 45">
              <a:extLst>
                <a:ext uri="{FF2B5EF4-FFF2-40B4-BE49-F238E27FC236}">
                  <a16:creationId xmlns:a16="http://schemas.microsoft.com/office/drawing/2014/main" id="{D0624E6E-75F1-DEEF-02FC-4B2C6C2565BA}"/>
                </a:ext>
              </a:extLst>
            </xdr:cNvPr>
            <xdr:cNvSpPr/>
          </xdr:nvSpPr>
          <xdr:spPr>
            <a:xfrm>
              <a:off x="53340" y="487680"/>
              <a:ext cx="2400300" cy="39624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lt1"/>
                  </a:solidFill>
                  <a:effectLst/>
                  <a:latin typeface="+mn-lt"/>
                  <a:ea typeface="+mn-ea"/>
                  <a:cs typeface="+mn-cs"/>
                </a:rPr>
                <a:t>QUANTITY</a:t>
              </a:r>
              <a:endParaRPr lang="en-US" sz="2000"/>
            </a:p>
          </xdr:txBody>
        </xdr:sp>
        <xdr:sp macro="" textlink="">
          <xdr:nvSpPr>
            <xdr:cNvPr id="47" name="Rectangle 46">
              <a:extLst>
                <a:ext uri="{FF2B5EF4-FFF2-40B4-BE49-F238E27FC236}">
                  <a16:creationId xmlns:a16="http://schemas.microsoft.com/office/drawing/2014/main" id="{BAA163B9-D1E6-00DE-B67B-FA7AD367AF2E}"/>
                </a:ext>
              </a:extLst>
            </xdr:cNvPr>
            <xdr:cNvSpPr/>
          </xdr:nvSpPr>
          <xdr:spPr>
            <a:xfrm>
              <a:off x="38100" y="929640"/>
              <a:ext cx="2430780" cy="160782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48" name="Rectangle: Rounded Corners 47">
              <a:extLst>
                <a:ext uri="{FF2B5EF4-FFF2-40B4-BE49-F238E27FC236}">
                  <a16:creationId xmlns:a16="http://schemas.microsoft.com/office/drawing/2014/main" id="{126948DB-6386-0E0D-B31B-4D16045865BC}"/>
                </a:ext>
              </a:extLst>
            </xdr:cNvPr>
            <xdr:cNvSpPr/>
          </xdr:nvSpPr>
          <xdr:spPr>
            <a:xfrm>
              <a:off x="68580" y="998220"/>
              <a:ext cx="2362200" cy="37338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CE77F2-CC66-408D-B2DD-8CA736DB7E81}" type="TxLink">
                <a:rPr lang="en-US" sz="2000" b="1" i="0" u="none" strike="noStrike">
                  <a:solidFill>
                    <a:schemeClr val="bg1"/>
                  </a:solidFill>
                  <a:latin typeface="Calibri"/>
                  <a:ea typeface="Calibri"/>
                  <a:cs typeface="Calibri"/>
                </a:rPr>
                <a:pPr algn="ctr"/>
                <a:t># 37873</a:t>
              </a:fld>
              <a:endParaRPr lang="en-US" sz="4000">
                <a:solidFill>
                  <a:schemeClr val="bg1"/>
                </a:solidFill>
              </a:endParaRPr>
            </a:p>
          </xdr:txBody>
        </xdr:sp>
        <xdr:sp macro="" textlink="KPI!B17">
          <xdr:nvSpPr>
            <xdr:cNvPr id="50" name="Rectangle: Rounded Corners 49">
              <a:extLst>
                <a:ext uri="{FF2B5EF4-FFF2-40B4-BE49-F238E27FC236}">
                  <a16:creationId xmlns:a16="http://schemas.microsoft.com/office/drawing/2014/main" id="{C81CACFC-F68C-87BF-F369-2DCB07D23059}"/>
                </a:ext>
              </a:extLst>
            </xdr:cNvPr>
            <xdr:cNvSpPr/>
          </xdr:nvSpPr>
          <xdr:spPr>
            <a:xfrm>
              <a:off x="45720" y="1935480"/>
              <a:ext cx="2430780" cy="44196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r>
                <a:rPr lang="en-US" sz="1800" b="1" i="0">
                  <a:solidFill>
                    <a:schemeClr val="lt1"/>
                  </a:solidFill>
                  <a:effectLst/>
                  <a:latin typeface="+mn-lt"/>
                  <a:ea typeface="+mn-ea"/>
                  <a:cs typeface="+mn-cs"/>
                </a:rPr>
                <a:t>YOY GROWTH</a:t>
              </a:r>
              <a:endParaRPr lang="en-US" sz="3200">
                <a:effectLst/>
              </a:endParaRPr>
            </a:p>
          </xdr:txBody>
        </xdr:sp>
      </xdr:grpSp>
      <xdr:grpSp>
        <xdr:nvGrpSpPr>
          <xdr:cNvPr id="52" name="Group 51">
            <a:extLst>
              <a:ext uri="{FF2B5EF4-FFF2-40B4-BE49-F238E27FC236}">
                <a16:creationId xmlns:a16="http://schemas.microsoft.com/office/drawing/2014/main" id="{B5084A08-DE5B-413D-AFF8-9D2CC38C9AD3}"/>
              </a:ext>
            </a:extLst>
          </xdr:cNvPr>
          <xdr:cNvGrpSpPr/>
        </xdr:nvGrpSpPr>
        <xdr:grpSpPr>
          <a:xfrm>
            <a:off x="8816340" y="495300"/>
            <a:ext cx="2628900" cy="2042160"/>
            <a:chOff x="38100" y="487680"/>
            <a:chExt cx="2438400" cy="2049780"/>
          </a:xfrm>
        </xdr:grpSpPr>
        <xdr:sp macro="" textlink="">
          <xdr:nvSpPr>
            <xdr:cNvPr id="53" name="Rectangle 52">
              <a:extLst>
                <a:ext uri="{FF2B5EF4-FFF2-40B4-BE49-F238E27FC236}">
                  <a16:creationId xmlns:a16="http://schemas.microsoft.com/office/drawing/2014/main" id="{08CBEF68-5C6F-990D-9E98-332C05ADD391}"/>
                </a:ext>
              </a:extLst>
            </xdr:cNvPr>
            <xdr:cNvSpPr/>
          </xdr:nvSpPr>
          <xdr:spPr>
            <a:xfrm>
              <a:off x="53340" y="487680"/>
              <a:ext cx="2400300" cy="39624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lt1"/>
                  </a:solidFill>
                  <a:effectLst/>
                  <a:latin typeface="+mn-lt"/>
                  <a:ea typeface="+mn-ea"/>
                  <a:cs typeface="+mn-cs"/>
                </a:rPr>
                <a:t>NO OF ORDERS</a:t>
              </a:r>
              <a:endParaRPr lang="en-US" sz="2000"/>
            </a:p>
          </xdr:txBody>
        </xdr:sp>
        <xdr:sp macro="" textlink="">
          <xdr:nvSpPr>
            <xdr:cNvPr id="54" name="Rectangle 53">
              <a:extLst>
                <a:ext uri="{FF2B5EF4-FFF2-40B4-BE49-F238E27FC236}">
                  <a16:creationId xmlns:a16="http://schemas.microsoft.com/office/drawing/2014/main" id="{5AA900B7-D24F-8FC7-DB67-1C4E4C7B6E49}"/>
                </a:ext>
              </a:extLst>
            </xdr:cNvPr>
            <xdr:cNvSpPr/>
          </xdr:nvSpPr>
          <xdr:spPr>
            <a:xfrm>
              <a:off x="38100" y="929640"/>
              <a:ext cx="2430780" cy="160782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55" name="Rectangle: Rounded Corners 54">
              <a:extLst>
                <a:ext uri="{FF2B5EF4-FFF2-40B4-BE49-F238E27FC236}">
                  <a16:creationId xmlns:a16="http://schemas.microsoft.com/office/drawing/2014/main" id="{0A0433B7-A049-8A29-2E4E-7FEA36E2DCD0}"/>
                </a:ext>
              </a:extLst>
            </xdr:cNvPr>
            <xdr:cNvSpPr/>
          </xdr:nvSpPr>
          <xdr:spPr>
            <a:xfrm>
              <a:off x="68580" y="998220"/>
              <a:ext cx="2362200" cy="37338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7EBC7D-9B07-4030-869D-82DB48730A9E}" type="TxLink">
                <a:rPr lang="en-US" sz="2000" b="1" i="0" u="none" strike="noStrike">
                  <a:solidFill>
                    <a:schemeClr val="bg1"/>
                  </a:solidFill>
                  <a:latin typeface="Calibri"/>
                  <a:ea typeface="Calibri"/>
                  <a:cs typeface="Calibri"/>
                </a:rPr>
                <a:pPr algn="ctr"/>
                <a:t># 9994</a:t>
              </a:fld>
              <a:endParaRPr lang="en-US" sz="4000">
                <a:solidFill>
                  <a:schemeClr val="bg1"/>
                </a:solidFill>
              </a:endParaRPr>
            </a:p>
          </xdr:txBody>
        </xdr:sp>
        <xdr:sp macro="" textlink="KPI!B17">
          <xdr:nvSpPr>
            <xdr:cNvPr id="57" name="Rectangle: Rounded Corners 56">
              <a:extLst>
                <a:ext uri="{FF2B5EF4-FFF2-40B4-BE49-F238E27FC236}">
                  <a16:creationId xmlns:a16="http://schemas.microsoft.com/office/drawing/2014/main" id="{785B7E01-AFCF-EB49-0007-39AFE0649F1C}"/>
                </a:ext>
              </a:extLst>
            </xdr:cNvPr>
            <xdr:cNvSpPr/>
          </xdr:nvSpPr>
          <xdr:spPr>
            <a:xfrm>
              <a:off x="45720" y="1935480"/>
              <a:ext cx="2430780" cy="44196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r>
                <a:rPr lang="en-US" sz="1800" b="1" i="0">
                  <a:solidFill>
                    <a:schemeClr val="lt1"/>
                  </a:solidFill>
                  <a:effectLst/>
                  <a:latin typeface="+mn-lt"/>
                  <a:ea typeface="+mn-ea"/>
                  <a:cs typeface="+mn-cs"/>
                </a:rPr>
                <a:t>YOY GROWTH</a:t>
              </a:r>
              <a:endParaRPr lang="en-US" sz="3200">
                <a:effectLst/>
              </a:endParaRPr>
            </a:p>
          </xdr:txBody>
        </xdr:sp>
      </xdr:grpSp>
      <xdr:grpSp>
        <xdr:nvGrpSpPr>
          <xdr:cNvPr id="59" name="Group 58">
            <a:extLst>
              <a:ext uri="{FF2B5EF4-FFF2-40B4-BE49-F238E27FC236}">
                <a16:creationId xmlns:a16="http://schemas.microsoft.com/office/drawing/2014/main" id="{B314797B-6EB6-470E-969F-483692818A36}"/>
              </a:ext>
            </a:extLst>
          </xdr:cNvPr>
          <xdr:cNvGrpSpPr/>
        </xdr:nvGrpSpPr>
        <xdr:grpSpPr>
          <a:xfrm>
            <a:off x="11650980" y="487680"/>
            <a:ext cx="2743200" cy="2049780"/>
            <a:chOff x="38100" y="487680"/>
            <a:chExt cx="2438400" cy="2049780"/>
          </a:xfrm>
        </xdr:grpSpPr>
        <xdr:sp macro="" textlink="">
          <xdr:nvSpPr>
            <xdr:cNvPr id="60" name="Rectangle 59">
              <a:extLst>
                <a:ext uri="{FF2B5EF4-FFF2-40B4-BE49-F238E27FC236}">
                  <a16:creationId xmlns:a16="http://schemas.microsoft.com/office/drawing/2014/main" id="{C1B17188-DBCB-FF16-186E-D42DFEC17287}"/>
                </a:ext>
              </a:extLst>
            </xdr:cNvPr>
            <xdr:cNvSpPr/>
          </xdr:nvSpPr>
          <xdr:spPr>
            <a:xfrm>
              <a:off x="53340" y="487680"/>
              <a:ext cx="2400300" cy="39624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lt1"/>
                  </a:solidFill>
                  <a:effectLst/>
                  <a:latin typeface="+mn-lt"/>
                  <a:ea typeface="+mn-ea"/>
                  <a:cs typeface="+mn-cs"/>
                </a:rPr>
                <a:t>PROFIT</a:t>
              </a:r>
              <a:r>
                <a:rPr lang="en-US" sz="2000" baseline="0">
                  <a:solidFill>
                    <a:schemeClr val="lt1"/>
                  </a:solidFill>
                  <a:effectLst/>
                  <a:latin typeface="+mn-lt"/>
                  <a:ea typeface="+mn-ea"/>
                  <a:cs typeface="+mn-cs"/>
                </a:rPr>
                <a:t> MARGIN</a:t>
              </a:r>
              <a:endParaRPr lang="en-US" sz="2000"/>
            </a:p>
          </xdr:txBody>
        </xdr:sp>
        <xdr:sp macro="" textlink="">
          <xdr:nvSpPr>
            <xdr:cNvPr id="61" name="Rectangle 60">
              <a:extLst>
                <a:ext uri="{FF2B5EF4-FFF2-40B4-BE49-F238E27FC236}">
                  <a16:creationId xmlns:a16="http://schemas.microsoft.com/office/drawing/2014/main" id="{0E804785-9862-2928-ECD3-7E7107093DC4}"/>
                </a:ext>
              </a:extLst>
            </xdr:cNvPr>
            <xdr:cNvSpPr/>
          </xdr:nvSpPr>
          <xdr:spPr>
            <a:xfrm>
              <a:off x="38100" y="929640"/>
              <a:ext cx="2430780" cy="160782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62" name="Rectangle: Rounded Corners 61">
              <a:extLst>
                <a:ext uri="{FF2B5EF4-FFF2-40B4-BE49-F238E27FC236}">
                  <a16:creationId xmlns:a16="http://schemas.microsoft.com/office/drawing/2014/main" id="{3AA2415F-3C96-A001-715A-EA6D34C88A7E}"/>
                </a:ext>
              </a:extLst>
            </xdr:cNvPr>
            <xdr:cNvSpPr/>
          </xdr:nvSpPr>
          <xdr:spPr>
            <a:xfrm>
              <a:off x="68580" y="998220"/>
              <a:ext cx="2362200" cy="37338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4127F4-E8CC-4BCC-9975-A8252A769115}" type="TxLink">
                <a:rPr lang="en-US" sz="2000" b="1" i="0" u="none" strike="noStrike">
                  <a:solidFill>
                    <a:schemeClr val="bg1"/>
                  </a:solidFill>
                  <a:latin typeface="Calibri"/>
                  <a:ea typeface="Calibri"/>
                  <a:cs typeface="Calibri"/>
                </a:rPr>
                <a:pPr algn="ctr"/>
                <a:t>12.47%</a:t>
              </a:fld>
              <a:endParaRPr lang="en-US" sz="4000">
                <a:solidFill>
                  <a:schemeClr val="bg1"/>
                </a:solidFill>
              </a:endParaRPr>
            </a:p>
          </xdr:txBody>
        </xdr:sp>
        <xdr:sp macro="" textlink="KPI!B17">
          <xdr:nvSpPr>
            <xdr:cNvPr id="64" name="Rectangle: Rounded Corners 63">
              <a:extLst>
                <a:ext uri="{FF2B5EF4-FFF2-40B4-BE49-F238E27FC236}">
                  <a16:creationId xmlns:a16="http://schemas.microsoft.com/office/drawing/2014/main" id="{BD7E894A-BC27-0055-DE53-F71844F3AF66}"/>
                </a:ext>
              </a:extLst>
            </xdr:cNvPr>
            <xdr:cNvSpPr/>
          </xdr:nvSpPr>
          <xdr:spPr>
            <a:xfrm>
              <a:off x="45720" y="1935480"/>
              <a:ext cx="2430780" cy="44196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a:solidFill>
                    <a:schemeClr val="lt1"/>
                  </a:solidFill>
                  <a:effectLst/>
                  <a:latin typeface="+mn-lt"/>
                  <a:ea typeface="+mn-ea"/>
                  <a:cs typeface="+mn-cs"/>
                </a:rPr>
                <a:t>YOY GROWTH</a:t>
              </a:r>
              <a:endParaRPr lang="en-US" sz="3200">
                <a:effectLst/>
              </a:endParaRPr>
            </a:p>
          </xdr:txBody>
        </xdr:sp>
      </xdr:grpSp>
    </xdr:grpSp>
    <xdr:clientData/>
  </xdr:twoCellAnchor>
  <mc:AlternateContent xmlns:mc="http://schemas.openxmlformats.org/markup-compatibility/2006">
    <mc:Choice xmlns:a14="http://schemas.microsoft.com/office/drawing/2010/main" Requires="a14">
      <xdr:twoCellAnchor editAs="oneCell">
        <xdr:from>
          <xdr:col>7</xdr:col>
          <xdr:colOff>327660</xdr:colOff>
          <xdr:row>11</xdr:row>
          <xdr:rowOff>30480</xdr:rowOff>
        </xdr:from>
        <xdr:to>
          <xdr:col>9</xdr:col>
          <xdr:colOff>182880</xdr:colOff>
          <xdr:row>12</xdr:row>
          <xdr:rowOff>144780</xdr:rowOff>
        </xdr:to>
        <xdr:pic>
          <xdr:nvPicPr>
            <xdr:cNvPr id="9" name="Picture 8">
              <a:extLst>
                <a:ext uri="{FF2B5EF4-FFF2-40B4-BE49-F238E27FC236}">
                  <a16:creationId xmlns:a16="http://schemas.microsoft.com/office/drawing/2014/main" id="{EEBD986D-ED00-8FD7-102A-CEA599EAB497}"/>
                </a:ext>
              </a:extLst>
            </xdr:cNvPr>
            <xdr:cNvPicPr>
              <a:picLocks noChangeAspect="1" noChangeArrowheads="1"/>
              <a:extLst>
                <a:ext uri="{84589F7E-364E-4C9E-8A38-B11213B215E9}">
                  <a14:cameraTool cellRange="'KPI YOY'!$H$9" spid="_x0000_s10403"/>
                </a:ext>
              </a:extLst>
            </xdr:cNvPicPr>
          </xdr:nvPicPr>
          <xdr:blipFill>
            <a:blip xmlns:r="http://schemas.openxmlformats.org/officeDocument/2006/relationships" r:embed="rId3"/>
            <a:srcRect/>
            <a:stretch>
              <a:fillRect/>
            </a:stretch>
          </xdr:blipFill>
          <xdr:spPr bwMode="auto">
            <a:xfrm>
              <a:off x="4594860" y="2042160"/>
              <a:ext cx="1074420" cy="2971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213360</xdr:colOff>
          <xdr:row>11</xdr:row>
          <xdr:rowOff>7620</xdr:rowOff>
        </xdr:from>
        <xdr:to>
          <xdr:col>13</xdr:col>
          <xdr:colOff>601980</xdr:colOff>
          <xdr:row>12</xdr:row>
          <xdr:rowOff>167640</xdr:rowOff>
        </xdr:to>
        <xdr:pic>
          <xdr:nvPicPr>
            <xdr:cNvPr id="12" name="Picture 11">
              <a:extLst>
                <a:ext uri="{FF2B5EF4-FFF2-40B4-BE49-F238E27FC236}">
                  <a16:creationId xmlns:a16="http://schemas.microsoft.com/office/drawing/2014/main" id="{67A7C6F5-27D4-0B7C-7C47-2E775139E3E8}"/>
                </a:ext>
              </a:extLst>
            </xdr:cNvPr>
            <xdr:cNvPicPr>
              <a:picLocks noChangeAspect="1" noChangeArrowheads="1"/>
              <a:extLst>
                <a:ext uri="{84589F7E-364E-4C9E-8A38-B11213B215E9}">
                  <a14:cameraTool cellRange="'KPI YOY'!$I$9" spid="_x0000_s10404"/>
                </a:ext>
              </a:extLst>
            </xdr:cNvPicPr>
          </xdr:nvPicPr>
          <xdr:blipFill>
            <a:blip xmlns:r="http://schemas.openxmlformats.org/officeDocument/2006/relationships" r:embed="rId4"/>
            <a:srcRect/>
            <a:stretch>
              <a:fillRect/>
            </a:stretch>
          </xdr:blipFill>
          <xdr:spPr bwMode="auto">
            <a:xfrm>
              <a:off x="7528560" y="2019300"/>
              <a:ext cx="998220"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68580</xdr:colOff>
          <xdr:row>11</xdr:row>
          <xdr:rowOff>53340</xdr:rowOff>
        </xdr:from>
        <xdr:to>
          <xdr:col>18</xdr:col>
          <xdr:colOff>434340</xdr:colOff>
          <xdr:row>13</xdr:row>
          <xdr:rowOff>7620</xdr:rowOff>
        </xdr:to>
        <xdr:pic>
          <xdr:nvPicPr>
            <xdr:cNvPr id="15" name="Picture 14">
              <a:extLst>
                <a:ext uri="{FF2B5EF4-FFF2-40B4-BE49-F238E27FC236}">
                  <a16:creationId xmlns:a16="http://schemas.microsoft.com/office/drawing/2014/main" id="{97A2EC08-03EA-3017-1B48-310A83696F82}"/>
                </a:ext>
              </a:extLst>
            </xdr:cNvPr>
            <xdr:cNvPicPr>
              <a:picLocks noChangeAspect="1" noChangeArrowheads="1"/>
              <a:extLst>
                <a:ext uri="{84589F7E-364E-4C9E-8A38-B11213B215E9}">
                  <a14:cameraTool cellRange="'KPI YOY'!$J$9" spid="_x0000_s10405"/>
                </a:ext>
              </a:extLst>
            </xdr:cNvPicPr>
          </xdr:nvPicPr>
          <xdr:blipFill>
            <a:blip xmlns:r="http://schemas.openxmlformats.org/officeDocument/2006/relationships" r:embed="rId5"/>
            <a:srcRect/>
            <a:stretch>
              <a:fillRect/>
            </a:stretch>
          </xdr:blipFill>
          <xdr:spPr bwMode="auto">
            <a:xfrm>
              <a:off x="10431780" y="2065020"/>
              <a:ext cx="975360" cy="3200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388620</xdr:colOff>
          <xdr:row>11</xdr:row>
          <xdr:rowOff>53340</xdr:rowOff>
        </xdr:from>
        <xdr:to>
          <xdr:col>23</xdr:col>
          <xdr:colOff>304800</xdr:colOff>
          <xdr:row>12</xdr:row>
          <xdr:rowOff>152400</xdr:rowOff>
        </xdr:to>
        <xdr:pic>
          <xdr:nvPicPr>
            <xdr:cNvPr id="19" name="Picture 18">
              <a:extLst>
                <a:ext uri="{FF2B5EF4-FFF2-40B4-BE49-F238E27FC236}">
                  <a16:creationId xmlns:a16="http://schemas.microsoft.com/office/drawing/2014/main" id="{20AB0FEC-B7EE-6117-E681-E0B652ACDB95}"/>
                </a:ext>
              </a:extLst>
            </xdr:cNvPr>
            <xdr:cNvPicPr>
              <a:picLocks noChangeAspect="1" noChangeArrowheads="1"/>
              <a:extLst>
                <a:ext uri="{84589F7E-364E-4C9E-8A38-B11213B215E9}">
                  <a14:cameraTool cellRange="'KPI YOY'!$K$9" spid="_x0000_s10406"/>
                </a:ext>
              </a:extLst>
            </xdr:cNvPicPr>
          </xdr:nvPicPr>
          <xdr:blipFill>
            <a:blip xmlns:r="http://schemas.openxmlformats.org/officeDocument/2006/relationships" r:embed="rId6"/>
            <a:srcRect/>
            <a:stretch>
              <a:fillRect/>
            </a:stretch>
          </xdr:blipFill>
          <xdr:spPr bwMode="auto">
            <a:xfrm>
              <a:off x="13190220" y="2065020"/>
              <a:ext cx="113538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441960</xdr:colOff>
      <xdr:row>7</xdr:row>
      <xdr:rowOff>121920</xdr:rowOff>
    </xdr:from>
    <xdr:to>
      <xdr:col>8</xdr:col>
      <xdr:colOff>256540</xdr:colOff>
      <xdr:row>10</xdr:row>
      <xdr:rowOff>72390</xdr:rowOff>
    </xdr:to>
    <xdr:graphicFrame macro="">
      <xdr:nvGraphicFramePr>
        <xdr:cNvPr id="10" name="Chart 9">
          <a:extLst>
            <a:ext uri="{FF2B5EF4-FFF2-40B4-BE49-F238E27FC236}">
              <a16:creationId xmlns:a16="http://schemas.microsoft.com/office/drawing/2014/main" id="{F7AB9DB7-0A17-4653-9E3A-710004F6A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327660</xdr:colOff>
      <xdr:row>7</xdr:row>
      <xdr:rowOff>121920</xdr:rowOff>
    </xdr:from>
    <xdr:to>
      <xdr:col>13</xdr:col>
      <xdr:colOff>125730</xdr:colOff>
      <xdr:row>10</xdr:row>
      <xdr:rowOff>45720</xdr:rowOff>
    </xdr:to>
    <xdr:graphicFrame macro="">
      <xdr:nvGraphicFramePr>
        <xdr:cNvPr id="16" name="Chart 15">
          <a:extLst>
            <a:ext uri="{FF2B5EF4-FFF2-40B4-BE49-F238E27FC236}">
              <a16:creationId xmlns:a16="http://schemas.microsoft.com/office/drawing/2014/main" id="{690BAA57-F82E-4994-A6A0-864FD2D31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297180</xdr:colOff>
      <xdr:row>7</xdr:row>
      <xdr:rowOff>144780</xdr:rowOff>
    </xdr:from>
    <xdr:to>
      <xdr:col>17</xdr:col>
      <xdr:colOff>462280</xdr:colOff>
      <xdr:row>10</xdr:row>
      <xdr:rowOff>34290</xdr:rowOff>
    </xdr:to>
    <xdr:graphicFrame macro="">
      <xdr:nvGraphicFramePr>
        <xdr:cNvPr id="18" name="Chart 17">
          <a:extLst>
            <a:ext uri="{FF2B5EF4-FFF2-40B4-BE49-F238E27FC236}">
              <a16:creationId xmlns:a16="http://schemas.microsoft.com/office/drawing/2014/main" id="{E59CB271-766D-4A30-83C1-EDEB0CB86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30480</xdr:colOff>
      <xdr:row>7</xdr:row>
      <xdr:rowOff>129540</xdr:rowOff>
    </xdr:from>
    <xdr:to>
      <xdr:col>22</xdr:col>
      <xdr:colOff>386080</xdr:colOff>
      <xdr:row>10</xdr:row>
      <xdr:rowOff>76200</xdr:rowOff>
    </xdr:to>
    <xdr:graphicFrame macro="">
      <xdr:nvGraphicFramePr>
        <xdr:cNvPr id="21" name="Chart 20">
          <a:extLst>
            <a:ext uri="{FF2B5EF4-FFF2-40B4-BE49-F238E27FC236}">
              <a16:creationId xmlns:a16="http://schemas.microsoft.com/office/drawing/2014/main" id="{4337A43A-9294-4643-97F2-D6CDEF0B3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14</xdr:row>
      <xdr:rowOff>137160</xdr:rowOff>
    </xdr:from>
    <xdr:to>
      <xdr:col>23</xdr:col>
      <xdr:colOff>312420</xdr:colOff>
      <xdr:row>28</xdr:row>
      <xdr:rowOff>0</xdr:rowOff>
    </xdr:to>
    <xdr:grpSp>
      <xdr:nvGrpSpPr>
        <xdr:cNvPr id="87" name="Group 86">
          <a:extLst>
            <a:ext uri="{FF2B5EF4-FFF2-40B4-BE49-F238E27FC236}">
              <a16:creationId xmlns:a16="http://schemas.microsoft.com/office/drawing/2014/main" id="{4889B7BC-AEF6-E3A0-8031-5A6F43B75925}"/>
            </a:ext>
          </a:extLst>
        </xdr:cNvPr>
        <xdr:cNvGrpSpPr/>
      </xdr:nvGrpSpPr>
      <xdr:grpSpPr>
        <a:xfrm>
          <a:off x="0" y="2697480"/>
          <a:ext cx="14333220" cy="2423160"/>
          <a:chOff x="0" y="5501640"/>
          <a:chExt cx="14333220" cy="2415540"/>
        </a:xfrm>
      </xdr:grpSpPr>
      <xdr:sp macro="" textlink="">
        <xdr:nvSpPr>
          <xdr:cNvPr id="88" name="Rectangle: Rounded Corners 87">
            <a:extLst>
              <a:ext uri="{FF2B5EF4-FFF2-40B4-BE49-F238E27FC236}">
                <a16:creationId xmlns:a16="http://schemas.microsoft.com/office/drawing/2014/main" id="{F7393F00-D4DC-9C85-72E1-1483639B2D63}"/>
              </a:ext>
            </a:extLst>
          </xdr:cNvPr>
          <xdr:cNvSpPr/>
        </xdr:nvSpPr>
        <xdr:spPr>
          <a:xfrm>
            <a:off x="5021580" y="5532120"/>
            <a:ext cx="4792980" cy="2369820"/>
          </a:xfrm>
          <a:prstGeom prst="roundRect">
            <a:avLst>
              <a:gd name="adj" fmla="val 5967"/>
            </a:avLst>
          </a:prstGeom>
          <a:gradFill>
            <a:gsLst>
              <a:gs pos="0">
                <a:schemeClr val="tx2">
                  <a:lumMod val="85000"/>
                  <a:lumOff val="1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9" name="Rectangle: Rounded Corners 88">
            <a:extLst>
              <a:ext uri="{FF2B5EF4-FFF2-40B4-BE49-F238E27FC236}">
                <a16:creationId xmlns:a16="http://schemas.microsoft.com/office/drawing/2014/main" id="{EE9D6003-9869-53C9-4CB0-35E848988AF3}"/>
              </a:ext>
            </a:extLst>
          </xdr:cNvPr>
          <xdr:cNvSpPr/>
        </xdr:nvSpPr>
        <xdr:spPr>
          <a:xfrm>
            <a:off x="0" y="5501640"/>
            <a:ext cx="4869180" cy="2385060"/>
          </a:xfrm>
          <a:prstGeom prst="roundRect">
            <a:avLst>
              <a:gd name="adj" fmla="val 5967"/>
            </a:avLst>
          </a:prstGeom>
          <a:gradFill>
            <a:gsLst>
              <a:gs pos="0">
                <a:schemeClr val="tx2">
                  <a:lumMod val="85000"/>
                  <a:lumOff val="1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Rectangle: Rounded Corners 89">
            <a:extLst>
              <a:ext uri="{FF2B5EF4-FFF2-40B4-BE49-F238E27FC236}">
                <a16:creationId xmlns:a16="http://schemas.microsoft.com/office/drawing/2014/main" id="{9037D962-4E13-8A34-FF2C-BAA5B8A4D049}"/>
              </a:ext>
            </a:extLst>
          </xdr:cNvPr>
          <xdr:cNvSpPr/>
        </xdr:nvSpPr>
        <xdr:spPr>
          <a:xfrm>
            <a:off x="10035540" y="5570220"/>
            <a:ext cx="4297680" cy="2346960"/>
          </a:xfrm>
          <a:prstGeom prst="roundRect">
            <a:avLst>
              <a:gd name="adj" fmla="val 5967"/>
            </a:avLst>
          </a:prstGeom>
          <a:gradFill>
            <a:gsLst>
              <a:gs pos="0">
                <a:schemeClr val="tx2">
                  <a:lumMod val="85000"/>
                  <a:lumOff val="1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1" name="Group 90">
            <a:extLst>
              <a:ext uri="{FF2B5EF4-FFF2-40B4-BE49-F238E27FC236}">
                <a16:creationId xmlns:a16="http://schemas.microsoft.com/office/drawing/2014/main" id="{01BAA457-3DA4-C4E4-6F4C-4CE05C91080A}"/>
              </a:ext>
            </a:extLst>
          </xdr:cNvPr>
          <xdr:cNvGrpSpPr/>
        </xdr:nvGrpSpPr>
        <xdr:grpSpPr>
          <a:xfrm>
            <a:off x="685800" y="5509260"/>
            <a:ext cx="13479780" cy="419100"/>
            <a:chOff x="685800" y="4549140"/>
            <a:chExt cx="13479780" cy="419100"/>
          </a:xfrm>
        </xdr:grpSpPr>
        <xdr:sp macro="" textlink="">
          <xdr:nvSpPr>
            <xdr:cNvPr id="92" name="Rectangle: Rounded Corners 91">
              <a:extLst>
                <a:ext uri="{FF2B5EF4-FFF2-40B4-BE49-F238E27FC236}">
                  <a16:creationId xmlns:a16="http://schemas.microsoft.com/office/drawing/2014/main" id="{EB481192-E666-9810-A43D-50C63A5DD565}"/>
                </a:ext>
              </a:extLst>
            </xdr:cNvPr>
            <xdr:cNvSpPr/>
          </xdr:nvSpPr>
          <xdr:spPr>
            <a:xfrm>
              <a:off x="685800" y="4549140"/>
              <a:ext cx="3368040" cy="396240"/>
            </a:xfrm>
            <a:prstGeom prst="roundRect">
              <a:avLst>
                <a:gd name="adj" fmla="val 0"/>
              </a:avLst>
            </a:prstGeom>
            <a:gradFill>
              <a:gsLst>
                <a:gs pos="0">
                  <a:schemeClr val="tx2">
                    <a:lumMod val="85000"/>
                    <a:lumOff val="1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SALES AND</a:t>
              </a:r>
              <a:r>
                <a:rPr lang="en-US" sz="1800" baseline="0"/>
                <a:t> PROFIT ANALYSIS</a:t>
              </a:r>
              <a:endParaRPr lang="en-US" sz="1800"/>
            </a:p>
          </xdr:txBody>
        </xdr:sp>
        <xdr:sp macro="" textlink="">
          <xdr:nvSpPr>
            <xdr:cNvPr id="93" name="Rectangle: Rounded Corners 92">
              <a:extLst>
                <a:ext uri="{FF2B5EF4-FFF2-40B4-BE49-F238E27FC236}">
                  <a16:creationId xmlns:a16="http://schemas.microsoft.com/office/drawing/2014/main" id="{0DC99D1B-6A55-F8B5-5672-A13C33B9CDEB}"/>
                </a:ext>
              </a:extLst>
            </xdr:cNvPr>
            <xdr:cNvSpPr/>
          </xdr:nvSpPr>
          <xdr:spPr>
            <a:xfrm>
              <a:off x="5753100" y="4549140"/>
              <a:ext cx="3337560" cy="350520"/>
            </a:xfrm>
            <a:prstGeom prst="roundRect">
              <a:avLst>
                <a:gd name="adj" fmla="val 0"/>
              </a:avLst>
            </a:prstGeom>
            <a:gradFill>
              <a:gsLst>
                <a:gs pos="0">
                  <a:schemeClr val="tx2">
                    <a:lumMod val="85000"/>
                    <a:lumOff val="1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CATEGORY WISE CHART</a:t>
              </a:r>
            </a:p>
          </xdr:txBody>
        </xdr:sp>
        <xdr:sp macro="" textlink="">
          <xdr:nvSpPr>
            <xdr:cNvPr id="94" name="Rectangle: Rounded Corners 93">
              <a:extLst>
                <a:ext uri="{FF2B5EF4-FFF2-40B4-BE49-F238E27FC236}">
                  <a16:creationId xmlns:a16="http://schemas.microsoft.com/office/drawing/2014/main" id="{19E16966-37B1-CB98-80DF-870A8240A7E8}"/>
                </a:ext>
              </a:extLst>
            </xdr:cNvPr>
            <xdr:cNvSpPr/>
          </xdr:nvSpPr>
          <xdr:spPr>
            <a:xfrm>
              <a:off x="10264140" y="4610100"/>
              <a:ext cx="3901440" cy="358140"/>
            </a:xfrm>
            <a:prstGeom prst="roundRect">
              <a:avLst>
                <a:gd name="adj" fmla="val 0"/>
              </a:avLst>
            </a:prstGeom>
            <a:gradFill>
              <a:gsLst>
                <a:gs pos="0">
                  <a:schemeClr val="tx2">
                    <a:lumMod val="85000"/>
                    <a:lumOff val="1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CATEGORY WISE SALES SHARES %</a:t>
              </a:r>
            </a:p>
          </xdr:txBody>
        </xdr:sp>
      </xdr:grpSp>
    </xdr:grpSp>
    <xdr:clientData/>
  </xdr:twoCellAnchor>
  <xdr:twoCellAnchor>
    <xdr:from>
      <xdr:col>0</xdr:col>
      <xdr:colOff>0</xdr:colOff>
      <xdr:row>28</xdr:row>
      <xdr:rowOff>167640</xdr:rowOff>
    </xdr:from>
    <xdr:to>
      <xdr:col>23</xdr:col>
      <xdr:colOff>312420</xdr:colOff>
      <xdr:row>42</xdr:row>
      <xdr:rowOff>30480</xdr:rowOff>
    </xdr:to>
    <xdr:grpSp>
      <xdr:nvGrpSpPr>
        <xdr:cNvPr id="112" name="Group 111">
          <a:extLst>
            <a:ext uri="{FF2B5EF4-FFF2-40B4-BE49-F238E27FC236}">
              <a16:creationId xmlns:a16="http://schemas.microsoft.com/office/drawing/2014/main" id="{6A8BDAE2-9265-411B-BFAA-6DF57BF12719}"/>
            </a:ext>
          </a:extLst>
        </xdr:cNvPr>
        <xdr:cNvGrpSpPr/>
      </xdr:nvGrpSpPr>
      <xdr:grpSpPr>
        <a:xfrm>
          <a:off x="0" y="5288280"/>
          <a:ext cx="14333220" cy="2423160"/>
          <a:chOff x="0" y="5494020"/>
          <a:chExt cx="14333220" cy="2423160"/>
        </a:xfrm>
      </xdr:grpSpPr>
      <xdr:sp macro="" textlink="">
        <xdr:nvSpPr>
          <xdr:cNvPr id="113" name="Rectangle: Rounded Corners 112">
            <a:extLst>
              <a:ext uri="{FF2B5EF4-FFF2-40B4-BE49-F238E27FC236}">
                <a16:creationId xmlns:a16="http://schemas.microsoft.com/office/drawing/2014/main" id="{8C16FA3C-3242-3FEA-45C9-05B34993F599}"/>
              </a:ext>
            </a:extLst>
          </xdr:cNvPr>
          <xdr:cNvSpPr/>
        </xdr:nvSpPr>
        <xdr:spPr>
          <a:xfrm>
            <a:off x="5021580" y="5532120"/>
            <a:ext cx="4792980" cy="2369820"/>
          </a:xfrm>
          <a:prstGeom prst="roundRect">
            <a:avLst>
              <a:gd name="adj" fmla="val 5967"/>
            </a:avLst>
          </a:prstGeom>
          <a:gradFill>
            <a:gsLst>
              <a:gs pos="0">
                <a:schemeClr val="tx2">
                  <a:lumMod val="85000"/>
                  <a:lumOff val="1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4" name="Rectangle: Rounded Corners 113">
            <a:extLst>
              <a:ext uri="{FF2B5EF4-FFF2-40B4-BE49-F238E27FC236}">
                <a16:creationId xmlns:a16="http://schemas.microsoft.com/office/drawing/2014/main" id="{5FF5358E-6624-ACE3-C7DF-64EE22B363A0}"/>
              </a:ext>
            </a:extLst>
          </xdr:cNvPr>
          <xdr:cNvSpPr/>
        </xdr:nvSpPr>
        <xdr:spPr>
          <a:xfrm>
            <a:off x="0" y="5501640"/>
            <a:ext cx="4869180" cy="2385060"/>
          </a:xfrm>
          <a:prstGeom prst="roundRect">
            <a:avLst>
              <a:gd name="adj" fmla="val 5967"/>
            </a:avLst>
          </a:prstGeom>
          <a:gradFill>
            <a:gsLst>
              <a:gs pos="0">
                <a:schemeClr val="tx2">
                  <a:lumMod val="85000"/>
                  <a:lumOff val="1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5" name="Rectangle: Rounded Corners 114">
            <a:extLst>
              <a:ext uri="{FF2B5EF4-FFF2-40B4-BE49-F238E27FC236}">
                <a16:creationId xmlns:a16="http://schemas.microsoft.com/office/drawing/2014/main" id="{5152A1AC-8F60-C4F5-762D-1CD4EB614597}"/>
              </a:ext>
            </a:extLst>
          </xdr:cNvPr>
          <xdr:cNvSpPr/>
        </xdr:nvSpPr>
        <xdr:spPr>
          <a:xfrm>
            <a:off x="10035540" y="5570220"/>
            <a:ext cx="4297680" cy="2346960"/>
          </a:xfrm>
          <a:prstGeom prst="roundRect">
            <a:avLst>
              <a:gd name="adj" fmla="val 5967"/>
            </a:avLst>
          </a:prstGeom>
          <a:gradFill>
            <a:gsLst>
              <a:gs pos="0">
                <a:schemeClr val="tx2">
                  <a:lumMod val="85000"/>
                  <a:lumOff val="1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6" name="Group 115">
            <a:extLst>
              <a:ext uri="{FF2B5EF4-FFF2-40B4-BE49-F238E27FC236}">
                <a16:creationId xmlns:a16="http://schemas.microsoft.com/office/drawing/2014/main" id="{2458C2A2-3C97-FDB5-51C1-DBED475CB927}"/>
              </a:ext>
            </a:extLst>
          </xdr:cNvPr>
          <xdr:cNvGrpSpPr/>
        </xdr:nvGrpSpPr>
        <xdr:grpSpPr>
          <a:xfrm>
            <a:off x="1043940" y="5494020"/>
            <a:ext cx="12527280" cy="403860"/>
            <a:chOff x="1043940" y="4533900"/>
            <a:chExt cx="12527280" cy="403860"/>
          </a:xfrm>
        </xdr:grpSpPr>
        <xdr:sp macro="" textlink="">
          <xdr:nvSpPr>
            <xdr:cNvPr id="117" name="Rectangle: Rounded Corners 116">
              <a:extLst>
                <a:ext uri="{FF2B5EF4-FFF2-40B4-BE49-F238E27FC236}">
                  <a16:creationId xmlns:a16="http://schemas.microsoft.com/office/drawing/2014/main" id="{04F3A0DD-1F7E-7D18-57BC-AE150F666D96}"/>
                </a:ext>
              </a:extLst>
            </xdr:cNvPr>
            <xdr:cNvSpPr/>
          </xdr:nvSpPr>
          <xdr:spPr>
            <a:xfrm>
              <a:off x="1043940" y="4533900"/>
              <a:ext cx="3368040" cy="312420"/>
            </a:xfrm>
            <a:prstGeom prst="roundRect">
              <a:avLst>
                <a:gd name="adj" fmla="val 0"/>
              </a:avLst>
            </a:prstGeom>
            <a:gradFill>
              <a:gsLst>
                <a:gs pos="0">
                  <a:schemeClr val="tx2">
                    <a:lumMod val="85000"/>
                    <a:lumOff val="1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SALES</a:t>
              </a:r>
              <a:r>
                <a:rPr lang="en-US" sz="1800" baseline="0"/>
                <a:t> BY STATE</a:t>
              </a:r>
              <a:endParaRPr lang="en-US" sz="1800"/>
            </a:p>
          </xdr:txBody>
        </xdr:sp>
        <xdr:sp macro="" textlink="">
          <xdr:nvSpPr>
            <xdr:cNvPr id="118" name="Rectangle: Rounded Corners 117">
              <a:extLst>
                <a:ext uri="{FF2B5EF4-FFF2-40B4-BE49-F238E27FC236}">
                  <a16:creationId xmlns:a16="http://schemas.microsoft.com/office/drawing/2014/main" id="{F00E4331-4735-F32A-B336-1D20E6ED873F}"/>
                </a:ext>
              </a:extLst>
            </xdr:cNvPr>
            <xdr:cNvSpPr/>
          </xdr:nvSpPr>
          <xdr:spPr>
            <a:xfrm>
              <a:off x="5570220" y="4564380"/>
              <a:ext cx="3368040" cy="373380"/>
            </a:xfrm>
            <a:prstGeom prst="roundRect">
              <a:avLst>
                <a:gd name="adj" fmla="val 0"/>
              </a:avLst>
            </a:prstGeom>
            <a:gradFill>
              <a:gsLst>
                <a:gs pos="0">
                  <a:schemeClr val="tx2">
                    <a:lumMod val="85000"/>
                    <a:lumOff val="1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TOP 10 SUB CATEGORIES</a:t>
              </a:r>
            </a:p>
          </xdr:txBody>
        </xdr:sp>
        <xdr:sp macro="" textlink="">
          <xdr:nvSpPr>
            <xdr:cNvPr id="119" name="Rectangle: Rounded Corners 118">
              <a:extLst>
                <a:ext uri="{FF2B5EF4-FFF2-40B4-BE49-F238E27FC236}">
                  <a16:creationId xmlns:a16="http://schemas.microsoft.com/office/drawing/2014/main" id="{E6F6C18A-0820-7157-38DC-AF3D8C78070E}"/>
                </a:ext>
              </a:extLst>
            </xdr:cNvPr>
            <xdr:cNvSpPr/>
          </xdr:nvSpPr>
          <xdr:spPr>
            <a:xfrm>
              <a:off x="10203180" y="4671060"/>
              <a:ext cx="3368040" cy="266700"/>
            </a:xfrm>
            <a:prstGeom prst="roundRect">
              <a:avLst>
                <a:gd name="adj" fmla="val 0"/>
              </a:avLst>
            </a:prstGeom>
            <a:gradFill>
              <a:gsLst>
                <a:gs pos="0">
                  <a:schemeClr val="tx2">
                    <a:lumMod val="85000"/>
                    <a:lumOff val="15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FILTERS</a:t>
              </a:r>
            </a:p>
          </xdr:txBody>
        </xdr:sp>
      </xdr:grpSp>
    </xdr:grpSp>
    <xdr:clientData/>
  </xdr:twoCellAnchor>
  <xdr:twoCellAnchor>
    <xdr:from>
      <xdr:col>0</xdr:col>
      <xdr:colOff>106680</xdr:colOff>
      <xdr:row>17</xdr:row>
      <xdr:rowOff>68580</xdr:rowOff>
    </xdr:from>
    <xdr:to>
      <xdr:col>7</xdr:col>
      <xdr:colOff>563880</xdr:colOff>
      <xdr:row>27</xdr:row>
      <xdr:rowOff>38100</xdr:rowOff>
    </xdr:to>
    <xdr:graphicFrame macro="">
      <xdr:nvGraphicFramePr>
        <xdr:cNvPr id="13" name="Chart 12">
          <a:extLst>
            <a:ext uri="{FF2B5EF4-FFF2-40B4-BE49-F238E27FC236}">
              <a16:creationId xmlns:a16="http://schemas.microsoft.com/office/drawing/2014/main" id="{A5003B8F-CFA4-4DF7-867E-65F7057E0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358140</xdr:colOff>
      <xdr:row>16</xdr:row>
      <xdr:rowOff>22860</xdr:rowOff>
    </xdr:from>
    <xdr:to>
      <xdr:col>15</xdr:col>
      <xdr:colOff>601980</xdr:colOff>
      <xdr:row>27</xdr:row>
      <xdr:rowOff>83820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A3CCC9B9-A630-4E79-BF86-7687834F3B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34940" y="2948940"/>
              <a:ext cx="4511040" cy="2072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411480</xdr:colOff>
      <xdr:row>17</xdr:row>
      <xdr:rowOff>22860</xdr:rowOff>
    </xdr:from>
    <xdr:to>
      <xdr:col>22</xdr:col>
      <xdr:colOff>441960</xdr:colOff>
      <xdr:row>27</xdr:row>
      <xdr:rowOff>129540</xdr:rowOff>
    </xdr:to>
    <xdr:graphicFrame macro="">
      <xdr:nvGraphicFramePr>
        <xdr:cNvPr id="24" name="Chart 23">
          <a:extLst>
            <a:ext uri="{FF2B5EF4-FFF2-40B4-BE49-F238E27FC236}">
              <a16:creationId xmlns:a16="http://schemas.microsoft.com/office/drawing/2014/main" id="{B0E869AD-94F5-4573-BC60-D20AB8713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533400</xdr:colOff>
      <xdr:row>30</xdr:row>
      <xdr:rowOff>160020</xdr:rowOff>
    </xdr:from>
    <xdr:to>
      <xdr:col>7</xdr:col>
      <xdr:colOff>411480</xdr:colOff>
      <xdr:row>41</xdr:row>
      <xdr:rowOff>83820</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0CCF549B-F451-448C-9AC1-4FD96257BC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33400" y="5646420"/>
              <a:ext cx="4145280" cy="1935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259080</xdr:colOff>
      <xdr:row>31</xdr:row>
      <xdr:rowOff>15240</xdr:rowOff>
    </xdr:from>
    <xdr:to>
      <xdr:col>15</xdr:col>
      <xdr:colOff>53340</xdr:colOff>
      <xdr:row>41</xdr:row>
      <xdr:rowOff>45720</xdr:rowOff>
    </xdr:to>
    <xdr:graphicFrame macro="">
      <xdr:nvGraphicFramePr>
        <xdr:cNvPr id="28" name="Chart 27">
          <a:extLst>
            <a:ext uri="{FF2B5EF4-FFF2-40B4-BE49-F238E27FC236}">
              <a16:creationId xmlns:a16="http://schemas.microsoft.com/office/drawing/2014/main" id="{7F31C98A-DDC9-4256-A3D6-E77744052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304800</xdr:colOff>
      <xdr:row>31</xdr:row>
      <xdr:rowOff>53340</xdr:rowOff>
    </xdr:from>
    <xdr:to>
      <xdr:col>18</xdr:col>
      <xdr:colOff>373380</xdr:colOff>
      <xdr:row>42</xdr:row>
      <xdr:rowOff>38100</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1C8438E5-5F1B-4C4D-A626-55D09F5D415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58400" y="5722620"/>
              <a:ext cx="1287780" cy="1996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441960</xdr:colOff>
      <xdr:row>31</xdr:row>
      <xdr:rowOff>30480</xdr:rowOff>
    </xdr:from>
    <xdr:to>
      <xdr:col>20</xdr:col>
      <xdr:colOff>571500</xdr:colOff>
      <xdr:row>42</xdr:row>
      <xdr:rowOff>22859</xdr:rowOff>
    </xdr:to>
    <mc:AlternateContent xmlns:mc="http://schemas.openxmlformats.org/markup-compatibility/2006" xmlns:a14="http://schemas.microsoft.com/office/drawing/2010/main">
      <mc:Choice Requires="a14">
        <xdr:graphicFrame macro="">
          <xdr:nvGraphicFramePr>
            <xdr:cNvPr id="30" name="Segment 1">
              <a:extLst>
                <a:ext uri="{FF2B5EF4-FFF2-40B4-BE49-F238E27FC236}">
                  <a16:creationId xmlns:a16="http://schemas.microsoft.com/office/drawing/2014/main" id="{610DF1E8-CF69-4A0B-8869-F150DE9AFD8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14760" y="5699760"/>
              <a:ext cx="1348740" cy="2004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45720</xdr:colOff>
      <xdr:row>31</xdr:row>
      <xdr:rowOff>53340</xdr:rowOff>
    </xdr:from>
    <xdr:to>
      <xdr:col>23</xdr:col>
      <xdr:colOff>251460</xdr:colOff>
      <xdr:row>42</xdr:row>
      <xdr:rowOff>7620</xdr:rowOff>
    </xdr:to>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DA761B3F-D048-47CA-8035-3E85A302184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847320" y="5722620"/>
              <a:ext cx="1424940" cy="1965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12700</xdr:colOff>
      <xdr:row>1</xdr:row>
      <xdr:rowOff>146050</xdr:rowOff>
    </xdr:from>
    <xdr:to>
      <xdr:col>14</xdr:col>
      <xdr:colOff>317500</xdr:colOff>
      <xdr:row>16</xdr:row>
      <xdr:rowOff>127000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496D85B-8545-DBE9-A4F5-5641C0BD76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34380" y="328930"/>
              <a:ext cx="457200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350520</xdr:colOff>
      <xdr:row>2</xdr:row>
      <xdr:rowOff>30480</xdr:rowOff>
    </xdr:from>
    <xdr:to>
      <xdr:col>13</xdr:col>
      <xdr:colOff>15240</xdr:colOff>
      <xdr:row>19</xdr:row>
      <xdr:rowOff>152400</xdr:rowOff>
    </xdr:to>
    <xdr:graphicFrame macro="">
      <xdr:nvGraphicFramePr>
        <xdr:cNvPr id="2" name="Chart 1">
          <a:extLst>
            <a:ext uri="{FF2B5EF4-FFF2-40B4-BE49-F238E27FC236}">
              <a16:creationId xmlns:a16="http://schemas.microsoft.com/office/drawing/2014/main" id="{9C867A09-2EAC-554D-D9B9-1C64A8C78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144780</xdr:colOff>
      <xdr:row>19</xdr:row>
      <xdr:rowOff>83820</xdr:rowOff>
    </xdr:from>
    <xdr:to>
      <xdr:col>1</xdr:col>
      <xdr:colOff>731520</xdr:colOff>
      <xdr:row>21</xdr:row>
      <xdr:rowOff>83820</xdr:rowOff>
    </xdr:to>
    <xdr:graphicFrame macro="">
      <xdr:nvGraphicFramePr>
        <xdr:cNvPr id="2" name="Chart 1">
          <a:extLst>
            <a:ext uri="{FF2B5EF4-FFF2-40B4-BE49-F238E27FC236}">
              <a16:creationId xmlns:a16="http://schemas.microsoft.com/office/drawing/2014/main" id="{58EF8CB5-1435-AD2E-F93A-CD013DFCE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60960</xdr:colOff>
      <xdr:row>19</xdr:row>
      <xdr:rowOff>53340</xdr:rowOff>
    </xdr:from>
    <xdr:to>
      <xdr:col>4</xdr:col>
      <xdr:colOff>739140</xdr:colOff>
      <xdr:row>22</xdr:row>
      <xdr:rowOff>0</xdr:rowOff>
    </xdr:to>
    <xdr:graphicFrame macro="">
      <xdr:nvGraphicFramePr>
        <xdr:cNvPr id="3" name="Chart 2">
          <a:extLst>
            <a:ext uri="{FF2B5EF4-FFF2-40B4-BE49-F238E27FC236}">
              <a16:creationId xmlns:a16="http://schemas.microsoft.com/office/drawing/2014/main" id="{6505E1C9-16BB-7570-A061-DD1DECB6C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152400</xdr:colOff>
      <xdr:row>19</xdr:row>
      <xdr:rowOff>15240</xdr:rowOff>
    </xdr:from>
    <xdr:to>
      <xdr:col>7</xdr:col>
      <xdr:colOff>769620</xdr:colOff>
      <xdr:row>22</xdr:row>
      <xdr:rowOff>30480</xdr:rowOff>
    </xdr:to>
    <xdr:graphicFrame macro="">
      <xdr:nvGraphicFramePr>
        <xdr:cNvPr id="4" name="Chart 3">
          <a:extLst>
            <a:ext uri="{FF2B5EF4-FFF2-40B4-BE49-F238E27FC236}">
              <a16:creationId xmlns:a16="http://schemas.microsoft.com/office/drawing/2014/main" id="{4FDEED30-C4F1-752C-718C-1B8ADFFB3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121920</xdr:colOff>
      <xdr:row>18</xdr:row>
      <xdr:rowOff>175260</xdr:rowOff>
    </xdr:from>
    <xdr:to>
      <xdr:col>10</xdr:col>
      <xdr:colOff>655320</xdr:colOff>
      <xdr:row>21</xdr:row>
      <xdr:rowOff>60960</xdr:rowOff>
    </xdr:to>
    <xdr:graphicFrame macro="">
      <xdr:nvGraphicFramePr>
        <xdr:cNvPr id="5" name="Chart 4">
          <a:extLst>
            <a:ext uri="{FF2B5EF4-FFF2-40B4-BE49-F238E27FC236}">
              <a16:creationId xmlns:a16="http://schemas.microsoft.com/office/drawing/2014/main" id="{470F9119-93A7-95D8-EB1D-03F4D1302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198120</xdr:colOff>
      <xdr:row>18</xdr:row>
      <xdr:rowOff>148590</xdr:rowOff>
    </xdr:from>
    <xdr:to>
      <xdr:col>13</xdr:col>
      <xdr:colOff>922020</xdr:colOff>
      <xdr:row>21</xdr:row>
      <xdr:rowOff>91440</xdr:rowOff>
    </xdr:to>
    <xdr:graphicFrame macro="">
      <xdr:nvGraphicFramePr>
        <xdr:cNvPr id="6" name="Chart 5">
          <a:extLst>
            <a:ext uri="{FF2B5EF4-FFF2-40B4-BE49-F238E27FC236}">
              <a16:creationId xmlns:a16="http://schemas.microsoft.com/office/drawing/2014/main" id="{DB48756F-04DA-22F1-074B-D43AD7022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1</xdr:col>
      <xdr:colOff>0</xdr:colOff>
      <xdr:row>3</xdr:row>
      <xdr:rowOff>0</xdr:rowOff>
    </xdr:from>
    <xdr:ext cx="14927580" cy="1438275"/>
    <xdr:grpSp>
      <xdr:nvGrpSpPr>
        <xdr:cNvPr id="39" name="Shape 2">
          <a:extLst>
            <a:ext uri="{FF2B5EF4-FFF2-40B4-BE49-F238E27FC236}">
              <a16:creationId xmlns:a16="http://schemas.microsoft.com/office/drawing/2014/main" id="{BE6111B3-0EC0-48E2-BF1F-8D67DD5F57FF}"/>
            </a:ext>
          </a:extLst>
        </xdr:cNvPr>
        <xdr:cNvGrpSpPr/>
      </xdr:nvGrpSpPr>
      <xdr:grpSpPr>
        <a:xfrm>
          <a:off x="594360" y="525780"/>
          <a:ext cx="14927580" cy="1438275"/>
          <a:chOff x="0" y="3060863"/>
          <a:chExt cx="10692000" cy="1438275"/>
        </a:xfrm>
      </xdr:grpSpPr>
      <xdr:grpSp>
        <xdr:nvGrpSpPr>
          <xdr:cNvPr id="40" name="Shape 21">
            <a:extLst>
              <a:ext uri="{FF2B5EF4-FFF2-40B4-BE49-F238E27FC236}">
                <a16:creationId xmlns:a16="http://schemas.microsoft.com/office/drawing/2014/main" id="{571412A2-9086-071F-FF43-4C81897EEDA6}"/>
              </a:ext>
            </a:extLst>
          </xdr:cNvPr>
          <xdr:cNvGrpSpPr/>
        </xdr:nvGrpSpPr>
        <xdr:grpSpPr>
          <a:xfrm>
            <a:off x="0" y="3060863"/>
            <a:ext cx="10692000" cy="1438275"/>
            <a:chOff x="152399" y="453254"/>
            <a:chExt cx="12498639" cy="1383567"/>
          </a:xfrm>
        </xdr:grpSpPr>
        <xdr:sp macro="" textlink="">
          <xdr:nvSpPr>
            <xdr:cNvPr id="41" name="Shape 5">
              <a:extLst>
                <a:ext uri="{FF2B5EF4-FFF2-40B4-BE49-F238E27FC236}">
                  <a16:creationId xmlns:a16="http://schemas.microsoft.com/office/drawing/2014/main" id="{CA661B10-FF63-D408-3745-A4F22C195669}"/>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 name="Shape 22">
              <a:extLst>
                <a:ext uri="{FF2B5EF4-FFF2-40B4-BE49-F238E27FC236}">
                  <a16:creationId xmlns:a16="http://schemas.microsoft.com/office/drawing/2014/main" id="{5CCAFBE7-D4A8-CCA8-7E7B-3772785BC228}"/>
                </a:ext>
              </a:extLst>
            </xdr:cNvPr>
            <xdr:cNvGrpSpPr/>
          </xdr:nvGrpSpPr>
          <xdr:grpSpPr>
            <a:xfrm>
              <a:off x="152399" y="453254"/>
              <a:ext cx="2499729" cy="1383567"/>
              <a:chOff x="152399" y="459938"/>
              <a:chExt cx="2667001" cy="1359337"/>
            </a:xfrm>
          </xdr:grpSpPr>
          <xdr:sp macro="" textlink="">
            <xdr:nvSpPr>
              <xdr:cNvPr id="55" name="Shape 23">
                <a:extLst>
                  <a:ext uri="{FF2B5EF4-FFF2-40B4-BE49-F238E27FC236}">
                    <a16:creationId xmlns:a16="http://schemas.microsoft.com/office/drawing/2014/main" id="{225D7BCC-7C9D-E7FD-2007-FF6317461C7B}"/>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6" name="Shape 24">
                <a:extLst>
                  <a:ext uri="{FF2B5EF4-FFF2-40B4-BE49-F238E27FC236}">
                    <a16:creationId xmlns:a16="http://schemas.microsoft.com/office/drawing/2014/main" id="{55971336-F041-0343-EE16-453E73A837C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43" name="Shape 25">
              <a:extLst>
                <a:ext uri="{FF2B5EF4-FFF2-40B4-BE49-F238E27FC236}">
                  <a16:creationId xmlns:a16="http://schemas.microsoft.com/office/drawing/2014/main" id="{27835ED7-7D55-9988-5F09-61C8E67B98A4}"/>
                </a:ext>
              </a:extLst>
            </xdr:cNvPr>
            <xdr:cNvGrpSpPr/>
          </xdr:nvGrpSpPr>
          <xdr:grpSpPr>
            <a:xfrm>
              <a:off x="2699752" y="453254"/>
              <a:ext cx="2490203" cy="1383567"/>
              <a:chOff x="152399" y="459938"/>
              <a:chExt cx="2667001" cy="1359337"/>
            </a:xfrm>
          </xdr:grpSpPr>
          <xdr:sp macro="" textlink="">
            <xdr:nvSpPr>
              <xdr:cNvPr id="53" name="Shape 26">
                <a:extLst>
                  <a:ext uri="{FF2B5EF4-FFF2-40B4-BE49-F238E27FC236}">
                    <a16:creationId xmlns:a16="http://schemas.microsoft.com/office/drawing/2014/main" id="{F840C8FB-2A0E-B0AB-C5D2-1DEDA5EFA391}"/>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4" name="Shape 27">
                <a:extLst>
                  <a:ext uri="{FF2B5EF4-FFF2-40B4-BE49-F238E27FC236}">
                    <a16:creationId xmlns:a16="http://schemas.microsoft.com/office/drawing/2014/main" id="{529BED99-BAF3-F049-4A46-AA6C1351C9C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44" name="Shape 28">
              <a:extLst>
                <a:ext uri="{FF2B5EF4-FFF2-40B4-BE49-F238E27FC236}">
                  <a16:creationId xmlns:a16="http://schemas.microsoft.com/office/drawing/2014/main" id="{EEDFF849-8D24-8C0A-8464-B2BA77CF142D}"/>
                </a:ext>
              </a:extLst>
            </xdr:cNvPr>
            <xdr:cNvGrpSpPr/>
          </xdr:nvGrpSpPr>
          <xdr:grpSpPr>
            <a:xfrm>
              <a:off x="5256629" y="453254"/>
              <a:ext cx="2452104" cy="1383567"/>
              <a:chOff x="152399" y="459938"/>
              <a:chExt cx="2667001" cy="1359337"/>
            </a:xfrm>
          </xdr:grpSpPr>
          <xdr:sp macro="" textlink="">
            <xdr:nvSpPr>
              <xdr:cNvPr id="51" name="Shape 29">
                <a:extLst>
                  <a:ext uri="{FF2B5EF4-FFF2-40B4-BE49-F238E27FC236}">
                    <a16:creationId xmlns:a16="http://schemas.microsoft.com/office/drawing/2014/main" id="{478FF958-2A72-F40C-844B-82CA3ABB8409}"/>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2" name="Shape 30">
                <a:extLst>
                  <a:ext uri="{FF2B5EF4-FFF2-40B4-BE49-F238E27FC236}">
                    <a16:creationId xmlns:a16="http://schemas.microsoft.com/office/drawing/2014/main" id="{A339B3E7-B0B9-A358-CB91-1A0367E53CE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45" name="Shape 31">
              <a:extLst>
                <a:ext uri="{FF2B5EF4-FFF2-40B4-BE49-F238E27FC236}">
                  <a16:creationId xmlns:a16="http://schemas.microsoft.com/office/drawing/2014/main" id="{5CED1154-A1D9-EAFA-EA7F-3C2B4DC3A238}"/>
                </a:ext>
              </a:extLst>
            </xdr:cNvPr>
            <xdr:cNvGrpSpPr/>
          </xdr:nvGrpSpPr>
          <xdr:grpSpPr>
            <a:xfrm>
              <a:off x="7756358" y="453254"/>
              <a:ext cx="2394953" cy="1383567"/>
              <a:chOff x="152399" y="459938"/>
              <a:chExt cx="2667001" cy="1359337"/>
            </a:xfrm>
          </xdr:grpSpPr>
          <xdr:sp macro="" textlink="">
            <xdr:nvSpPr>
              <xdr:cNvPr id="49" name="Shape 32">
                <a:extLst>
                  <a:ext uri="{FF2B5EF4-FFF2-40B4-BE49-F238E27FC236}">
                    <a16:creationId xmlns:a16="http://schemas.microsoft.com/office/drawing/2014/main" id="{6254046A-4720-A0CB-0EA1-4828484A3EB1}"/>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0" name="Shape 33">
                <a:extLst>
                  <a:ext uri="{FF2B5EF4-FFF2-40B4-BE49-F238E27FC236}">
                    <a16:creationId xmlns:a16="http://schemas.microsoft.com/office/drawing/2014/main" id="{9B786C87-2A9C-A1B0-DDB0-C1D9D4612AE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46" name="Shape 34">
              <a:extLst>
                <a:ext uri="{FF2B5EF4-FFF2-40B4-BE49-F238E27FC236}">
                  <a16:creationId xmlns:a16="http://schemas.microsoft.com/office/drawing/2014/main" id="{D434B012-F544-DBF1-82C4-2472E8D4112C}"/>
                </a:ext>
              </a:extLst>
            </xdr:cNvPr>
            <xdr:cNvGrpSpPr/>
          </xdr:nvGrpSpPr>
          <xdr:grpSpPr>
            <a:xfrm>
              <a:off x="10208461" y="453254"/>
              <a:ext cx="2442577" cy="1383567"/>
              <a:chOff x="152399" y="459938"/>
              <a:chExt cx="2667001" cy="1359337"/>
            </a:xfrm>
          </xdr:grpSpPr>
          <xdr:sp macro="" textlink="">
            <xdr:nvSpPr>
              <xdr:cNvPr id="47" name="Shape 35">
                <a:extLst>
                  <a:ext uri="{FF2B5EF4-FFF2-40B4-BE49-F238E27FC236}">
                    <a16:creationId xmlns:a16="http://schemas.microsoft.com/office/drawing/2014/main" id="{ED932DC0-CD7C-94A4-7EE9-744A25717EAF}"/>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8" name="Shape 36">
                <a:extLst>
                  <a:ext uri="{FF2B5EF4-FFF2-40B4-BE49-F238E27FC236}">
                    <a16:creationId xmlns:a16="http://schemas.microsoft.com/office/drawing/2014/main" id="{77CD2E58-42BF-E71A-77E9-0168821CF3E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94.748752083331" createdVersion="8" refreshedVersion="8" minRefreshableVersion="3" recordCount="9994" xr:uid="{FDB1B5C0-9CF4-4414-BE40-37D26AB2B2C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9629190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6FB5E7-0D66-43FB-A086-C31DD81C4B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09">
      <pivotArea collapsedLevelsAreSubtotals="1" fieldPosition="0">
        <references count="1">
          <reference field="22" count="1">
            <x v="1"/>
          </reference>
        </references>
      </pivotArea>
    </format>
    <format dxfId="108">
      <pivotArea collapsedLevelsAreSubtotals="1" fieldPosition="0">
        <references count="1">
          <reference field="22" count="1">
            <x v="2"/>
          </reference>
        </references>
      </pivotArea>
    </format>
    <format dxfId="107">
      <pivotArea collapsedLevelsAreSubtotals="1" fieldPosition="0">
        <references count="1">
          <reference field="22" count="1">
            <x v="3"/>
          </reference>
        </references>
      </pivotArea>
    </format>
    <format dxfId="106">
      <pivotArea collapsedLevelsAreSubtotals="1" fieldPosition="0">
        <references count="1">
          <reference field="22" count="1">
            <x v="4"/>
          </reference>
        </references>
      </pivotArea>
    </format>
    <format dxfId="105">
      <pivotArea collapsedLevelsAreSubtotals="1" fieldPosition="0">
        <references count="1">
          <reference field="22" count="1">
            <x v="5"/>
          </reference>
        </references>
      </pivotArea>
    </format>
    <format dxfId="104">
      <pivotArea collapsedLevelsAreSubtotals="1" fieldPosition="0">
        <references count="1">
          <reference field="22" count="1">
            <x v="6"/>
          </reference>
        </references>
      </pivotArea>
    </format>
    <format dxfId="103">
      <pivotArea collapsedLevelsAreSubtotals="1" fieldPosition="0">
        <references count="1">
          <reference field="22" count="1">
            <x v="7"/>
          </reference>
        </references>
      </pivotArea>
    </format>
    <format dxfId="102">
      <pivotArea collapsedLevelsAreSubtotals="1" fieldPosition="0">
        <references count="1">
          <reference field="22" count="1">
            <x v="8"/>
          </reference>
        </references>
      </pivotArea>
    </format>
    <format dxfId="101">
      <pivotArea collapsedLevelsAreSubtotals="1" fieldPosition="0">
        <references count="1">
          <reference field="22" count="1">
            <x v="9"/>
          </reference>
        </references>
      </pivotArea>
    </format>
    <format dxfId="100">
      <pivotArea collapsedLevelsAreSubtotals="1" fieldPosition="0">
        <references count="1">
          <reference field="22" count="1">
            <x v="10"/>
          </reference>
        </references>
      </pivotArea>
    </format>
    <format dxfId="99">
      <pivotArea collapsedLevelsAreSubtotals="1" fieldPosition="0">
        <references count="1">
          <reference field="22" count="1">
            <x v="11"/>
          </reference>
        </references>
      </pivotArea>
    </format>
    <format dxfId="9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216F5E-622B-4B69-8E71-6B9855B7D81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B34BE8-CC7A-4A55-93BE-9914135A55E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64D402-BF85-4A4B-8BD3-442D9690BDF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37E631-73C0-4D49-8885-A4A1E2A9407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317487-6B00-4AED-8D28-7CC4B5C197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C0299-DF35-4A9F-8787-741DAEE0494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C96C71-10E4-4BAA-A115-A3D06D630F8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ED2312-9B0D-4984-BDA4-BC8ED7CDBD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28D8DE-5CDF-4765-87BD-590ADE0D61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72AB01-8311-4AEB-A54D-59F17D7D889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1">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8">
    <chartFormat chart="9" format="3" series="1">
      <pivotArea type="data" outline="0" fieldPosition="0">
        <references count="1">
          <reference field="4294967294" count="1" selected="0">
            <x v="0"/>
          </reference>
        </references>
      </pivotArea>
    </chartFormat>
    <chartFormat chart="60" format="5" series="1">
      <pivotArea type="data" outline="0" fieldPosition="0">
        <references count="1">
          <reference field="4294967294" count="1" selected="0">
            <x v="0"/>
          </reference>
        </references>
      </pivotArea>
    </chartFormat>
    <chartFormat chart="61" format="5" series="1">
      <pivotArea type="data" outline="0" fieldPosition="0">
        <references count="1">
          <reference field="4294967294" count="1" selected="0">
            <x v="0"/>
          </reference>
        </references>
      </pivotArea>
    </chartFormat>
    <chartFormat chart="62" format="5" series="1">
      <pivotArea type="data" outline="0" fieldPosition="0">
        <references count="1">
          <reference field="4294967294" count="1" selected="0">
            <x v="0"/>
          </reference>
        </references>
      </pivotArea>
    </chartFormat>
    <chartFormat chart="63" format="5"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89" format="6" series="1">
      <pivotArea type="data" outline="0" fieldPosition="0">
        <references count="1">
          <reference field="4294967294" count="1" selected="0">
            <x v="0"/>
          </reference>
        </references>
      </pivotArea>
    </chartFormat>
    <chartFormat chart="90"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CFDBF34-682D-4663-A939-7D0BEC824A7A}" sourceName="Year">
  <pivotTables>
    <pivotTable tabId="7" name="PivotTable3"/>
    <pivotTable tabId="5" name="PivotTable1"/>
    <pivotTable tabId="10" name="PivotTable1"/>
    <pivotTable tabId="10" name="PivotTable2"/>
    <pivotTable tabId="10" name="PivotTable3"/>
    <pivotTable tabId="10" name="PivotTable4"/>
    <pivotTable tabId="10" name="PivotTable6"/>
    <pivotTable tabId="8" name="PivotTable4"/>
    <pivotTable tabId="9" name="PivotTable5"/>
    <pivotTable tabId="6" name="PivotTable2"/>
  </pivotTables>
  <data>
    <tabular pivotCacheId="196291901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382449-0120-4364-855F-F7AB48C3474F}" sourceName="Segment">
  <pivotTables>
    <pivotTable tabId="7" name="PivotTable3"/>
    <pivotTable tabId="5" name="PivotTable1"/>
    <pivotTable tabId="10" name="PivotTable1"/>
    <pivotTable tabId="10" name="PivotTable2"/>
    <pivotTable tabId="10" name="PivotTable3"/>
    <pivotTable tabId="10" name="PivotTable4"/>
    <pivotTable tabId="10" name="PivotTable6"/>
    <pivotTable tabId="11" name="PivotTable1"/>
    <pivotTable tabId="8" name="PivotTable4"/>
    <pivotTable tabId="9" name="PivotTable5"/>
    <pivotTable tabId="6" name="PivotTable2"/>
  </pivotTables>
  <data>
    <tabular pivotCacheId="196291901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BA30B2-C8BA-48A2-BE53-4CB63C7AF9CD}" sourceName="Region">
  <pivotTables>
    <pivotTable tabId="7" name="PivotTable3"/>
    <pivotTable tabId="5" name="PivotTable1"/>
    <pivotTable tabId="10" name="PivotTable1"/>
    <pivotTable tabId="10" name="PivotTable2"/>
    <pivotTable tabId="10" name="PivotTable3"/>
    <pivotTable tabId="10" name="PivotTable4"/>
    <pivotTable tabId="10" name="PivotTable6"/>
    <pivotTable tabId="11" name="PivotTable1"/>
    <pivotTable tabId="8" name="PivotTable4"/>
    <pivotTable tabId="9" name="PivotTable5"/>
    <pivotTable tabId="6" name="PivotTable2"/>
  </pivotTables>
  <data>
    <tabular pivotCacheId="196291901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DBBDA2C-B037-4475-BCF3-DAF31A0FF1B0}" cache="Slicer_Year" caption="Year" rowHeight="234950"/>
  <slicer name="Segment" xr10:uid="{650316FF-3833-42B5-A094-8D1649143DA6}" cache="Slicer_Segment" caption="Segment" rowHeight="234950"/>
  <slicer name="Region" xr10:uid="{F8E7BAFA-FAB7-4D24-B35B-0D11D01F649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13AFB51-BEB5-418D-A625-33E2CF5FC376}" cache="Slicer_Year" caption="Year" style="asd" rowHeight="234950"/>
  <slicer name="Segment 1" xr10:uid="{56EA4138-6632-439C-9C95-08D20F6A9287}" cache="Slicer_Segment" caption="Segment" style="asd" rowHeight="234950"/>
  <slicer name="Region 1" xr10:uid="{550CA70B-3608-4426-925B-F75F80E7BD36}" cache="Slicer_Region" caption="Region" style="as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47D1A-101C-482A-8A8F-46A4EC92919D}">
  <dimension ref="A3:C16"/>
  <sheetViews>
    <sheetView topLeftCell="E1" workbookViewId="0">
      <selection activeCell="B30" sqref="B30"/>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0" t="s">
        <v>10948</v>
      </c>
    </row>
    <row r="4" spans="1:3" x14ac:dyDescent="0.3">
      <c r="A4" s="8" t="s">
        <v>10935</v>
      </c>
      <c r="B4" s="11">
        <v>95365.937600000019</v>
      </c>
      <c r="C4" s="12">
        <v>9199.2699999999986</v>
      </c>
    </row>
    <row r="5" spans="1:3" x14ac:dyDescent="0.3">
      <c r="A5" s="8" t="s">
        <v>10936</v>
      </c>
      <c r="B5" s="11">
        <v>60172.649400000024</v>
      </c>
      <c r="C5" s="12">
        <v>10288.898699999991</v>
      </c>
    </row>
    <row r="6" spans="1:3" x14ac:dyDescent="0.3">
      <c r="A6" s="8" t="s">
        <v>10937</v>
      </c>
      <c r="B6" s="11">
        <v>199252.98399999991</v>
      </c>
      <c r="C6" s="12">
        <v>26806.573700000015</v>
      </c>
    </row>
    <row r="7" spans="1:3" x14ac:dyDescent="0.3">
      <c r="A7" s="8" t="s">
        <v>10938</v>
      </c>
      <c r="B7" s="11">
        <v>141851.5674</v>
      </c>
      <c r="C7" s="12">
        <v>13437.806799999998</v>
      </c>
    </row>
    <row r="8" spans="1:3" x14ac:dyDescent="0.3">
      <c r="A8" s="8" t="s">
        <v>10939</v>
      </c>
      <c r="B8" s="11">
        <v>156122.28669999994</v>
      </c>
      <c r="C8" s="12">
        <v>22308.51279999999</v>
      </c>
    </row>
    <row r="9" spans="1:3" x14ac:dyDescent="0.3">
      <c r="A9" s="8" t="s">
        <v>10940</v>
      </c>
      <c r="B9" s="11">
        <v>147082.61130000011</v>
      </c>
      <c r="C9" s="12">
        <v>20899.334500000012</v>
      </c>
    </row>
    <row r="10" spans="1:3" x14ac:dyDescent="0.3">
      <c r="A10" s="8" t="s">
        <v>10941</v>
      </c>
      <c r="B10" s="11">
        <v>149580.83800000031</v>
      </c>
      <c r="C10" s="12">
        <v>13535.38299999998</v>
      </c>
    </row>
    <row r="11" spans="1:3" x14ac:dyDescent="0.3">
      <c r="A11" s="8" t="s">
        <v>10942</v>
      </c>
      <c r="B11" s="11">
        <v>159589.45099999988</v>
      </c>
      <c r="C11" s="12">
        <v>21896.715399999972</v>
      </c>
    </row>
    <row r="12" spans="1:3" x14ac:dyDescent="0.3">
      <c r="A12" s="8" t="s">
        <v>10943</v>
      </c>
      <c r="B12" s="11">
        <v>309770.09970000025</v>
      </c>
      <c r="C12" s="12">
        <v>37293.192500000034</v>
      </c>
    </row>
    <row r="13" spans="1:3" x14ac:dyDescent="0.3">
      <c r="A13" s="8" t="s">
        <v>10944</v>
      </c>
      <c r="B13" s="11">
        <v>197115.20170000009</v>
      </c>
      <c r="C13" s="12">
        <v>31469.663800000035</v>
      </c>
    </row>
    <row r="14" spans="1:3" x14ac:dyDescent="0.3">
      <c r="A14" s="8" t="s">
        <v>10945</v>
      </c>
      <c r="B14" s="11">
        <v>349120.07400000008</v>
      </c>
      <c r="C14" s="12">
        <v>35825.536599999927</v>
      </c>
    </row>
    <row r="15" spans="1:3" x14ac:dyDescent="0.3">
      <c r="A15" s="8" t="s">
        <v>10946</v>
      </c>
      <c r="B15" s="11">
        <v>332177.15950000001</v>
      </c>
      <c r="C15" s="12">
        <v>43436.13390000003</v>
      </c>
    </row>
    <row r="16" spans="1:3" x14ac:dyDescent="0.3">
      <c r="A16" s="9" t="s">
        <v>10934</v>
      </c>
      <c r="B16" s="32">
        <v>2297200.8603000008</v>
      </c>
      <c r="C16" s="33">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155F1-AF4B-4D1D-916D-D3038C129C23}">
  <dimension ref="A3:F7"/>
  <sheetViews>
    <sheetView zoomScale="120" zoomScaleNormal="120" workbookViewId="0">
      <selection activeCell="B5" sqref="B5"/>
    </sheetView>
  </sheetViews>
  <sheetFormatPr defaultRowHeight="14.4" x14ac:dyDescent="0.3"/>
  <cols>
    <col min="1" max="1" width="13.44140625" bestFit="1" customWidth="1"/>
    <col min="2" max="2" width="12.109375" bestFit="1" customWidth="1"/>
    <col min="5" max="5" width="13.109375" bestFit="1" customWidth="1"/>
    <col min="6" max="6" width="11.33203125" customWidth="1"/>
  </cols>
  <sheetData>
    <row r="3" spans="1:6" x14ac:dyDescent="0.3">
      <c r="A3" s="6" t="s">
        <v>10933</v>
      </c>
      <c r="B3" s="7" t="s">
        <v>10948</v>
      </c>
      <c r="E3" s="14" t="s">
        <v>15</v>
      </c>
      <c r="F3" s="14" t="s">
        <v>21</v>
      </c>
    </row>
    <row r="4" spans="1:6" x14ac:dyDescent="0.3">
      <c r="A4" s="8" t="s">
        <v>71</v>
      </c>
      <c r="B4" s="34">
        <v>145454.9480999998</v>
      </c>
      <c r="E4" t="str">
        <f>A4</f>
        <v>Technology</v>
      </c>
      <c r="F4" s="15">
        <f>GETPIVOTDATA("Profit",$A$3,"Category",A4)</f>
        <v>145454.9480999998</v>
      </c>
    </row>
    <row r="5" spans="1:6" x14ac:dyDescent="0.3">
      <c r="A5" s="13" t="s">
        <v>46</v>
      </c>
      <c r="B5" s="36">
        <v>122490.8008000001</v>
      </c>
      <c r="E5" t="str">
        <f t="shared" ref="E5:E6" si="0">A5</f>
        <v>Office Supplies</v>
      </c>
      <c r="F5" s="15">
        <f t="shared" ref="F5:F6" si="1">GETPIVOTDATA("Profit",$A$3,"Category",A5)</f>
        <v>122490.8008000001</v>
      </c>
    </row>
    <row r="6" spans="1:6" x14ac:dyDescent="0.3">
      <c r="A6" s="13" t="s">
        <v>32</v>
      </c>
      <c r="B6" s="36">
        <v>18451.272799999992</v>
      </c>
      <c r="E6" t="str">
        <f t="shared" si="0"/>
        <v>Furniture</v>
      </c>
      <c r="F6" s="15">
        <f t="shared" si="1"/>
        <v>18451.272799999992</v>
      </c>
    </row>
    <row r="7" spans="1:6" x14ac:dyDescent="0.3">
      <c r="A7" s="9" t="s">
        <v>10934</v>
      </c>
      <c r="B7" s="35">
        <v>286397.02169999992</v>
      </c>
      <c r="E7" t="str">
        <f>A7</f>
        <v>Grand Total</v>
      </c>
      <c r="F7" s="1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35D2E-DC00-4EBF-BA0F-64694378836C}">
  <dimension ref="A3:B7"/>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6">
        <v>0.32300170530281774</v>
      </c>
    </row>
    <row r="5" spans="1:2" x14ac:dyDescent="0.3">
      <c r="A5" s="13" t="s">
        <v>46</v>
      </c>
      <c r="B5" s="17">
        <v>0.31301008302169103</v>
      </c>
    </row>
    <row r="6" spans="1:2" x14ac:dyDescent="0.3">
      <c r="A6" s="13" t="s">
        <v>71</v>
      </c>
      <c r="B6" s="17">
        <v>0.36398821167549117</v>
      </c>
    </row>
    <row r="7" spans="1:2" x14ac:dyDescent="0.3">
      <c r="A7" s="9" t="s">
        <v>10934</v>
      </c>
      <c r="B7" s="1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4C395-348F-4D63-B4D2-B46101EFA25A}">
  <dimension ref="A1"/>
  <sheetViews>
    <sheetView showGridLines="0" showRowColHeaders="0" tabSelected="1" topLeftCell="A13" workbookViewId="0">
      <selection activeCell="U44" sqref="U44"/>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D06F2-FF29-4B63-893C-C140D3DFF1A6}">
  <dimension ref="A3:E53"/>
  <sheetViews>
    <sheetView zoomScale="120" zoomScaleNormal="120" workbookViewId="0">
      <selection activeCell="F8" sqref="F8"/>
    </sheetView>
  </sheetViews>
  <sheetFormatPr defaultRowHeight="14.4" x14ac:dyDescent="0.3"/>
  <cols>
    <col min="1" max="1" width="17.6640625" bestFit="1" customWidth="1"/>
    <col min="2" max="2" width="12.109375" bestFit="1" customWidth="1"/>
    <col min="4" max="4" width="17.33203125" bestFit="1" customWidth="1"/>
    <col min="5" max="5" width="11.109375" customWidth="1"/>
  </cols>
  <sheetData>
    <row r="3" spans="1:5" x14ac:dyDescent="0.3">
      <c r="A3" s="6" t="s">
        <v>10933</v>
      </c>
      <c r="B3" s="7" t="s">
        <v>10947</v>
      </c>
      <c r="D3" s="14" t="s">
        <v>10949</v>
      </c>
      <c r="E3" s="14" t="s">
        <v>18</v>
      </c>
    </row>
    <row r="4" spans="1:5" x14ac:dyDescent="0.3">
      <c r="A4" s="8" t="s">
        <v>358</v>
      </c>
      <c r="B4" s="34">
        <v>19510.639999999992</v>
      </c>
      <c r="D4" t="str">
        <f>A4</f>
        <v>Alabama</v>
      </c>
      <c r="E4" s="15">
        <f>GETPIVOTDATA("Sales",$A$3,"State",A4)</f>
        <v>19510.639999999992</v>
      </c>
    </row>
    <row r="5" spans="1:5" x14ac:dyDescent="0.3">
      <c r="A5" s="13" t="s">
        <v>310</v>
      </c>
      <c r="B5" s="36">
        <v>35282.000999999997</v>
      </c>
      <c r="D5" t="str">
        <f t="shared" ref="D5:D53" si="0">A5</f>
        <v>Arizona</v>
      </c>
      <c r="E5" s="15">
        <f t="shared" ref="E5:E52" si="1">GETPIVOTDATA("Sales",$A$3,"State",A5)</f>
        <v>35282.000999999997</v>
      </c>
    </row>
    <row r="6" spans="1:5" x14ac:dyDescent="0.3">
      <c r="A6" s="13" t="s">
        <v>1707</v>
      </c>
      <c r="B6" s="36">
        <v>11678.129999999997</v>
      </c>
      <c r="D6" t="str">
        <f t="shared" si="0"/>
        <v>Arkansas</v>
      </c>
      <c r="E6" s="15">
        <f t="shared" si="1"/>
        <v>11678.129999999997</v>
      </c>
    </row>
    <row r="7" spans="1:5" x14ac:dyDescent="0.3">
      <c r="A7" s="13" t="s">
        <v>43</v>
      </c>
      <c r="B7" s="36">
        <v>457687.63150000101</v>
      </c>
      <c r="D7" t="str">
        <f t="shared" si="0"/>
        <v>California</v>
      </c>
      <c r="E7" s="15">
        <f t="shared" si="1"/>
        <v>457687.63150000101</v>
      </c>
    </row>
    <row r="8" spans="1:5" x14ac:dyDescent="0.3">
      <c r="A8" s="13" t="s">
        <v>457</v>
      </c>
      <c r="B8" s="36">
        <v>32108.117999999995</v>
      </c>
      <c r="D8" t="str">
        <f t="shared" si="0"/>
        <v>Colorado</v>
      </c>
      <c r="E8" s="15">
        <f t="shared" si="1"/>
        <v>32108.117999999995</v>
      </c>
    </row>
    <row r="9" spans="1:5" x14ac:dyDescent="0.3">
      <c r="A9" s="13" t="s">
        <v>747</v>
      </c>
      <c r="B9" s="36">
        <v>13384.356999999996</v>
      </c>
      <c r="D9" t="str">
        <f t="shared" si="0"/>
        <v>Connecticut</v>
      </c>
      <c r="E9" s="15">
        <f t="shared" si="1"/>
        <v>13384.356999999996</v>
      </c>
    </row>
    <row r="10" spans="1:5" x14ac:dyDescent="0.3">
      <c r="A10" s="13" t="s">
        <v>245</v>
      </c>
      <c r="B10" s="36">
        <v>27451.068999999992</v>
      </c>
      <c r="D10" t="str">
        <f t="shared" si="0"/>
        <v>Delaware</v>
      </c>
      <c r="E10" s="15">
        <f t="shared" si="1"/>
        <v>27451.068999999992</v>
      </c>
    </row>
    <row r="11" spans="1:5" x14ac:dyDescent="0.3">
      <c r="A11" s="13" t="s">
        <v>3034</v>
      </c>
      <c r="B11" s="36">
        <v>2865.0199999999995</v>
      </c>
      <c r="D11" t="str">
        <f t="shared" si="0"/>
        <v>District of Columbia</v>
      </c>
      <c r="E11" s="15">
        <f t="shared" si="1"/>
        <v>2865.0199999999995</v>
      </c>
    </row>
    <row r="12" spans="1:5" x14ac:dyDescent="0.3">
      <c r="A12" s="13" t="s">
        <v>54</v>
      </c>
      <c r="B12" s="36">
        <v>89473.707999999999</v>
      </c>
      <c r="D12" t="str">
        <f t="shared" si="0"/>
        <v>Florida</v>
      </c>
      <c r="E12" s="15">
        <f t="shared" si="1"/>
        <v>89473.707999999999</v>
      </c>
    </row>
    <row r="13" spans="1:5" x14ac:dyDescent="0.3">
      <c r="A13" s="13" t="s">
        <v>1272</v>
      </c>
      <c r="B13" s="36">
        <v>49095.840000000004</v>
      </c>
      <c r="D13" t="str">
        <f t="shared" si="0"/>
        <v>Georgia</v>
      </c>
      <c r="E13" s="15">
        <f t="shared" si="1"/>
        <v>49095.840000000004</v>
      </c>
    </row>
    <row r="14" spans="1:5" x14ac:dyDescent="0.3">
      <c r="A14" s="13" t="s">
        <v>6260</v>
      </c>
      <c r="B14" s="36">
        <v>4382.4860000000017</v>
      </c>
      <c r="D14" t="str">
        <f t="shared" si="0"/>
        <v>Idaho</v>
      </c>
      <c r="E14" s="15">
        <f t="shared" si="1"/>
        <v>4382.4860000000017</v>
      </c>
    </row>
    <row r="15" spans="1:5" x14ac:dyDescent="0.3">
      <c r="A15" s="13" t="s">
        <v>211</v>
      </c>
      <c r="B15" s="36">
        <v>80166.10099999985</v>
      </c>
      <c r="D15" t="str">
        <f t="shared" si="0"/>
        <v>Illinois</v>
      </c>
      <c r="E15" s="15">
        <f t="shared" si="1"/>
        <v>80166.10099999985</v>
      </c>
    </row>
    <row r="16" spans="1:5" x14ac:dyDescent="0.3">
      <c r="A16" s="13" t="s">
        <v>254</v>
      </c>
      <c r="B16" s="36">
        <v>53555.360000000001</v>
      </c>
      <c r="D16" t="str">
        <f t="shared" si="0"/>
        <v>Indiana</v>
      </c>
      <c r="E16" s="15">
        <f t="shared" si="1"/>
        <v>53555.360000000001</v>
      </c>
    </row>
    <row r="17" spans="1:5" x14ac:dyDescent="0.3">
      <c r="A17" s="13" t="s">
        <v>489</v>
      </c>
      <c r="B17" s="36">
        <v>4579.7599999999993</v>
      </c>
      <c r="D17" t="str">
        <f t="shared" si="0"/>
        <v>Iowa</v>
      </c>
      <c r="E17" s="15">
        <f t="shared" si="1"/>
        <v>4579.7599999999993</v>
      </c>
    </row>
    <row r="18" spans="1:5" x14ac:dyDescent="0.3">
      <c r="A18" s="13" t="s">
        <v>4530</v>
      </c>
      <c r="B18" s="36">
        <v>2914.31</v>
      </c>
      <c r="D18" t="str">
        <f t="shared" si="0"/>
        <v>Kansas</v>
      </c>
      <c r="E18" s="15">
        <f t="shared" si="1"/>
        <v>2914.31</v>
      </c>
    </row>
    <row r="19" spans="1:5" x14ac:dyDescent="0.3">
      <c r="A19" s="13" t="s">
        <v>29</v>
      </c>
      <c r="B19" s="36">
        <v>36591.749999999971</v>
      </c>
      <c r="D19" t="str">
        <f t="shared" si="0"/>
        <v>Kentucky</v>
      </c>
      <c r="E19" s="15">
        <f t="shared" si="1"/>
        <v>36591.749999999971</v>
      </c>
    </row>
    <row r="20" spans="1:5" x14ac:dyDescent="0.3">
      <c r="A20" s="13" t="s">
        <v>736</v>
      </c>
      <c r="B20" s="36">
        <v>9217.0299999999988</v>
      </c>
      <c r="D20" t="str">
        <f t="shared" si="0"/>
        <v>Louisiana</v>
      </c>
      <c r="E20" s="15">
        <f t="shared" si="1"/>
        <v>9217.0299999999988</v>
      </c>
    </row>
    <row r="21" spans="1:5" x14ac:dyDescent="0.3">
      <c r="A21" s="13" t="s">
        <v>5235</v>
      </c>
      <c r="B21" s="36">
        <v>1270.53</v>
      </c>
      <c r="D21" t="str">
        <f t="shared" si="0"/>
        <v>Maine</v>
      </c>
      <c r="E21" s="15">
        <f t="shared" si="1"/>
        <v>1270.53</v>
      </c>
    </row>
    <row r="22" spans="1:5" x14ac:dyDescent="0.3">
      <c r="A22" s="13" t="s">
        <v>2735</v>
      </c>
      <c r="B22" s="36">
        <v>23705.523000000005</v>
      </c>
      <c r="D22" t="str">
        <f t="shared" si="0"/>
        <v>Maryland</v>
      </c>
      <c r="E22" s="15">
        <f t="shared" si="1"/>
        <v>23705.523000000005</v>
      </c>
    </row>
    <row r="23" spans="1:5" x14ac:dyDescent="0.3">
      <c r="A23" s="13" t="s">
        <v>1245</v>
      </c>
      <c r="B23" s="36">
        <v>28634.43399999999</v>
      </c>
      <c r="D23" t="str">
        <f t="shared" si="0"/>
        <v>Massachusetts</v>
      </c>
      <c r="E23" s="15">
        <f t="shared" si="1"/>
        <v>28634.43399999999</v>
      </c>
    </row>
    <row r="24" spans="1:5" x14ac:dyDescent="0.3">
      <c r="A24" s="13" t="s">
        <v>238</v>
      </c>
      <c r="B24" s="36">
        <v>76269.614000000016</v>
      </c>
      <c r="D24" t="str">
        <f t="shared" si="0"/>
        <v>Michigan</v>
      </c>
      <c r="E24" s="15">
        <f t="shared" si="1"/>
        <v>76269.614000000016</v>
      </c>
    </row>
    <row r="25" spans="1:5" x14ac:dyDescent="0.3">
      <c r="A25" s="13" t="s">
        <v>229</v>
      </c>
      <c r="B25" s="36">
        <v>29863.149999999994</v>
      </c>
      <c r="D25" t="str">
        <f t="shared" si="0"/>
        <v>Minnesota</v>
      </c>
      <c r="E25" s="15">
        <f t="shared" si="1"/>
        <v>29863.149999999994</v>
      </c>
    </row>
    <row r="26" spans="1:5" x14ac:dyDescent="0.3">
      <c r="A26" s="13" t="s">
        <v>1487</v>
      </c>
      <c r="B26" s="36">
        <v>10771.34</v>
      </c>
      <c r="D26" t="str">
        <f t="shared" si="0"/>
        <v>Mississippi</v>
      </c>
      <c r="E26" s="15">
        <f t="shared" si="1"/>
        <v>10771.34</v>
      </c>
    </row>
    <row r="27" spans="1:5" x14ac:dyDescent="0.3">
      <c r="A27" s="13" t="s">
        <v>596</v>
      </c>
      <c r="B27" s="36">
        <v>22205.149999999998</v>
      </c>
      <c r="D27" t="str">
        <f t="shared" si="0"/>
        <v>Missouri</v>
      </c>
      <c r="E27" s="15">
        <f t="shared" si="1"/>
        <v>22205.149999999998</v>
      </c>
    </row>
    <row r="28" spans="1:5" x14ac:dyDescent="0.3">
      <c r="A28" s="13" t="s">
        <v>1762</v>
      </c>
      <c r="B28" s="36">
        <v>5589.3519999999971</v>
      </c>
      <c r="D28" t="str">
        <f t="shared" si="0"/>
        <v>Montana</v>
      </c>
      <c r="E28" s="15">
        <f t="shared" si="1"/>
        <v>5589.3519999999971</v>
      </c>
    </row>
    <row r="29" spans="1:5" x14ac:dyDescent="0.3">
      <c r="A29" s="13" t="s">
        <v>138</v>
      </c>
      <c r="B29" s="36">
        <v>7464.9299999999985</v>
      </c>
      <c r="D29" t="str">
        <f>A29</f>
        <v>Nebraska</v>
      </c>
      <c r="E29" s="15">
        <f t="shared" si="1"/>
        <v>7464.9299999999985</v>
      </c>
    </row>
    <row r="30" spans="1:5" x14ac:dyDescent="0.3">
      <c r="A30" s="13" t="s">
        <v>1392</v>
      </c>
      <c r="B30" s="36">
        <v>16729.101999999999</v>
      </c>
      <c r="D30" t="str">
        <f t="shared" si="0"/>
        <v>Nevada</v>
      </c>
      <c r="E30" s="15">
        <f t="shared" si="1"/>
        <v>16729.101999999999</v>
      </c>
    </row>
    <row r="31" spans="1:5" x14ac:dyDescent="0.3">
      <c r="A31" s="13" t="s">
        <v>2694</v>
      </c>
      <c r="B31" s="36">
        <v>7292.5239999999994</v>
      </c>
      <c r="D31" t="str">
        <f t="shared" si="0"/>
        <v>New Hampshire</v>
      </c>
      <c r="E31" s="15">
        <f t="shared" si="1"/>
        <v>7292.5239999999994</v>
      </c>
    </row>
    <row r="32" spans="1:5" x14ac:dyDescent="0.3">
      <c r="A32" s="13" t="s">
        <v>788</v>
      </c>
      <c r="B32" s="36">
        <v>35764.312000000013</v>
      </c>
      <c r="D32" t="str">
        <f t="shared" si="0"/>
        <v>New Jersey</v>
      </c>
      <c r="E32" s="15">
        <f t="shared" si="1"/>
        <v>35764.312000000013</v>
      </c>
    </row>
    <row r="33" spans="1:5" x14ac:dyDescent="0.3">
      <c r="A33" s="13" t="s">
        <v>668</v>
      </c>
      <c r="B33" s="36">
        <v>4783.5220000000008</v>
      </c>
      <c r="D33" t="str">
        <f t="shared" si="0"/>
        <v>New Mexico</v>
      </c>
      <c r="E33" s="15">
        <f t="shared" si="1"/>
        <v>4783.5220000000008</v>
      </c>
    </row>
    <row r="34" spans="1:5" x14ac:dyDescent="0.3">
      <c r="A34" s="13" t="s">
        <v>267</v>
      </c>
      <c r="B34" s="36">
        <v>310876.27099999978</v>
      </c>
      <c r="D34" t="str">
        <f t="shared" si="0"/>
        <v>New York</v>
      </c>
      <c r="E34" s="15">
        <f t="shared" si="1"/>
        <v>310876.27099999978</v>
      </c>
    </row>
    <row r="35" spans="1:5" x14ac:dyDescent="0.3">
      <c r="A35" s="13" t="s">
        <v>88</v>
      </c>
      <c r="B35" s="36">
        <v>55603.163999999968</v>
      </c>
      <c r="D35" t="str">
        <f t="shared" si="0"/>
        <v>North Carolina</v>
      </c>
      <c r="E35" s="15">
        <f t="shared" si="1"/>
        <v>55603.163999999968</v>
      </c>
    </row>
    <row r="36" spans="1:5" x14ac:dyDescent="0.3">
      <c r="A36" s="13" t="s">
        <v>7449</v>
      </c>
      <c r="B36" s="36">
        <v>919.91</v>
      </c>
      <c r="D36" t="str">
        <f t="shared" si="0"/>
        <v>North Dakota</v>
      </c>
      <c r="E36" s="15">
        <f t="shared" si="1"/>
        <v>919.91</v>
      </c>
    </row>
    <row r="37" spans="1:5" x14ac:dyDescent="0.3">
      <c r="A37" s="13" t="s">
        <v>498</v>
      </c>
      <c r="B37" s="36">
        <v>78258.135999999926</v>
      </c>
      <c r="D37" t="str">
        <f t="shared" si="0"/>
        <v>Ohio</v>
      </c>
      <c r="E37" s="15">
        <f t="shared" si="1"/>
        <v>78258.135999999926</v>
      </c>
    </row>
    <row r="38" spans="1:5" x14ac:dyDescent="0.3">
      <c r="A38" s="13" t="s">
        <v>649</v>
      </c>
      <c r="B38" s="36">
        <v>19683.390000000003</v>
      </c>
      <c r="D38" t="str">
        <f t="shared" si="0"/>
        <v>Oklahoma</v>
      </c>
      <c r="E38" s="15">
        <f t="shared" si="1"/>
        <v>19683.390000000003</v>
      </c>
    </row>
    <row r="39" spans="1:5" x14ac:dyDescent="0.3">
      <c r="A39" s="13" t="s">
        <v>420</v>
      </c>
      <c r="B39" s="36">
        <v>17431.149999999991</v>
      </c>
      <c r="D39" t="str">
        <f t="shared" si="0"/>
        <v>Oregon</v>
      </c>
      <c r="E39" s="15">
        <f t="shared" si="1"/>
        <v>17431.149999999991</v>
      </c>
    </row>
    <row r="40" spans="1:5" x14ac:dyDescent="0.3">
      <c r="A40" s="13" t="s">
        <v>147</v>
      </c>
      <c r="B40" s="36">
        <v>116511.91400000003</v>
      </c>
      <c r="D40" t="str">
        <f t="shared" si="0"/>
        <v>Pennsylvania</v>
      </c>
      <c r="E40" s="15">
        <f t="shared" si="1"/>
        <v>116511.91400000003</v>
      </c>
    </row>
    <row r="41" spans="1:5" x14ac:dyDescent="0.3">
      <c r="A41" s="13" t="s">
        <v>1399</v>
      </c>
      <c r="B41" s="36">
        <v>22627.955999999995</v>
      </c>
      <c r="D41" t="str">
        <f t="shared" si="0"/>
        <v>Rhode Island</v>
      </c>
      <c r="E41" s="15">
        <f t="shared" si="1"/>
        <v>22627.955999999995</v>
      </c>
    </row>
    <row r="42" spans="1:5" x14ac:dyDescent="0.3">
      <c r="A42" s="13" t="s">
        <v>383</v>
      </c>
      <c r="B42" s="36">
        <v>8481.7099999999991</v>
      </c>
      <c r="D42" t="str">
        <f t="shared" si="0"/>
        <v>South Carolina</v>
      </c>
      <c r="E42" s="15">
        <f t="shared" si="1"/>
        <v>8481.7099999999991</v>
      </c>
    </row>
    <row r="43" spans="1:5" x14ac:dyDescent="0.3">
      <c r="A43" s="13" t="s">
        <v>5326</v>
      </c>
      <c r="B43" s="36">
        <v>1315.5600000000002</v>
      </c>
      <c r="D43" t="str">
        <f t="shared" si="0"/>
        <v>South Dakota</v>
      </c>
      <c r="E43" s="15">
        <f t="shared" si="1"/>
        <v>1315.5600000000002</v>
      </c>
    </row>
    <row r="44" spans="1:5" x14ac:dyDescent="0.3">
      <c r="A44" s="13" t="s">
        <v>335</v>
      </c>
      <c r="B44" s="36">
        <v>30661.872999999981</v>
      </c>
      <c r="D44" t="str">
        <f t="shared" si="0"/>
        <v>Tennessee</v>
      </c>
      <c r="E44" s="15">
        <f t="shared" si="1"/>
        <v>30661.872999999981</v>
      </c>
    </row>
    <row r="45" spans="1:5" x14ac:dyDescent="0.3">
      <c r="A45" s="13" t="s">
        <v>104</v>
      </c>
      <c r="B45" s="36">
        <v>170188.04580000002</v>
      </c>
      <c r="D45" t="str">
        <f t="shared" si="0"/>
        <v>Texas</v>
      </c>
      <c r="E45" s="15">
        <f t="shared" si="1"/>
        <v>170188.04580000002</v>
      </c>
    </row>
    <row r="46" spans="1:5" x14ac:dyDescent="0.3">
      <c r="A46" s="13" t="s">
        <v>121</v>
      </c>
      <c r="B46" s="36">
        <v>11220.055999999999</v>
      </c>
      <c r="D46" t="str">
        <f t="shared" si="0"/>
        <v>Utah</v>
      </c>
      <c r="E46" s="15">
        <f t="shared" si="1"/>
        <v>11220.055999999999</v>
      </c>
    </row>
    <row r="47" spans="1:5" x14ac:dyDescent="0.3">
      <c r="A47" s="13" t="s">
        <v>5203</v>
      </c>
      <c r="B47" s="36">
        <v>8929.369999999999</v>
      </c>
      <c r="D47" t="str">
        <f t="shared" si="0"/>
        <v>Vermont</v>
      </c>
      <c r="E47" s="15">
        <f t="shared" si="1"/>
        <v>8929.369999999999</v>
      </c>
    </row>
    <row r="48" spans="1:5" x14ac:dyDescent="0.3">
      <c r="A48" s="13" t="s">
        <v>319</v>
      </c>
      <c r="B48" s="36">
        <v>70636.719999999987</v>
      </c>
      <c r="D48" t="str">
        <f t="shared" si="0"/>
        <v>Virginia</v>
      </c>
      <c r="E48" s="15">
        <f t="shared" si="1"/>
        <v>70636.719999999987</v>
      </c>
    </row>
    <row r="49" spans="1:5" x14ac:dyDescent="0.3">
      <c r="A49" s="13" t="s">
        <v>96</v>
      </c>
      <c r="B49" s="36">
        <v>138641.26999999993</v>
      </c>
      <c r="D49" t="str">
        <f t="shared" si="0"/>
        <v>Washington</v>
      </c>
      <c r="E49" s="15">
        <f t="shared" si="1"/>
        <v>138641.26999999993</v>
      </c>
    </row>
    <row r="50" spans="1:5" x14ac:dyDescent="0.3">
      <c r="A50" s="13" t="s">
        <v>9726</v>
      </c>
      <c r="B50" s="36">
        <v>1209.8240000000001</v>
      </c>
      <c r="D50" t="str">
        <f t="shared" si="0"/>
        <v>West Virginia</v>
      </c>
      <c r="E50" s="15">
        <f t="shared" si="1"/>
        <v>1209.8240000000001</v>
      </c>
    </row>
    <row r="51" spans="1:5" x14ac:dyDescent="0.3">
      <c r="A51" s="13" t="s">
        <v>114</v>
      </c>
      <c r="B51" s="36">
        <v>32114.610000000019</v>
      </c>
      <c r="D51" t="str">
        <f t="shared" si="0"/>
        <v>Wisconsin</v>
      </c>
      <c r="E51" s="15">
        <f t="shared" si="1"/>
        <v>32114.610000000019</v>
      </c>
    </row>
    <row r="52" spans="1:5" x14ac:dyDescent="0.3">
      <c r="A52" s="13" t="s">
        <v>8542</v>
      </c>
      <c r="B52" s="36">
        <v>1603.1360000000002</v>
      </c>
      <c r="D52" t="str">
        <f t="shared" si="0"/>
        <v>Wyoming</v>
      </c>
      <c r="E52" s="15">
        <f t="shared" si="1"/>
        <v>1603.1360000000002</v>
      </c>
    </row>
    <row r="53" spans="1:5" x14ac:dyDescent="0.3">
      <c r="A53" s="9" t="s">
        <v>10934</v>
      </c>
      <c r="B53" s="35">
        <v>2297200.8603000003</v>
      </c>
      <c r="D53" t="str">
        <f t="shared" si="0"/>
        <v>Grand Total</v>
      </c>
      <c r="E53" s="15">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ECEF6-C8E9-401A-9E4E-CC67AEF3E0E4}">
  <dimension ref="A3:B9"/>
  <sheetViews>
    <sheetView workbookViewId="0">
      <selection activeCell="D19" sqref="D19"/>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34">
        <v>203412.73300000009</v>
      </c>
    </row>
    <row r="5" spans="1:2" x14ac:dyDescent="0.3">
      <c r="A5" s="13" t="s">
        <v>56</v>
      </c>
      <c r="B5" s="36">
        <v>206965.53200000009</v>
      </c>
    </row>
    <row r="6" spans="1:2" x14ac:dyDescent="0.3">
      <c r="A6" s="13" t="s">
        <v>59</v>
      </c>
      <c r="B6" s="36">
        <v>223843.60800000012</v>
      </c>
    </row>
    <row r="7" spans="1:2" x14ac:dyDescent="0.3">
      <c r="A7" s="13" t="s">
        <v>36</v>
      </c>
      <c r="B7" s="36">
        <v>328449.1030000007</v>
      </c>
    </row>
    <row r="8" spans="1:2" x14ac:dyDescent="0.3">
      <c r="A8" s="13" t="s">
        <v>72</v>
      </c>
      <c r="B8" s="36">
        <v>330007.05400000012</v>
      </c>
    </row>
    <row r="9" spans="1:2" x14ac:dyDescent="0.3">
      <c r="A9" s="9" t="s">
        <v>10934</v>
      </c>
      <c r="B9" s="35">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3A39-39BC-43D0-BDD2-8A38F36D3577}">
  <dimension ref="A3:K17"/>
  <sheetViews>
    <sheetView zoomScale="120" zoomScaleNormal="120" workbookViewId="0">
      <selection activeCell="K9" sqref="K9"/>
    </sheetView>
  </sheetViews>
  <sheetFormatPr defaultRowHeight="14.4" x14ac:dyDescent="0.3"/>
  <cols>
    <col min="1" max="1" width="12.44140625" bestFit="1" customWidth="1"/>
    <col min="2" max="2" width="12.109375" bestFit="1" customWidth="1"/>
    <col min="3" max="3" width="11.88671875" bestFit="1" customWidth="1"/>
    <col min="4" max="4" width="14.6640625" bestFit="1" customWidth="1"/>
    <col min="5" max="5" width="16" bestFit="1" customWidth="1"/>
    <col min="6" max="6" width="18.5546875" bestFit="1" customWidth="1"/>
    <col min="7" max="7" width="12.6640625" bestFit="1" customWidth="1"/>
    <col min="8" max="10" width="11.33203125" bestFit="1" customWidth="1"/>
    <col min="11" max="11" width="10.5546875" bestFit="1" customWidth="1"/>
  </cols>
  <sheetData>
    <row r="3" spans="1:11" x14ac:dyDescent="0.3">
      <c r="A3" s="6" t="s">
        <v>10933</v>
      </c>
      <c r="B3" s="5" t="s">
        <v>10947</v>
      </c>
      <c r="C3" s="26" t="s">
        <v>10948</v>
      </c>
      <c r="D3" s="26" t="s">
        <v>10950</v>
      </c>
      <c r="E3" s="26" t="s">
        <v>10951</v>
      </c>
      <c r="F3" s="10" t="s">
        <v>10952</v>
      </c>
    </row>
    <row r="4" spans="1:11" x14ac:dyDescent="0.3">
      <c r="A4" s="8" t="s">
        <v>10953</v>
      </c>
      <c r="B4" s="30">
        <v>484247.49810000096</v>
      </c>
      <c r="C4" s="37">
        <v>49543.974100000007</v>
      </c>
      <c r="D4" s="37">
        <v>7581</v>
      </c>
      <c r="E4" s="37">
        <v>1993</v>
      </c>
      <c r="F4" s="31">
        <v>0.10231126499236715</v>
      </c>
    </row>
    <row r="5" spans="1:11" x14ac:dyDescent="0.3">
      <c r="A5" s="13" t="s">
        <v>10954</v>
      </c>
      <c r="B5" s="38">
        <v>470532.50899999985</v>
      </c>
      <c r="C5" s="39">
        <v>61618.603700000051</v>
      </c>
      <c r="D5" s="39">
        <v>7979</v>
      </c>
      <c r="E5" s="39">
        <v>2102</v>
      </c>
      <c r="F5" s="40">
        <v>0.13095504034557592</v>
      </c>
    </row>
    <row r="6" spans="1:11" x14ac:dyDescent="0.3">
      <c r="A6" s="13" t="s">
        <v>10955</v>
      </c>
      <c r="B6" s="38">
        <v>608473.83000000066</v>
      </c>
      <c r="C6" s="39">
        <v>81726.930800000177</v>
      </c>
      <c r="D6" s="39">
        <v>9810</v>
      </c>
      <c r="E6" s="39">
        <v>2580</v>
      </c>
      <c r="F6" s="40">
        <v>0.13431461924993568</v>
      </c>
    </row>
    <row r="7" spans="1:11" x14ac:dyDescent="0.3">
      <c r="A7" s="27" t="s">
        <v>10956</v>
      </c>
      <c r="B7" s="41">
        <v>733947.0231999997</v>
      </c>
      <c r="C7" s="42">
        <v>93507.513099999967</v>
      </c>
      <c r="D7" s="42">
        <v>12503</v>
      </c>
      <c r="E7" s="42">
        <v>3319</v>
      </c>
      <c r="F7" s="43">
        <v>0.12740362743390987</v>
      </c>
    </row>
    <row r="9" spans="1:11" s="29" customFormat="1" ht="17.399999999999999" x14ac:dyDescent="0.45">
      <c r="G9" s="29">
        <f>GETPIVOTDATA("Sum of Sales",$A$3,"Years (Order Date)",2014)/GETPIVOTDATA("Sum of Sales",$A$3,"Years (Order Date)",2013)-C13</f>
        <v>1.206209679058833</v>
      </c>
      <c r="H9" s="29">
        <f>GETPIVOTDATA("Sum of Profit",$A$3,"Years (Order Date)",2014)/GETPIVOTDATA("Sum of Profit",$A$3,"Years (Order Date)",2013)-1</f>
        <v>0.14414565902185772</v>
      </c>
      <c r="I9" s="29">
        <f>GETPIVOTDATA("Sum of Quantity",$A$3,"Years (Order Date)",2014)/GETPIVOTDATA("Sum of Quantity",$A$3,"Years (Order Date)",2013)-1</f>
        <v>0.27451580020387367</v>
      </c>
      <c r="J9" s="29">
        <f>GETPIVOTDATA("Count of Order ID",$A$3,"Years (Order Date)",2014)/GETPIVOTDATA("Count of Order ID",$A$3,"Years (Order Date)",2013)-1</f>
        <v>0.2864341085271318</v>
      </c>
      <c r="K9" s="29">
        <f>GETPIVOTDATA("Sum of Profit Margin",$A$3,"Years (Order Date)",2014)/GETPIVOTDATA("Sum of Profit Margin",$A$3,"Years (Order Date)",2013)-1</f>
        <v>-5.1453757264990463E-2</v>
      </c>
    </row>
    <row r="17" spans="3:3" x14ac:dyDescent="0.3">
      <c r="C17" s="2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60ECC-DC96-4F15-9DB0-31DD53F7278E}">
  <dimension ref="A3:N19"/>
  <sheetViews>
    <sheetView zoomScale="120" zoomScaleNormal="120" workbookViewId="0">
      <selection activeCell="E24" sqref="E24"/>
    </sheetView>
  </sheetViews>
  <sheetFormatPr defaultRowHeight="14.4" x14ac:dyDescent="0.3"/>
  <cols>
    <col min="1" max="1" width="12.44140625" bestFit="1" customWidth="1"/>
    <col min="2" max="2" width="12.109375" bestFit="1" customWidth="1"/>
    <col min="3" max="3" width="1.6640625" customWidth="1"/>
    <col min="4" max="4" width="12.44140625" bestFit="1" customWidth="1"/>
    <col min="5" max="5" width="12.109375" bestFit="1" customWidth="1"/>
    <col min="6" max="6" width="2.33203125" customWidth="1"/>
    <col min="7" max="7" width="12.44140625" bestFit="1" customWidth="1"/>
    <col min="8" max="8" width="14.6640625" bestFit="1" customWidth="1"/>
    <col min="9" max="9" width="2.33203125" customWidth="1"/>
    <col min="10" max="10" width="12.44140625" bestFit="1" customWidth="1"/>
    <col min="11" max="11" width="16" bestFit="1" customWidth="1"/>
    <col min="12" max="12" width="2.6640625" customWidth="1"/>
    <col min="13" max="13" width="12.44140625" bestFit="1" customWidth="1"/>
    <col min="14" max="14" width="18.5546875" bestFit="1" customWidth="1"/>
  </cols>
  <sheetData>
    <row r="3" spans="1:14" x14ac:dyDescent="0.3">
      <c r="A3" s="6" t="s">
        <v>10933</v>
      </c>
      <c r="B3" s="7" t="s">
        <v>10947</v>
      </c>
      <c r="D3" s="6" t="s">
        <v>10933</v>
      </c>
      <c r="E3" s="7" t="s">
        <v>10948</v>
      </c>
      <c r="G3" s="6" t="s">
        <v>10933</v>
      </c>
      <c r="H3" s="7" t="s">
        <v>10950</v>
      </c>
      <c r="J3" s="6" t="s">
        <v>10933</v>
      </c>
      <c r="K3" s="7" t="s">
        <v>10951</v>
      </c>
      <c r="M3" s="6" t="s">
        <v>10933</v>
      </c>
      <c r="N3" s="7" t="s">
        <v>10952</v>
      </c>
    </row>
    <row r="4" spans="1:14" x14ac:dyDescent="0.3">
      <c r="A4" s="8" t="s">
        <v>10935</v>
      </c>
      <c r="B4" s="34">
        <v>95365.937600000019</v>
      </c>
      <c r="D4" s="8" t="s">
        <v>10935</v>
      </c>
      <c r="E4" s="34">
        <v>9199.2699999999986</v>
      </c>
      <c r="G4" s="8" t="s">
        <v>10935</v>
      </c>
      <c r="H4" s="34">
        <v>1500</v>
      </c>
      <c r="J4" s="8" t="s">
        <v>10935</v>
      </c>
      <c r="K4" s="34">
        <v>387</v>
      </c>
      <c r="M4" s="8" t="s">
        <v>10935</v>
      </c>
      <c r="N4" s="34">
        <v>9.6462848596792869E-2</v>
      </c>
    </row>
    <row r="5" spans="1:14" x14ac:dyDescent="0.3">
      <c r="A5" s="8" t="s">
        <v>10936</v>
      </c>
      <c r="B5" s="34">
        <v>60172.649400000024</v>
      </c>
      <c r="D5" s="8" t="s">
        <v>10936</v>
      </c>
      <c r="E5" s="34">
        <v>10288.898699999991</v>
      </c>
      <c r="G5" s="8" t="s">
        <v>10936</v>
      </c>
      <c r="H5" s="34">
        <v>1068</v>
      </c>
      <c r="J5" s="8" t="s">
        <v>10936</v>
      </c>
      <c r="K5" s="34">
        <v>301</v>
      </c>
      <c r="M5" s="8" t="s">
        <v>10936</v>
      </c>
      <c r="N5" s="34">
        <v>0.17098962406664425</v>
      </c>
    </row>
    <row r="6" spans="1:14" x14ac:dyDescent="0.3">
      <c r="A6" s="8" t="s">
        <v>10937</v>
      </c>
      <c r="B6" s="34">
        <v>199252.98399999991</v>
      </c>
      <c r="D6" s="8" t="s">
        <v>10937</v>
      </c>
      <c r="E6" s="34">
        <v>26806.573700000015</v>
      </c>
      <c r="G6" s="8" t="s">
        <v>10937</v>
      </c>
      <c r="H6" s="34">
        <v>2491</v>
      </c>
      <c r="J6" s="8" t="s">
        <v>10937</v>
      </c>
      <c r="K6" s="34">
        <v>680</v>
      </c>
      <c r="M6" s="8" t="s">
        <v>10937</v>
      </c>
      <c r="N6" s="34">
        <v>0.13453536886554246</v>
      </c>
    </row>
    <row r="7" spans="1:14" x14ac:dyDescent="0.3">
      <c r="A7" s="8" t="s">
        <v>10938</v>
      </c>
      <c r="B7" s="34">
        <v>141851.5674</v>
      </c>
      <c r="D7" s="8" t="s">
        <v>10938</v>
      </c>
      <c r="E7" s="34">
        <v>13437.806799999998</v>
      </c>
      <c r="G7" s="8" t="s">
        <v>10938</v>
      </c>
      <c r="H7" s="34">
        <v>2441</v>
      </c>
      <c r="J7" s="8" t="s">
        <v>10938</v>
      </c>
      <c r="K7" s="34">
        <v>663</v>
      </c>
      <c r="M7" s="8" t="s">
        <v>10938</v>
      </c>
      <c r="N7" s="34">
        <v>9.4731465053942004E-2</v>
      </c>
    </row>
    <row r="8" spans="1:14" x14ac:dyDescent="0.3">
      <c r="A8" s="8" t="s">
        <v>10939</v>
      </c>
      <c r="B8" s="34">
        <v>156122.28669999994</v>
      </c>
      <c r="D8" s="8" t="s">
        <v>10939</v>
      </c>
      <c r="E8" s="34">
        <v>22308.51279999999</v>
      </c>
      <c r="G8" s="8" t="s">
        <v>10939</v>
      </c>
      <c r="H8" s="34">
        <v>2850</v>
      </c>
      <c r="J8" s="8" t="s">
        <v>10939</v>
      </c>
      <c r="K8" s="34">
        <v>750</v>
      </c>
      <c r="M8" s="8" t="s">
        <v>10939</v>
      </c>
      <c r="N8" s="34">
        <v>0.14289127626517142</v>
      </c>
    </row>
    <row r="9" spans="1:14" x14ac:dyDescent="0.3">
      <c r="A9" s="8" t="s">
        <v>10940</v>
      </c>
      <c r="B9" s="34">
        <v>147082.61130000011</v>
      </c>
      <c r="D9" s="8" t="s">
        <v>10940</v>
      </c>
      <c r="E9" s="34">
        <v>20899.334500000012</v>
      </c>
      <c r="G9" s="8" t="s">
        <v>10940</v>
      </c>
      <c r="H9" s="34">
        <v>2644</v>
      </c>
      <c r="J9" s="8" t="s">
        <v>10940</v>
      </c>
      <c r="K9" s="34">
        <v>709</v>
      </c>
      <c r="M9" s="8" t="s">
        <v>10940</v>
      </c>
      <c r="N9" s="34">
        <v>0.1420924901678027</v>
      </c>
    </row>
    <row r="10" spans="1:14" x14ac:dyDescent="0.3">
      <c r="A10" s="8" t="s">
        <v>10941</v>
      </c>
      <c r="B10" s="34">
        <v>149580.83800000031</v>
      </c>
      <c r="D10" s="8" t="s">
        <v>10941</v>
      </c>
      <c r="E10" s="34">
        <v>13535.38299999998</v>
      </c>
      <c r="G10" s="8" t="s">
        <v>10941</v>
      </c>
      <c r="H10" s="34">
        <v>2705</v>
      </c>
      <c r="J10" s="8" t="s">
        <v>10941</v>
      </c>
      <c r="K10" s="34">
        <v>708</v>
      </c>
      <c r="M10" s="8" t="s">
        <v>10941</v>
      </c>
      <c r="N10" s="34">
        <v>9.0488749635163512E-2</v>
      </c>
    </row>
    <row r="11" spans="1:14" x14ac:dyDescent="0.3">
      <c r="A11" s="8" t="s">
        <v>10942</v>
      </c>
      <c r="B11" s="34">
        <v>159589.45099999988</v>
      </c>
      <c r="D11" s="8" t="s">
        <v>10942</v>
      </c>
      <c r="E11" s="34">
        <v>21896.715399999972</v>
      </c>
      <c r="G11" s="8" t="s">
        <v>10942</v>
      </c>
      <c r="H11" s="34">
        <v>2796</v>
      </c>
      <c r="J11" s="8" t="s">
        <v>10942</v>
      </c>
      <c r="K11" s="34">
        <v>710</v>
      </c>
      <c r="M11" s="8" t="s">
        <v>10942</v>
      </c>
      <c r="N11" s="34">
        <v>0.13720653378273723</v>
      </c>
    </row>
    <row r="12" spans="1:14" x14ac:dyDescent="0.3">
      <c r="A12" s="8" t="s">
        <v>10943</v>
      </c>
      <c r="B12" s="34">
        <v>309770.09970000025</v>
      </c>
      <c r="D12" s="8" t="s">
        <v>10943</v>
      </c>
      <c r="E12" s="34">
        <v>37293.192500000034</v>
      </c>
      <c r="G12" s="8" t="s">
        <v>10943</v>
      </c>
      <c r="H12" s="34">
        <v>5073</v>
      </c>
      <c r="J12" s="8" t="s">
        <v>10943</v>
      </c>
      <c r="K12" s="34">
        <v>1386</v>
      </c>
      <c r="M12" s="8" t="s">
        <v>10943</v>
      </c>
      <c r="N12" s="34">
        <v>0.12038990379031732</v>
      </c>
    </row>
    <row r="13" spans="1:14" x14ac:dyDescent="0.3">
      <c r="A13" s="8" t="s">
        <v>10944</v>
      </c>
      <c r="B13" s="34">
        <v>197115.20170000009</v>
      </c>
      <c r="D13" s="8" t="s">
        <v>10944</v>
      </c>
      <c r="E13" s="34">
        <v>31469.663800000035</v>
      </c>
      <c r="G13" s="8" t="s">
        <v>10944</v>
      </c>
      <c r="H13" s="34">
        <v>3095</v>
      </c>
      <c r="J13" s="8" t="s">
        <v>10944</v>
      </c>
      <c r="K13" s="34">
        <v>817</v>
      </c>
      <c r="M13" s="8" t="s">
        <v>10944</v>
      </c>
      <c r="N13" s="34">
        <v>0.15965112547684351</v>
      </c>
    </row>
    <row r="14" spans="1:14" x14ac:dyDescent="0.3">
      <c r="A14" s="8" t="s">
        <v>10945</v>
      </c>
      <c r="B14" s="34">
        <v>349120.07400000008</v>
      </c>
      <c r="D14" s="8" t="s">
        <v>10945</v>
      </c>
      <c r="E14" s="34">
        <v>35825.536599999927</v>
      </c>
      <c r="G14" s="8" t="s">
        <v>10945</v>
      </c>
      <c r="H14" s="34">
        <v>5741</v>
      </c>
      <c r="J14" s="8" t="s">
        <v>10945</v>
      </c>
      <c r="K14" s="34">
        <v>1462</v>
      </c>
      <c r="M14" s="8" t="s">
        <v>10945</v>
      </c>
      <c r="N14" s="34">
        <v>0.10261666191099604</v>
      </c>
    </row>
    <row r="15" spans="1:14" x14ac:dyDescent="0.3">
      <c r="A15" s="8" t="s">
        <v>10946</v>
      </c>
      <c r="B15" s="34">
        <v>332177.15950000001</v>
      </c>
      <c r="D15" s="8" t="s">
        <v>10946</v>
      </c>
      <c r="E15" s="34">
        <v>43436.13390000003</v>
      </c>
      <c r="G15" s="8" t="s">
        <v>10946</v>
      </c>
      <c r="H15" s="34">
        <v>5469</v>
      </c>
      <c r="J15" s="8" t="s">
        <v>10946</v>
      </c>
      <c r="K15" s="34">
        <v>1421</v>
      </c>
      <c r="M15" s="8" t="s">
        <v>10946</v>
      </c>
      <c r="N15" s="34">
        <v>0.13076195234308405</v>
      </c>
    </row>
    <row r="16" spans="1:14" x14ac:dyDescent="0.3">
      <c r="A16" s="9" t="s">
        <v>10934</v>
      </c>
      <c r="B16" s="35">
        <v>2297200.8603000008</v>
      </c>
      <c r="D16" s="9" t="s">
        <v>10934</v>
      </c>
      <c r="E16" s="35">
        <v>286397.02169999998</v>
      </c>
      <c r="G16" s="9" t="s">
        <v>10934</v>
      </c>
      <c r="H16" s="35">
        <v>37873</v>
      </c>
      <c r="J16" s="9" t="s">
        <v>10934</v>
      </c>
      <c r="K16" s="35">
        <v>9994</v>
      </c>
      <c r="M16" s="9" t="s">
        <v>10934</v>
      </c>
      <c r="N16" s="35">
        <v>0.12467217240315856</v>
      </c>
    </row>
    <row r="17" spans="2:14" s="22" customFormat="1" x14ac:dyDescent="0.3">
      <c r="B17" s="25">
        <f>GETPIVOTDATA("Sales",$A$3)</f>
        <v>2297200.8603000008</v>
      </c>
      <c r="E17" s="21">
        <f>GETPIVOTDATA("Profit",$D$3)</f>
        <v>286397.02169999998</v>
      </c>
      <c r="H17" s="23">
        <f>GETPIVOTDATA("Quantity",$G$3)</f>
        <v>37873</v>
      </c>
      <c r="K17" s="23">
        <f>GETPIVOTDATA("Order ID",$J$3)</f>
        <v>9994</v>
      </c>
      <c r="N17" s="24">
        <f>GETPIVOTDATA("Profit Margin",$M$3)</f>
        <v>0.12467217240315856</v>
      </c>
    </row>
    <row r="18" spans="2:14" x14ac:dyDescent="0.3">
      <c r="B18" s="19"/>
    </row>
    <row r="19" spans="2:14" x14ac:dyDescent="0.3">
      <c r="B19" s="20"/>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3" sqref="A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B4" sqref="B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Sheet1</vt:lpstr>
      <vt:lpstr>Map Chart</vt:lpstr>
      <vt:lpstr>Top 5</vt:lpstr>
      <vt:lpstr>KPI YOY</vt:lpstr>
      <vt:lpstr>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Ashish Singh</cp:lastModifiedBy>
  <dcterms:created xsi:type="dcterms:W3CDTF">2015-06-05T18:17:20Z</dcterms:created>
  <dcterms:modified xsi:type="dcterms:W3CDTF">2024-07-22T08:22:32Z</dcterms:modified>
</cp:coreProperties>
</file>