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Февраль" sheetId="1" r:id="rId1"/>
    <sheet name="Март" sheetId="2" r:id="rId2"/>
    <sheet name="ВПР" sheetId="3" r:id="rId3"/>
    <sheet name="Апрел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3" i="3"/>
  <c r="F4" i="3"/>
  <c r="F5" i="3"/>
  <c r="F6" i="3"/>
  <c r="F7" i="3"/>
  <c r="F8" i="3"/>
  <c r="F9" i="3"/>
  <c r="F10" i="3"/>
  <c r="F11" i="3"/>
  <c r="F2" i="3"/>
  <c r="H11" i="3"/>
  <c r="H10" i="3"/>
  <c r="D3" i="3"/>
  <c r="D4" i="3"/>
  <c r="D5" i="3"/>
  <c r="D6" i="3"/>
  <c r="D7" i="3"/>
  <c r="D8" i="3"/>
  <c r="D9" i="3"/>
  <c r="D10" i="3"/>
  <c r="D11" i="3"/>
  <c r="D2" i="3"/>
  <c r="C3" i="3"/>
  <c r="C4" i="3"/>
  <c r="C12" i="3" s="1"/>
  <c r="C5" i="3"/>
  <c r="C6" i="3"/>
  <c r="C7" i="3"/>
  <c r="C8" i="3"/>
  <c r="C9" i="3"/>
  <c r="C10" i="3"/>
  <c r="C11" i="3"/>
  <c r="C2" i="3"/>
  <c r="D12" i="3" l="1"/>
  <c r="E3" i="3"/>
  <c r="D15" i="3"/>
  <c r="E11" i="3" l="1"/>
  <c r="E10" i="3"/>
  <c r="E6" i="3"/>
  <c r="E9" i="3"/>
  <c r="E5" i="3"/>
  <c r="E2" i="3"/>
  <c r="E8" i="3"/>
  <c r="E7" i="3"/>
  <c r="E4" i="3"/>
  <c r="E14" i="3" l="1"/>
</calcChain>
</file>

<file path=xl/sharedStrings.xml><?xml version="1.0" encoding="utf-8"?>
<sst xmlns="http://schemas.openxmlformats.org/spreadsheetml/2006/main" count="56" uniqueCount="18">
  <si>
    <t>Бузин</t>
  </si>
  <si>
    <t>Хорьков</t>
  </si>
  <si>
    <t>Смирнов</t>
  </si>
  <si>
    <t>Редисин</t>
  </si>
  <si>
    <t>Овечкин</t>
  </si>
  <si>
    <t>Колл</t>
  </si>
  <si>
    <t>Михалькевич</t>
  </si>
  <si>
    <t>Пархоменко</t>
  </si>
  <si>
    <t>Плахов</t>
  </si>
  <si>
    <t>Геруев</t>
  </si>
  <si>
    <t>ID</t>
  </si>
  <si>
    <t>Фамилия</t>
  </si>
  <si>
    <t>Заработная плата</t>
  </si>
  <si>
    <t>Февраль</t>
  </si>
  <si>
    <t>Март</t>
  </si>
  <si>
    <t>Изменение зарплаты</t>
  </si>
  <si>
    <t>Апрель(индекс)</t>
  </si>
  <si>
    <t>Относительно Февраля в Марте суммарные выплаты сотрудникам понизились на 11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</si>
</sst>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2" fillId="0" borderId="2" xfId="0" applyFont="1" applyBorder="1"/>
    <xf numFmtId="9" fontId="0" fillId="0" borderId="2" xfId="1" applyFont="1" applyBorder="1"/>
    <xf numFmtId="0" fontId="0" fillId="0" borderId="1" xfId="1" applyNumberFormat="1" applyFont="1" applyBorder="1"/>
    <xf numFmtId="0" fontId="0" fillId="0" borderId="1" xfId="0" applyBorder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cols>
    <col min="3" max="3" width="16.5546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0</v>
      </c>
      <c r="C2">
        <v>11000</v>
      </c>
    </row>
    <row r="3" spans="1:3" x14ac:dyDescent="0.3">
      <c r="A3">
        <v>2</v>
      </c>
      <c r="B3" t="s">
        <v>1</v>
      </c>
      <c r="C3">
        <v>12000</v>
      </c>
    </row>
    <row r="4" spans="1:3" x14ac:dyDescent="0.3">
      <c r="A4">
        <v>3</v>
      </c>
      <c r="B4" t="s">
        <v>2</v>
      </c>
      <c r="C4">
        <v>19300</v>
      </c>
    </row>
    <row r="5" spans="1:3" x14ac:dyDescent="0.3">
      <c r="A5">
        <v>4</v>
      </c>
      <c r="B5" t="s">
        <v>3</v>
      </c>
      <c r="C5">
        <v>17000</v>
      </c>
    </row>
    <row r="6" spans="1:3" x14ac:dyDescent="0.3">
      <c r="A6">
        <v>5</v>
      </c>
      <c r="B6" t="s">
        <v>4</v>
      </c>
      <c r="C6">
        <v>28000</v>
      </c>
    </row>
    <row r="7" spans="1:3" x14ac:dyDescent="0.3">
      <c r="A7">
        <v>6</v>
      </c>
      <c r="B7" t="s">
        <v>5</v>
      </c>
      <c r="C7">
        <v>68000</v>
      </c>
    </row>
    <row r="8" spans="1:3" x14ac:dyDescent="0.3">
      <c r="A8">
        <v>7</v>
      </c>
      <c r="B8" t="s">
        <v>6</v>
      </c>
      <c r="C8">
        <v>18000</v>
      </c>
    </row>
    <row r="9" spans="1:3" x14ac:dyDescent="0.3">
      <c r="A9">
        <v>8</v>
      </c>
      <c r="B9" t="s">
        <v>7</v>
      </c>
      <c r="C9">
        <v>39000</v>
      </c>
    </row>
    <row r="10" spans="1:3" x14ac:dyDescent="0.3">
      <c r="A10">
        <v>9</v>
      </c>
      <c r="B10" t="s">
        <v>8</v>
      </c>
      <c r="C10">
        <v>85000</v>
      </c>
    </row>
    <row r="11" spans="1:3" x14ac:dyDescent="0.3">
      <c r="A11">
        <v>10</v>
      </c>
      <c r="B11" t="s">
        <v>9</v>
      </c>
      <c r="C11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4.4" x14ac:dyDescent="0.3"/>
  <cols>
    <col min="2" max="2" width="12.44140625" customWidth="1"/>
    <col min="3" max="3" width="18.88671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0</v>
      </c>
      <c r="C2">
        <v>12000</v>
      </c>
    </row>
    <row r="3" spans="1:3" x14ac:dyDescent="0.3">
      <c r="A3">
        <v>2</v>
      </c>
      <c r="B3" t="s">
        <v>1</v>
      </c>
      <c r="C3">
        <v>14000</v>
      </c>
    </row>
    <row r="4" spans="1:3" x14ac:dyDescent="0.3">
      <c r="A4">
        <v>3</v>
      </c>
      <c r="B4" t="s">
        <v>2</v>
      </c>
      <c r="C4">
        <v>12300</v>
      </c>
    </row>
    <row r="5" spans="1:3" x14ac:dyDescent="0.3">
      <c r="A5">
        <v>4</v>
      </c>
      <c r="B5" t="s">
        <v>3</v>
      </c>
      <c r="C5">
        <v>19000</v>
      </c>
    </row>
    <row r="6" spans="1:3" x14ac:dyDescent="0.3">
      <c r="A6">
        <v>5</v>
      </c>
      <c r="B6" t="s">
        <v>4</v>
      </c>
      <c r="C6">
        <v>18000</v>
      </c>
    </row>
    <row r="7" spans="1:3" x14ac:dyDescent="0.3">
      <c r="A7">
        <v>6</v>
      </c>
      <c r="B7" t="s">
        <v>5</v>
      </c>
      <c r="C7">
        <v>58000</v>
      </c>
    </row>
    <row r="8" spans="1:3" x14ac:dyDescent="0.3">
      <c r="A8">
        <v>7</v>
      </c>
      <c r="B8" t="s">
        <v>6</v>
      </c>
      <c r="C8">
        <v>15000</v>
      </c>
    </row>
    <row r="9" spans="1:3" x14ac:dyDescent="0.3">
      <c r="A9">
        <v>8</v>
      </c>
      <c r="B9" t="s">
        <v>7</v>
      </c>
      <c r="C9">
        <v>29000</v>
      </c>
    </row>
    <row r="10" spans="1:3" x14ac:dyDescent="0.3">
      <c r="A10">
        <v>9</v>
      </c>
      <c r="B10" t="s">
        <v>8</v>
      </c>
      <c r="C10">
        <v>80000</v>
      </c>
    </row>
    <row r="11" spans="1:3" x14ac:dyDescent="0.3">
      <c r="A11">
        <v>10</v>
      </c>
      <c r="B11" t="s">
        <v>9</v>
      </c>
      <c r="C11">
        <v>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3" sqref="F3"/>
    </sheetView>
  </sheetViews>
  <sheetFormatPr defaultRowHeight="14.4" x14ac:dyDescent="0.3"/>
  <cols>
    <col min="2" max="2" width="14" customWidth="1"/>
    <col min="3" max="3" width="12.44140625" customWidth="1"/>
    <col min="4" max="4" width="13.33203125" customWidth="1"/>
    <col min="5" max="5" width="20.6640625" customWidth="1"/>
    <col min="6" max="6" width="16.33203125" customWidth="1"/>
  </cols>
  <sheetData>
    <row r="1" spans="1:8" x14ac:dyDescent="0.3">
      <c r="A1" s="1" t="s">
        <v>10</v>
      </c>
      <c r="B1" s="1" t="s">
        <v>11</v>
      </c>
      <c r="C1" s="1" t="s">
        <v>13</v>
      </c>
      <c r="D1" s="1" t="s">
        <v>14</v>
      </c>
      <c r="E1" s="4" t="s">
        <v>15</v>
      </c>
      <c r="F1" s="1" t="s">
        <v>16</v>
      </c>
    </row>
    <row r="2" spans="1:8" x14ac:dyDescent="0.3">
      <c r="A2" s="2">
        <v>1</v>
      </c>
      <c r="B2" s="2" t="s">
        <v>0</v>
      </c>
      <c r="C2" s="2">
        <f>IFERROR(VLOOKUP(A2,Февраль!$A$2:$C$11,3,FALSE),"Ошибка")</f>
        <v>11000</v>
      </c>
      <c r="D2" s="2">
        <f>IFERROR(VLOOKUP(ВПР!A2,Март!$A$2:$C$11,3,FALSE),"Ошибка")</f>
        <v>12000</v>
      </c>
      <c r="E2" s="5">
        <f>(D2/$C$12-C2/$C$12)</f>
        <v>2.5297242600556546E-3</v>
      </c>
      <c r="F2" s="6">
        <f>INDEX(Апрель!$A$2:$C$11,MATCH(ВПР!A2,Апрель!$B$2:$B$11,0),1)</f>
        <v>15000</v>
      </c>
    </row>
    <row r="3" spans="1:8" x14ac:dyDescent="0.3">
      <c r="A3" s="2">
        <v>2</v>
      </c>
      <c r="B3" s="2" t="s">
        <v>1</v>
      </c>
      <c r="C3" s="2">
        <f>IFERROR(VLOOKUP(A3,Февраль!$A$2:$C$11,3,FALSE),"Ошибка")</f>
        <v>12000</v>
      </c>
      <c r="D3" s="2">
        <f>IFERROR(VLOOKUP(ВПР!A3,Март!$A$2:$C$11,3,FALSE),"Ошибка")</f>
        <v>14000</v>
      </c>
      <c r="E3" s="5">
        <f t="shared" ref="E3:E11" si="0">(D3/$C$12-C3/$C$12)</f>
        <v>5.0594485201113093E-3</v>
      </c>
      <c r="F3" s="6">
        <f>INDEX(Апрель!$A$2:$C$11,MATCH(ВПР!A3,Апрель!$B$2:$B$11,0),1)</f>
        <v>16000</v>
      </c>
    </row>
    <row r="4" spans="1:8" x14ac:dyDescent="0.3">
      <c r="A4" s="2">
        <v>3</v>
      </c>
      <c r="B4" s="2" t="s">
        <v>2</v>
      </c>
      <c r="C4" s="2">
        <f>IFERROR(VLOOKUP(A4,Февраль!$A$2:$C$11,3,FALSE),"Ошибка")</f>
        <v>19300</v>
      </c>
      <c r="D4" s="2">
        <f>IFERROR(VLOOKUP(ВПР!A4,Март!$A$2:$C$11,3,FALSE),"Ошибка")</f>
        <v>12300</v>
      </c>
      <c r="E4" s="5">
        <f t="shared" si="0"/>
        <v>-1.7708069820389579E-2</v>
      </c>
      <c r="F4" s="6">
        <f>INDEX(Апрель!$A$2:$C$11,MATCH(ВПР!A4,Апрель!$B$2:$B$11,0),1)</f>
        <v>24300</v>
      </c>
    </row>
    <row r="5" spans="1:8" x14ac:dyDescent="0.3">
      <c r="A5" s="2">
        <v>4</v>
      </c>
      <c r="B5" s="2" t="s">
        <v>3</v>
      </c>
      <c r="C5" s="2">
        <f>IFERROR(VLOOKUP(A5,Февраль!$A$2:$C$11,3,FALSE),"Ошибка")</f>
        <v>17000</v>
      </c>
      <c r="D5" s="2">
        <f>IFERROR(VLOOKUP(ВПР!A5,Март!$A$2:$C$11,3,FALSE),"Ошибка")</f>
        <v>19000</v>
      </c>
      <c r="E5" s="5">
        <f t="shared" si="0"/>
        <v>5.0594485201113093E-3</v>
      </c>
      <c r="F5" s="6">
        <f>INDEX(Апрель!$A$2:$C$11,MATCH(ВПР!A5,Апрель!$B$2:$B$11,0),1)</f>
        <v>25000</v>
      </c>
    </row>
    <row r="6" spans="1:8" x14ac:dyDescent="0.3">
      <c r="A6" s="2">
        <v>5</v>
      </c>
      <c r="B6" s="2" t="s">
        <v>4</v>
      </c>
      <c r="C6" s="2">
        <f>IFERROR(VLOOKUP(A6,Февраль!$A$2:$C$11,3,FALSE),"Ошибка")</f>
        <v>28000</v>
      </c>
      <c r="D6" s="2">
        <f>IFERROR(VLOOKUP(ВПР!A6,Март!$A$2:$C$11,3,FALSE),"Ошибка")</f>
        <v>18000</v>
      </c>
      <c r="E6" s="5">
        <f t="shared" si="0"/>
        <v>-2.5297242600556546E-2</v>
      </c>
      <c r="F6" s="6">
        <f>INDEX(Апрель!$A$2:$C$11,MATCH(ВПР!A6,Апрель!$B$2:$B$11,0),1)</f>
        <v>27000</v>
      </c>
    </row>
    <row r="7" spans="1:8" x14ac:dyDescent="0.3">
      <c r="A7" s="2">
        <v>6</v>
      </c>
      <c r="B7" s="2" t="s">
        <v>5</v>
      </c>
      <c r="C7" s="2">
        <f>IFERROR(VLOOKUP(A7,Февраль!$A$2:$C$11,3,FALSE),"Ошибка")</f>
        <v>68000</v>
      </c>
      <c r="D7" s="2">
        <f>IFERROR(VLOOKUP(ВПР!A7,Март!$A$2:$C$11,3,FALSE),"Ошибка")</f>
        <v>58000</v>
      </c>
      <c r="E7" s="5">
        <f t="shared" si="0"/>
        <v>-2.5297242600556519E-2</v>
      </c>
      <c r="F7" s="6">
        <f>INDEX(Апрель!$A$2:$C$11,MATCH(ВПР!A7,Апрель!$B$2:$B$11,0),1)</f>
        <v>64000</v>
      </c>
    </row>
    <row r="8" spans="1:8" x14ac:dyDescent="0.3">
      <c r="A8" s="2">
        <v>7</v>
      </c>
      <c r="B8" s="2" t="s">
        <v>6</v>
      </c>
      <c r="C8" s="2">
        <f>IFERROR(VLOOKUP(A8,Февраль!$A$2:$C$11,3,FALSE),"Ошибка")</f>
        <v>18000</v>
      </c>
      <c r="D8" s="2">
        <f>IFERROR(VLOOKUP(ВПР!A8,Март!$A$2:$C$11,3,FALSE),"Ошибка")</f>
        <v>15000</v>
      </c>
      <c r="E8" s="5">
        <f t="shared" si="0"/>
        <v>-7.5891727801669639E-3</v>
      </c>
      <c r="F8" s="6">
        <f>INDEX(Апрель!$A$2:$C$11,MATCH(ВПР!A8,Апрель!$B$2:$B$11,0),1)</f>
        <v>38000</v>
      </c>
    </row>
    <row r="9" spans="1:8" x14ac:dyDescent="0.3">
      <c r="A9" s="2">
        <v>8</v>
      </c>
      <c r="B9" s="2" t="s">
        <v>7</v>
      </c>
      <c r="C9" s="2">
        <f>IFERROR(VLOOKUP(A9,Февраль!$A$2:$C$11,3,FALSE),"Ошибка")</f>
        <v>39000</v>
      </c>
      <c r="D9" s="2">
        <f>IFERROR(VLOOKUP(ВПР!A9,Март!$A$2:$C$11,3,FALSE),"Ошибка")</f>
        <v>29000</v>
      </c>
      <c r="E9" s="5">
        <f t="shared" si="0"/>
        <v>-2.5297242600556533E-2</v>
      </c>
      <c r="F9" s="6">
        <f>INDEX(Апрель!$A$2:$C$11,MATCH(ВПР!A9,Апрель!$B$2:$B$11,0),1)</f>
        <v>69000</v>
      </c>
    </row>
    <row r="10" spans="1:8" x14ac:dyDescent="0.3">
      <c r="A10" s="2">
        <v>9</v>
      </c>
      <c r="B10" s="2" t="s">
        <v>8</v>
      </c>
      <c r="C10" s="2">
        <f>IFERROR(VLOOKUP(A10,Февраль!$A$2:$C$11,3,FALSE),"Ошибка")</f>
        <v>85000</v>
      </c>
      <c r="D10" s="2">
        <f>IFERROR(VLOOKUP(ВПР!A10,Март!$A$2:$C$11,3,FALSE),"Ошибка")</f>
        <v>80000</v>
      </c>
      <c r="E10" s="5">
        <f t="shared" si="0"/>
        <v>-1.2648621300278273E-2</v>
      </c>
      <c r="F10" s="6">
        <f>INDEX(Апрель!$A$2:$C$11,MATCH(ВПР!A10,Апрель!$B$2:$B$11,0),1)</f>
        <v>125000</v>
      </c>
      <c r="H10">
        <f>100*0.15</f>
        <v>15</v>
      </c>
    </row>
    <row r="11" spans="1:8" x14ac:dyDescent="0.3">
      <c r="A11" s="2">
        <v>10</v>
      </c>
      <c r="B11" s="2" t="s">
        <v>9</v>
      </c>
      <c r="C11" s="2">
        <f>IFERROR(VLOOKUP(A11,Февраль!$A$2:$C$11,3,FALSE),"Ошибка")</f>
        <v>98000</v>
      </c>
      <c r="D11" s="2">
        <f>IFERROR(VLOOKUP(ВПР!A11,Март!$A$2:$C$11,3,FALSE),"Ошибка")</f>
        <v>94000</v>
      </c>
      <c r="E11" s="5">
        <f t="shared" si="0"/>
        <v>-1.0118897040222591E-2</v>
      </c>
      <c r="F11" s="6">
        <f>INDEX(Апрель!$A$2:$C$11,MATCH(ВПР!A11,Апрель!$B$2:$B$11,0),1)</f>
        <v>148000</v>
      </c>
      <c r="H11">
        <f>100*15%</f>
        <v>15</v>
      </c>
    </row>
    <row r="12" spans="1:8" x14ac:dyDescent="0.3">
      <c r="A12" s="2"/>
      <c r="B12" s="2"/>
      <c r="C12" s="2">
        <f>SUM(C2:C11)</f>
        <v>395300</v>
      </c>
      <c r="D12" s="2">
        <f>SUM(D2:D11)</f>
        <v>351300</v>
      </c>
      <c r="F12" s="2">
        <f>SUM(F2:F11)</f>
        <v>551300</v>
      </c>
    </row>
    <row r="14" spans="1:8" x14ac:dyDescent="0.3">
      <c r="E14" s="3">
        <f>SUM(E2:E11)</f>
        <v>-0.11130786744244874</v>
      </c>
    </row>
    <row r="15" spans="1:8" x14ac:dyDescent="0.3">
      <c r="D15">
        <f>SUM(C2:D11)</f>
        <v>746600</v>
      </c>
    </row>
    <row r="17" spans="5:12" x14ac:dyDescent="0.3">
      <c r="E17" s="7" t="s">
        <v>17</v>
      </c>
      <c r="F17" s="7"/>
      <c r="G17" s="7"/>
      <c r="H17" s="7"/>
      <c r="I17" s="7"/>
      <c r="J17" s="7"/>
      <c r="K17" s="2"/>
      <c r="L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0" sqref="B30"/>
    </sheetView>
  </sheetViews>
  <sheetFormatPr defaultRowHeight="14.4" x14ac:dyDescent="0.3"/>
  <cols>
    <col min="1" max="1" width="15.77734375" customWidth="1"/>
    <col min="2" max="2" width="13.6640625" customWidth="1"/>
    <col min="3" max="3" width="17.109375" customWidth="1"/>
    <col min="4" max="4" width="15.6640625" customWidth="1"/>
  </cols>
  <sheetData>
    <row r="1" spans="1:3" x14ac:dyDescent="0.3">
      <c r="A1" t="s">
        <v>12</v>
      </c>
      <c r="B1" t="s">
        <v>10</v>
      </c>
      <c r="C1" t="s">
        <v>11</v>
      </c>
    </row>
    <row r="2" spans="1:3" x14ac:dyDescent="0.3">
      <c r="A2">
        <v>15000</v>
      </c>
      <c r="B2">
        <v>1</v>
      </c>
      <c r="C2" t="s">
        <v>0</v>
      </c>
    </row>
    <row r="3" spans="1:3" x14ac:dyDescent="0.3">
      <c r="A3">
        <v>16000</v>
      </c>
      <c r="B3">
        <v>2</v>
      </c>
      <c r="C3" t="s">
        <v>1</v>
      </c>
    </row>
    <row r="4" spans="1:3" x14ac:dyDescent="0.3">
      <c r="A4">
        <v>24300</v>
      </c>
      <c r="B4">
        <v>3</v>
      </c>
      <c r="C4" t="s">
        <v>2</v>
      </c>
    </row>
    <row r="5" spans="1:3" x14ac:dyDescent="0.3">
      <c r="A5">
        <v>25000</v>
      </c>
      <c r="B5">
        <v>4</v>
      </c>
      <c r="C5" t="s">
        <v>3</v>
      </c>
    </row>
    <row r="6" spans="1:3" x14ac:dyDescent="0.3">
      <c r="A6">
        <v>27000</v>
      </c>
      <c r="B6">
        <v>5</v>
      </c>
      <c r="C6" t="s">
        <v>4</v>
      </c>
    </row>
    <row r="7" spans="1:3" x14ac:dyDescent="0.3">
      <c r="A7">
        <v>64000</v>
      </c>
      <c r="B7">
        <v>6</v>
      </c>
      <c r="C7" t="s">
        <v>5</v>
      </c>
    </row>
    <row r="8" spans="1:3" x14ac:dyDescent="0.3">
      <c r="A8">
        <v>38000</v>
      </c>
      <c r="B8">
        <v>7</v>
      </c>
      <c r="C8" t="s">
        <v>6</v>
      </c>
    </row>
    <row r="9" spans="1:3" x14ac:dyDescent="0.3">
      <c r="A9">
        <v>69000</v>
      </c>
      <c r="B9">
        <v>8</v>
      </c>
      <c r="C9" t="s">
        <v>7</v>
      </c>
    </row>
    <row r="10" spans="1:3" x14ac:dyDescent="0.3">
      <c r="A10">
        <v>125000</v>
      </c>
      <c r="B10">
        <v>9</v>
      </c>
      <c r="C10" t="s">
        <v>8</v>
      </c>
    </row>
    <row r="11" spans="1:3" x14ac:dyDescent="0.3">
      <c r="A11">
        <v>148000</v>
      </c>
      <c r="B11">
        <v>10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Февраль</vt:lpstr>
      <vt:lpstr>Март</vt:lpstr>
      <vt:lpstr>ВПР</vt:lpstr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2022-08-01T20:48:27Z</dcterms:modified>
</cp:coreProperties>
</file>