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ipe Template (1)" sheetId="1" r:id="rId4"/>
    <sheet state="visible" name="Copy of Recipe Template (1)" sheetId="2" r:id="rId5"/>
  </sheets>
  <definedNames/>
  <calcPr/>
</workbook>
</file>

<file path=xl/sharedStrings.xml><?xml version="1.0" encoding="utf-8"?>
<sst xmlns="http://schemas.openxmlformats.org/spreadsheetml/2006/main" count="91" uniqueCount="57">
  <si>
    <t>sugar cookie</t>
  </si>
  <si>
    <t>Date:</t>
  </si>
  <si>
    <t>Recipe name:</t>
  </si>
  <si>
    <t>Sugar Cookie</t>
  </si>
  <si>
    <t>Concept:</t>
  </si>
  <si>
    <t>Cuisine:</t>
  </si>
  <si>
    <t>Submitted by:</t>
  </si>
  <si>
    <t>Category:</t>
  </si>
  <si>
    <t>Number of Portions: 1 or 24</t>
  </si>
  <si>
    <t>Operation:</t>
  </si>
  <si>
    <t>Serving Size Per Person:</t>
  </si>
  <si>
    <t>Region:</t>
  </si>
  <si>
    <t>Cost per Portion:</t>
  </si>
  <si>
    <t>Projected FC%</t>
  </si>
  <si>
    <t>Cost per Recipe:</t>
  </si>
  <si>
    <t>EP = Edible Portion    AP$ = As Purchased cost   EP$ = Edible Portion Cost    Unit = unit of measure for ingredients</t>
  </si>
  <si>
    <t>For common Yields use these tools:</t>
  </si>
  <si>
    <t>Produce Yields</t>
  </si>
  <si>
    <t>Fruit Yields</t>
  </si>
  <si>
    <t>Fish Yields</t>
  </si>
  <si>
    <t>Spice Yields</t>
  </si>
  <si>
    <t>Recipe Quantity (EP)</t>
  </si>
  <si>
    <t>Costing</t>
  </si>
  <si>
    <t>Total</t>
  </si>
  <si>
    <t>Ingredients</t>
  </si>
  <si>
    <t>Quantity</t>
  </si>
  <si>
    <t>Weight</t>
  </si>
  <si>
    <t>Volume</t>
  </si>
  <si>
    <t>AP$ / Unit</t>
  </si>
  <si>
    <t>Unit</t>
  </si>
  <si>
    <t>Yield %</t>
  </si>
  <si>
    <t>EP$ / Unit</t>
  </si>
  <si>
    <t>Cost</t>
  </si>
  <si>
    <t>24 tablespoons (340g) unsalted butter, room temperature</t>
  </si>
  <si>
    <t>2 cups (397g) granulated sugar</t>
  </si>
  <si>
    <t>2 large eggs</t>
  </si>
  <si>
    <t>2Egg, yoolk</t>
  </si>
  <si>
    <r>
      <t xml:space="preserve">4 teaspoons </t>
    </r>
    <r>
      <rPr>
        <rFont val="Arial"/>
        <color rgb="FF1155CC"/>
        <u/>
      </rPr>
      <t>King Arthur Pure Vanilla Extract</t>
    </r>
  </si>
  <si>
    <r>
      <t xml:space="preserve">2 teaspoons </t>
    </r>
    <r>
      <rPr>
        <rFont val="Arial"/>
        <color rgb="FF1155CC"/>
        <u/>
      </rPr>
      <t>almond extract</t>
    </r>
  </si>
  <si>
    <r>
      <t xml:space="preserve">5 cups (600g) </t>
    </r>
    <r>
      <rPr>
        <rFont val="Arial"/>
        <color rgb="FF1155CC"/>
        <u/>
      </rPr>
      <t>King Arthur Unbleached All-Purpose Flour</t>
    </r>
  </si>
  <si>
    <t>1 teaspoon table salt</t>
  </si>
  <si>
    <t>1 teaspoon baking powder</t>
  </si>
  <si>
    <t>Method:</t>
  </si>
  <si>
    <t>To make the dough: Beat the butter and sugar until light, fluffy, and pale yellow in appearance. Add the eggs and yolks one at a time, beating well after each addition.</t>
  </si>
  <si>
    <t>With the mixer on low, slowly add the vanilla and almond extracts; mix until combined. Scrape down the sides and bottom of the bowl.</t>
  </si>
  <si>
    <t>In a separate bowl, sift together the flour, salt, and baking powder. With the mixer on low, slowly add to the butter mixture and mix until just combined.</t>
  </si>
  <si>
    <t>Place a large piece of plastic wrap on the counter and scoop half of the dough out onto it. Gently pull the sides of the plastic up and over the dough and flatten it into a disc. Wrap dough securely and repeat with the remaining dough. Chill for at least 2 hours, or overnight.</t>
  </si>
  <si>
    <t>Take it a step further</t>
  </si>
  <si>
    <t>Blog</t>
  </si>
  <si>
    <r>
      <rPr>
        <rFont val="&quot;object-fit:cover&quot;"/>
        <b/>
        <color rgb="FF1155CC"/>
        <u/>
      </rPr>
      <t>How to make a cornet and never go without decorated cookies</t>
    </r>
  </si>
  <si>
    <t>By Rossi Anastopoulo</t>
  </si>
  <si>
    <t>Preheat the oven to 325°F, and line two baking sheets with parchment.</t>
  </si>
  <si>
    <t>To shape and bake: Working with one piece of dough at a time, roll approximately 1/4" thick and cut out cookies. Place on a baking sheet lined with parchment paper.</t>
  </si>
  <si>
    <t>Bake the cookies for approximately 10 to 12 minutes, until they just barely start to turn golden on the edges and the center doesn't look moist. Remove from the oven and cool completely before decorating.</t>
  </si>
  <si>
    <t>Tips from our Bakers</t>
  </si>
  <si>
    <r>
      <t xml:space="preserve">The perfect glaze for coating these cookies? Our </t>
    </r>
    <r>
      <rPr>
        <rFont val="brandon-grotesque, sans-serif"/>
        <color rgb="FF1155CC"/>
        <u/>
      </rPr>
      <t>Simple Cookie Glaze</t>
    </r>
    <r>
      <rPr>
        <rFont val="brandon-grotesque, sans-serif"/>
        <color rgb="FF000000"/>
      </rPr>
      <t>, which dries firm and shiny and makes an ideal base for sprinkles, piping, or other decorations.</t>
    </r>
  </si>
  <si>
    <t>This file cannot be used or sold as  a means of generating revenue without prior permission in writing.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</si>
</sst>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m\ d\,\ yyyy"/>
    <numFmt numFmtId="165" formatCode="_(* #,##0.00_);_(* \(#,##0.00\);_(* &quot;-&quot;??_);_(@_)"/>
    <numFmt numFmtId="166" formatCode="_(&quot;$&quot;* #,##0.00_);_(&quot;$&quot;* \(#,##0.00\);_(&quot;$&quot;* &quot;-&quot;??_);_(@_)"/>
    <numFmt numFmtId="167" formatCode="_(&quot;$&quot;* #,##0.000_);_(&quot;$&quot;* \(#,##0.000\);_(&quot;$&quot;* &quot;-&quot;???_);_(@_)"/>
    <numFmt numFmtId="168" formatCode="&quot;$&quot;#,##0.00_);\(&quot;$&quot;#,##0.00\)"/>
    <numFmt numFmtId="169" formatCode="_(&quot;$&quot;* #,##0.000_);_(&quot;$&quot;* \(#,##0.000\);_(&quot;$&quot;* &quot;-&quot;??_);_(@_)"/>
    <numFmt numFmtId="170" formatCode="0.0000"/>
    <numFmt numFmtId="171" formatCode="_(&quot;$&quot;* #,##0.0000_);_(&quot;$&quot;* \(#,##0.0000\);_(&quot;$&quot;* &quot;-&quot;??_);_(@_)"/>
  </numFmts>
  <fonts count="25">
    <font>
      <sz val="10.0"/>
      <color rgb="FF000000"/>
      <name val="Arial"/>
      <scheme val="minor"/>
    </font>
    <font>
      <b/>
      <sz val="14.0"/>
      <color theme="1"/>
      <name val="Arial"/>
    </font>
    <font>
      <sz val="10.0"/>
      <color theme="1"/>
      <name val="Arial"/>
    </font>
    <font>
      <sz val="14.0"/>
      <color theme="1"/>
      <name val="Arial"/>
    </font>
    <font/>
    <font>
      <sz val="12.0"/>
      <color theme="1"/>
      <name val="Arial"/>
    </font>
    <font>
      <b/>
      <sz val="12.0"/>
      <color theme="1"/>
      <name val="Arial"/>
    </font>
    <font>
      <b/>
      <sz val="8.0"/>
      <color theme="1"/>
      <name val="Arial"/>
    </font>
    <font>
      <b/>
      <sz val="10.0"/>
      <color theme="1"/>
      <name val="Arial"/>
    </font>
    <font>
      <u/>
      <sz val="10.0"/>
      <color rgb="FF0000FF"/>
      <name val="Arial"/>
    </font>
    <font>
      <u/>
      <sz val="10.0"/>
      <color rgb="FF0000FF"/>
      <name val="Arial"/>
    </font>
    <font>
      <color rgb="FF000000"/>
      <name val="Arial"/>
      <scheme val="minor"/>
    </font>
    <font>
      <u/>
      <color rgb="FF0000FF"/>
      <name val="Arial"/>
    </font>
    <font>
      <color theme="1"/>
      <name val="Arial"/>
    </font>
    <font>
      <sz val="15.0"/>
      <color rgb="FF000000"/>
      <name val="Brandon-grotesque"/>
    </font>
    <font>
      <b/>
      <color rgb="FF000000"/>
      <name val="Brandon-grotesque"/>
    </font>
    <font>
      <b/>
      <color rgb="FF000000"/>
      <name val="&quot;object-fit:cover&quot;"/>
    </font>
    <font>
      <b/>
      <u/>
      <color rgb="FF000000"/>
      <name val="&quot;object-fit:cover&quot;"/>
    </font>
    <font>
      <b/>
      <color rgb="FFDA1A32"/>
      <name val="&quot;object-fit:cover&quot;"/>
    </font>
    <font>
      <color rgb="FFDA1A32"/>
      <name val="&quot;object-fit:cover&quot;"/>
    </font>
    <font>
      <u/>
      <color rgb="FF000000"/>
      <name val="Brandon-grotesque"/>
    </font>
    <font>
      <b/>
      <sz val="11.0"/>
      <color theme="1"/>
      <name val="Calibri"/>
    </font>
    <font>
      <sz val="12.0"/>
      <color rgb="FF000000"/>
      <name val="Monospace"/>
    </font>
    <font>
      <sz val="12.0"/>
      <color rgb="FF000000"/>
      <name val="Arial"/>
    </font>
    <font>
      <b/>
      <sz val="12.0"/>
      <color rgb="FF000000"/>
      <name val="Monospace"/>
    </font>
  </fonts>
  <fills count="7">
    <fill>
      <patternFill patternType="none"/>
    </fill>
    <fill>
      <patternFill patternType="lightGray"/>
    </fill>
    <fill>
      <patternFill patternType="solid">
        <fgColor rgb="FFFFFF99"/>
        <bgColor rgb="FFFFFF99"/>
      </patternFill>
    </fill>
    <fill>
      <patternFill patternType="solid">
        <fgColor rgb="FF99CCFF"/>
        <bgColor rgb="FF99CCFF"/>
      </patternFill>
    </fill>
    <fill>
      <patternFill patternType="solid">
        <fgColor rgb="FFF8F5F0"/>
        <bgColor rgb="FFF8F5F0"/>
      </patternFill>
    </fill>
    <fill>
      <patternFill patternType="solid">
        <fgColor rgb="FFEAF1DD"/>
        <bgColor rgb="FFEAF1DD"/>
      </patternFill>
    </fill>
    <fill>
      <patternFill patternType="solid">
        <fgColor rgb="FFFFFFFF"/>
        <bgColor rgb="FFFFFFFF"/>
      </patternFill>
    </fill>
  </fills>
  <borders count="31">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left style="thin">
        <color rgb="FF000000"/>
      </left>
      <top style="thin">
        <color rgb="FF000000"/>
      </top>
      <bottom/>
    </border>
    <border>
      <right style="thin">
        <color rgb="FF000000"/>
      </right>
      <top style="thin">
        <color rgb="FF000000"/>
      </top>
      <bottom/>
    </border>
    <border>
      <left style="thin">
        <color rgb="FF000000"/>
      </left>
      <right style="thin">
        <color rgb="FF000000"/>
      </right>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left style="thick">
        <color rgb="FF000000"/>
      </left>
      <top style="thin">
        <color rgb="FF000000"/>
      </top>
    </border>
    <border>
      <left style="thick">
        <color rgb="FF000000"/>
      </left>
      <right style="thin">
        <color rgb="FF000000"/>
      </right>
      <top style="thin">
        <color rgb="FF000000"/>
      </top>
    </border>
    <border>
      <left style="thick">
        <color rgb="FF000000"/>
      </left>
      <right style="thin">
        <color rgb="FF000000"/>
      </right>
      <top style="thin">
        <color rgb="FF000000"/>
      </top>
      <bottom style="thin">
        <color rgb="FF000000"/>
      </bottom>
    </border>
    <border>
      <left/>
      <right style="thin">
        <color rgb="FF000000"/>
      </right>
      <top/>
      <bottom style="thin">
        <color rgb="FF000000"/>
      </bottom>
    </border>
    <border>
      <left/>
      <right/>
      <top/>
      <bottom style="thin">
        <color rgb="FF000000"/>
      </bottom>
    </border>
    <border>
      <left style="thick">
        <color rgb="FF000000"/>
      </left>
      <right style="thin">
        <color rgb="FF000000"/>
      </right>
      <top/>
      <bottom style="thin">
        <color rgb="FF000000"/>
      </bottom>
    </border>
    <border>
      <left style="thick">
        <color rgb="FF000000"/>
      </left>
      <right style="thin">
        <color rgb="FF000000"/>
      </right>
      <bottom style="thin">
        <color rgb="FF000000"/>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style="thin">
        <color rgb="FF000000"/>
      </bottom>
    </border>
    <border>
      <left/>
      <right/>
      <top style="thin">
        <color rgb="FF000000"/>
      </top>
      <bottom style="thin">
        <color rgb="FF000000"/>
      </bottom>
    </border>
    <border>
      <bottom style="thin">
        <color rgb="FF000000"/>
      </bottom>
    </border>
    <border>
      <left/>
      <top style="thin">
        <color rgb="FF000000"/>
      </top>
      <bottom/>
    </border>
    <border>
      <top style="thin">
        <color rgb="FF000000"/>
      </top>
      <bottom/>
    </border>
    <border>
      <right/>
      <top style="thin">
        <color rgb="FF000000"/>
      </top>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Font="1"/>
    <xf borderId="0" fillId="0" fontId="3" numFmtId="0" xfId="0" applyAlignment="1" applyFont="1">
      <alignment horizontal="center"/>
    </xf>
    <xf borderId="0" fillId="0" fontId="3" numFmtId="0" xfId="0" applyAlignment="1" applyFont="1">
      <alignment horizontal="right"/>
    </xf>
    <xf borderId="1" fillId="2" fontId="3" numFmtId="164" xfId="0" applyAlignment="1" applyBorder="1" applyFill="1" applyFont="1" applyNumberFormat="1">
      <alignment horizontal="center"/>
    </xf>
    <xf borderId="2" fillId="0" fontId="4" numFmtId="0" xfId="0" applyBorder="1" applyFont="1"/>
    <xf borderId="3" fillId="0" fontId="5" numFmtId="0" xfId="0" applyBorder="1" applyFont="1"/>
    <xf borderId="4" fillId="2" fontId="6" numFmtId="0" xfId="0" applyAlignment="1" applyBorder="1" applyFont="1">
      <alignment horizontal="left" readingOrder="0"/>
    </xf>
    <xf borderId="5" fillId="0" fontId="4" numFmtId="0" xfId="0" applyBorder="1" applyFont="1"/>
    <xf borderId="0" fillId="0" fontId="5" numFmtId="0" xfId="0" applyFont="1"/>
    <xf borderId="1" fillId="2" fontId="5" numFmtId="0" xfId="0" applyAlignment="1" applyBorder="1" applyFont="1">
      <alignment horizontal="left"/>
    </xf>
    <xf borderId="5" fillId="0" fontId="5" numFmtId="0" xfId="0" applyAlignment="1" applyBorder="1" applyFont="1">
      <alignment horizontal="right"/>
    </xf>
    <xf borderId="1" fillId="2" fontId="5" numFmtId="165" xfId="0" applyAlignment="1" applyBorder="1" applyFont="1" applyNumberFormat="1">
      <alignment horizontal="left" readingOrder="0"/>
    </xf>
    <xf borderId="0" fillId="0" fontId="5" numFmtId="165" xfId="0" applyAlignment="1" applyFont="1" applyNumberFormat="1">
      <alignment horizontal="right"/>
    </xf>
    <xf borderId="6" fillId="2" fontId="5" numFmtId="49" xfId="0" applyAlignment="1" applyBorder="1" applyFont="1" applyNumberFormat="1">
      <alignment horizontal="left"/>
    </xf>
    <xf borderId="7" fillId="0" fontId="4" numFmtId="0" xfId="0" applyBorder="1" applyFont="1"/>
    <xf borderId="8" fillId="2" fontId="5" numFmtId="0" xfId="0" applyBorder="1" applyFont="1"/>
    <xf borderId="9" fillId="0" fontId="5" numFmtId="0" xfId="0" applyBorder="1" applyFont="1"/>
    <xf borderId="10" fillId="0" fontId="5" numFmtId="0" xfId="0" applyBorder="1" applyFont="1"/>
    <xf borderId="11" fillId="0" fontId="5" numFmtId="0" xfId="0" applyAlignment="1" applyBorder="1" applyFont="1">
      <alignment horizontal="right"/>
    </xf>
    <xf borderId="12" fillId="0" fontId="4" numFmtId="0" xfId="0" applyBorder="1" applyFont="1"/>
    <xf borderId="3" fillId="2" fontId="5" numFmtId="0" xfId="0" applyAlignment="1" applyBorder="1" applyFont="1">
      <alignment horizontal="left"/>
    </xf>
    <xf borderId="9" fillId="0" fontId="5" numFmtId="0" xfId="0" applyAlignment="1" applyBorder="1" applyFont="1">
      <alignment horizontal="left"/>
    </xf>
    <xf borderId="10" fillId="0" fontId="5" numFmtId="0" xfId="0" applyAlignment="1" applyBorder="1" applyFont="1">
      <alignment horizontal="left"/>
    </xf>
    <xf borderId="1" fillId="0" fontId="5" numFmtId="0" xfId="0" applyAlignment="1" applyBorder="1" applyFont="1">
      <alignment horizontal="right"/>
    </xf>
    <xf borderId="8" fillId="2" fontId="5" numFmtId="166" xfId="0" applyBorder="1" applyFont="1" applyNumberFormat="1"/>
    <xf borderId="1" fillId="3" fontId="2" numFmtId="166" xfId="0" applyAlignment="1" applyBorder="1" applyFill="1" applyFont="1" applyNumberFormat="1">
      <alignment horizontal="center"/>
    </xf>
    <xf borderId="13" fillId="0" fontId="5" numFmtId="0" xfId="0" applyBorder="1" applyFont="1"/>
    <xf borderId="13" fillId="0" fontId="5" numFmtId="167" xfId="0" applyBorder="1" applyFont="1" applyNumberFormat="1"/>
    <xf borderId="3" fillId="0" fontId="5" numFmtId="0" xfId="0" applyAlignment="1" applyBorder="1" applyFont="1">
      <alignment horizontal="left"/>
    </xf>
    <xf borderId="3" fillId="0" fontId="5" numFmtId="10" xfId="0" applyAlignment="1" applyBorder="1" applyFont="1" applyNumberFormat="1">
      <alignment horizontal="center"/>
    </xf>
    <xf borderId="9" fillId="0" fontId="5" numFmtId="0" xfId="0" applyAlignment="1" applyBorder="1" applyFont="1">
      <alignment horizontal="center"/>
    </xf>
    <xf borderId="1" fillId="3" fontId="5" numFmtId="168" xfId="0" applyAlignment="1" applyBorder="1" applyFont="1" applyNumberFormat="1">
      <alignment horizontal="center"/>
    </xf>
    <xf borderId="1" fillId="0" fontId="5" numFmtId="0" xfId="0" applyBorder="1" applyFont="1"/>
    <xf borderId="3" fillId="0" fontId="5" numFmtId="169" xfId="0" applyBorder="1" applyFont="1" applyNumberFormat="1"/>
    <xf borderId="0" fillId="0" fontId="7" numFmtId="0" xfId="0" applyAlignment="1" applyFont="1">
      <alignment horizontal="center"/>
    </xf>
    <xf borderId="0" fillId="0" fontId="8" numFmtId="0" xfId="0" applyAlignment="1" applyFont="1">
      <alignment horizontal="right"/>
    </xf>
    <xf borderId="0" fillId="0" fontId="9" numFmtId="0" xfId="0" applyAlignment="1" applyFont="1">
      <alignment horizontal="center"/>
    </xf>
    <xf borderId="0" fillId="0" fontId="10" numFmtId="0" xfId="0" applyFont="1"/>
    <xf borderId="14" fillId="0" fontId="5" numFmtId="0" xfId="0" applyAlignment="1" applyBorder="1" applyFont="1">
      <alignment horizontal="center"/>
    </xf>
    <xf borderId="15" fillId="0" fontId="4" numFmtId="0" xfId="0" applyBorder="1" applyFont="1"/>
    <xf borderId="16" fillId="0" fontId="5" numFmtId="0" xfId="0" applyAlignment="1" applyBorder="1" applyFont="1">
      <alignment horizontal="center"/>
    </xf>
    <xf borderId="17" fillId="0" fontId="5" numFmtId="0" xfId="0" applyAlignment="1" applyBorder="1" applyFont="1">
      <alignment horizontal="center"/>
    </xf>
    <xf borderId="3" fillId="0" fontId="5" numFmtId="0" xfId="0" applyAlignment="1" applyBorder="1" applyFont="1">
      <alignment horizontal="center"/>
    </xf>
    <xf borderId="1" fillId="0" fontId="5" numFmtId="0" xfId="0" applyAlignment="1" applyBorder="1" applyFont="1">
      <alignment horizontal="center"/>
    </xf>
    <xf borderId="18" fillId="0" fontId="5" numFmtId="0" xfId="0" applyAlignment="1" applyBorder="1" applyFont="1">
      <alignment horizontal="center"/>
    </xf>
    <xf borderId="0" fillId="4" fontId="11" numFmtId="0" xfId="0" applyAlignment="1" applyFill="1" applyFont="1">
      <alignment readingOrder="0"/>
    </xf>
    <xf borderId="3" fillId="2" fontId="5" numFmtId="0" xfId="0" applyAlignment="1" applyBorder="1" applyFont="1">
      <alignment horizontal="center"/>
    </xf>
    <xf borderId="19" fillId="2" fontId="5" numFmtId="0" xfId="0" applyAlignment="1" applyBorder="1" applyFont="1">
      <alignment horizontal="center" readingOrder="0"/>
    </xf>
    <xf borderId="20" fillId="2" fontId="5" numFmtId="0" xfId="0" applyAlignment="1" applyBorder="1" applyFont="1">
      <alignment horizontal="center" readingOrder="0"/>
    </xf>
    <xf borderId="21" fillId="2" fontId="5" numFmtId="170" xfId="0" applyAlignment="1" applyBorder="1" applyFont="1" applyNumberFormat="1">
      <alignment horizontal="center"/>
    </xf>
    <xf borderId="2" fillId="0" fontId="5" numFmtId="0" xfId="0" applyAlignment="1" applyBorder="1" applyFont="1">
      <alignment horizontal="center"/>
    </xf>
    <xf borderId="8" fillId="2" fontId="5" numFmtId="10" xfId="0" applyAlignment="1" applyBorder="1" applyFont="1" applyNumberFormat="1">
      <alignment horizontal="center"/>
    </xf>
    <xf borderId="1" fillId="0" fontId="5" numFmtId="170" xfId="0" applyAlignment="1" applyBorder="1" applyFont="1" applyNumberFormat="1">
      <alignment horizontal="center"/>
    </xf>
    <xf borderId="22" fillId="0" fontId="5" numFmtId="171" xfId="0" applyAlignment="1" applyBorder="1" applyFont="1" applyNumberFormat="1">
      <alignment horizontal="center"/>
    </xf>
    <xf borderId="3" fillId="2" fontId="5" numFmtId="0" xfId="0" applyAlignment="1" applyBorder="1" applyFont="1">
      <alignment horizontal="center" readingOrder="0"/>
    </xf>
    <xf borderId="0" fillId="4" fontId="12" numFmtId="0" xfId="0" applyAlignment="1" applyFont="1">
      <alignment vertical="bottom"/>
    </xf>
    <xf borderId="19" fillId="2" fontId="5" numFmtId="0" xfId="0" applyAlignment="1" applyBorder="1" applyFont="1">
      <alignment horizontal="center"/>
    </xf>
    <xf borderId="0" fillId="4" fontId="13" numFmtId="0" xfId="0" applyAlignment="1" applyFont="1">
      <alignment vertical="bottom"/>
    </xf>
    <xf borderId="23" fillId="2" fontId="5" numFmtId="0" xfId="0" applyAlignment="1" applyBorder="1" applyFont="1">
      <alignment readingOrder="0"/>
    </xf>
    <xf borderId="20" fillId="2" fontId="5" numFmtId="0" xfId="0" applyAlignment="1" applyBorder="1" applyFont="1">
      <alignment horizontal="center"/>
    </xf>
    <xf borderId="23" fillId="2" fontId="5" numFmtId="0" xfId="0" applyBorder="1" applyFont="1"/>
    <xf borderId="24" fillId="2" fontId="5" numFmtId="0" xfId="0" applyBorder="1" applyFont="1"/>
    <xf borderId="25" fillId="2" fontId="5" numFmtId="0" xfId="0" applyAlignment="1" applyBorder="1" applyFont="1">
      <alignment horizontal="center"/>
    </xf>
    <xf borderId="26" fillId="2" fontId="5" numFmtId="0" xfId="0" applyAlignment="1" applyBorder="1" applyFont="1">
      <alignment horizontal="center"/>
    </xf>
    <xf borderId="18" fillId="2" fontId="5" numFmtId="170" xfId="0" applyAlignment="1" applyBorder="1" applyFont="1" applyNumberFormat="1">
      <alignment horizontal="center"/>
    </xf>
    <xf borderId="0" fillId="0" fontId="5" numFmtId="0" xfId="0" applyAlignment="1" applyFont="1">
      <alignment horizontal="left"/>
    </xf>
    <xf borderId="27" fillId="0" fontId="14" numFmtId="0" xfId="0" applyAlignment="1" applyBorder="1" applyFont="1">
      <alignment readingOrder="0" shrinkToFit="0" wrapText="1"/>
    </xf>
    <xf borderId="27" fillId="0" fontId="4" numFmtId="0" xfId="0" applyBorder="1" applyFont="1"/>
    <xf borderId="0" fillId="0" fontId="14" numFmtId="0" xfId="0" applyAlignment="1" applyFont="1">
      <alignment shrinkToFit="0" wrapText="1"/>
    </xf>
    <xf borderId="5" fillId="2" fontId="5" numFmtId="0" xfId="0" applyAlignment="1" applyBorder="1" applyFont="1">
      <alignment horizontal="left" readingOrder="0" shrinkToFit="0" wrapText="1"/>
    </xf>
    <xf borderId="2" fillId="2" fontId="5" numFmtId="0" xfId="0" applyAlignment="1" applyBorder="1" applyFont="1">
      <alignment horizontal="left" readingOrder="0" shrinkToFit="0" wrapText="1"/>
    </xf>
    <xf borderId="0" fillId="0" fontId="15" numFmtId="0" xfId="0" applyAlignment="1" applyFont="1">
      <alignment horizontal="center" readingOrder="0" shrinkToFit="0" wrapText="1"/>
    </xf>
    <xf borderId="0" fillId="0" fontId="16" numFmtId="0" xfId="0" applyAlignment="1" applyFont="1">
      <alignment horizontal="center" readingOrder="0" shrinkToFit="0" wrapText="1"/>
    </xf>
    <xf borderId="5" fillId="2" fontId="5" numFmtId="0" xfId="0" applyAlignment="1" applyBorder="1" applyFont="1">
      <alignment horizontal="left" shrinkToFit="0" wrapText="1"/>
    </xf>
    <xf borderId="2" fillId="2" fontId="5" numFmtId="0" xfId="0" applyAlignment="1" applyBorder="1" applyFont="1">
      <alignment horizontal="left" shrinkToFit="0" wrapText="1"/>
    </xf>
    <xf borderId="0" fillId="0" fontId="17" numFmtId="0" xfId="0" applyAlignment="1" applyFont="1">
      <alignment horizontal="center" readingOrder="0" shrinkToFit="0" wrapText="1"/>
    </xf>
    <xf borderId="0" fillId="0" fontId="18" numFmtId="0" xfId="0" applyAlignment="1" applyFont="1">
      <alignment horizontal="center" readingOrder="0" shrinkToFit="0" wrapText="1"/>
    </xf>
    <xf borderId="0" fillId="0" fontId="19" numFmtId="0" xfId="0" applyAlignment="1" applyFont="1">
      <alignment horizontal="center" readingOrder="0" shrinkToFit="0" wrapText="1"/>
    </xf>
    <xf borderId="27" fillId="0" fontId="19" numFmtId="0" xfId="0" applyAlignment="1" applyBorder="1" applyFont="1">
      <alignment horizontal="center" readingOrder="0" shrinkToFit="0" wrapText="1"/>
    </xf>
    <xf borderId="27" fillId="0" fontId="15" numFmtId="0" xfId="0" applyAlignment="1" applyBorder="1" applyFont="1">
      <alignment readingOrder="0" shrinkToFit="0" wrapText="1"/>
    </xf>
    <xf borderId="27" fillId="0" fontId="20" numFmtId="0" xfId="0" applyAlignment="1" applyBorder="1" applyFont="1">
      <alignment readingOrder="0" shrinkToFit="0" wrapText="1"/>
    </xf>
    <xf borderId="1" fillId="2" fontId="5" numFmtId="0" xfId="0" applyAlignment="1" applyBorder="1" applyFont="1">
      <alignment horizontal="left" shrinkToFit="0" wrapText="1"/>
    </xf>
    <xf borderId="28" fillId="5" fontId="21" numFmtId="0" xfId="0" applyAlignment="1" applyBorder="1" applyFill="1" applyFont="1">
      <alignment horizontal="center"/>
    </xf>
    <xf borderId="29" fillId="0" fontId="4" numFmtId="0" xfId="0" applyBorder="1" applyFont="1"/>
    <xf borderId="30" fillId="0" fontId="4" numFmtId="0" xfId="0" applyBorder="1" applyFont="1"/>
    <xf borderId="0" fillId="0" fontId="2" numFmtId="0" xfId="0" applyAlignment="1" applyFont="1">
      <alignment horizontal="left"/>
    </xf>
    <xf borderId="14" fillId="0" fontId="6" numFmtId="0" xfId="0" applyAlignment="1" applyBorder="1" applyFont="1">
      <alignment horizontal="center"/>
    </xf>
    <xf borderId="16" fillId="0" fontId="6" numFmtId="0" xfId="0" applyAlignment="1" applyBorder="1" applyFont="1">
      <alignment horizontal="center"/>
    </xf>
    <xf borderId="17" fillId="0" fontId="6" numFmtId="0" xfId="0" applyAlignment="1" applyBorder="1" applyFont="1">
      <alignment horizontal="center"/>
    </xf>
    <xf borderId="13" fillId="0" fontId="6" numFmtId="0" xfId="0" applyBorder="1" applyFont="1"/>
    <xf borderId="13" fillId="0" fontId="6" numFmtId="0" xfId="0" applyAlignment="1" applyBorder="1" applyFont="1">
      <alignment horizontal="center"/>
    </xf>
    <xf borderId="1" fillId="6" fontId="22" numFmtId="0" xfId="0" applyAlignment="1" applyBorder="1" applyFill="1" applyFont="1">
      <alignment horizontal="left" readingOrder="0" shrinkToFit="0" wrapText="1"/>
    </xf>
    <xf borderId="5" fillId="2" fontId="23" numFmtId="0" xfId="0" applyAlignment="1" applyBorder="1" applyFont="1">
      <alignment horizontal="center"/>
    </xf>
    <xf borderId="5" fillId="2" fontId="23" numFmtId="0" xfId="0" applyAlignment="1" applyBorder="1" applyFont="1">
      <alignment horizontal="center" readingOrder="0"/>
    </xf>
    <xf borderId="5" fillId="2" fontId="23" numFmtId="170" xfId="0" applyAlignment="1" applyBorder="1" applyFont="1" applyNumberFormat="1">
      <alignment horizontal="center"/>
    </xf>
    <xf borderId="5" fillId="0" fontId="23" numFmtId="0" xfId="0" applyAlignment="1" applyBorder="1" applyFont="1">
      <alignment horizontal="center"/>
    </xf>
    <xf borderId="5" fillId="2" fontId="23" numFmtId="10" xfId="0" applyAlignment="1" applyBorder="1" applyFont="1" applyNumberFormat="1">
      <alignment horizontal="center"/>
    </xf>
    <xf borderId="5" fillId="0" fontId="23" numFmtId="170" xfId="0" applyAlignment="1" applyBorder="1" applyFont="1" applyNumberFormat="1">
      <alignment horizontal="center"/>
    </xf>
    <xf borderId="2" fillId="0" fontId="23" numFmtId="171" xfId="0" applyAlignment="1" applyBorder="1" applyFont="1" applyNumberFormat="1">
      <alignment horizontal="center"/>
    </xf>
    <xf borderId="1" fillId="6" fontId="22" numFmtId="0" xfId="0" applyAlignment="1" applyBorder="1" applyFont="1">
      <alignment horizontal="left" readingOrder="0"/>
    </xf>
    <xf borderId="0" fillId="6" fontId="24" numFmtId="0" xfId="0" applyAlignment="1" applyFont="1">
      <alignment horizontal="left" readingOrder="0"/>
    </xf>
    <xf borderId="0" fillId="0" fontId="23" numFmtId="0" xfId="0" applyFont="1"/>
    <xf borderId="0" fillId="0" fontId="23" numFmtId="0" xfId="0" applyAlignment="1" applyFont="1">
      <alignment horizontal="left"/>
    </xf>
    <xf borderId="27" fillId="6" fontId="22" numFmtId="0" xfId="0" applyAlignment="1" applyBorder="1" applyFont="1">
      <alignment horizontal="left" readingOrder="0" shrinkToFit="0" vertical="top" wrapText="1"/>
    </xf>
    <xf borderId="27" fillId="6" fontId="24"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hefs-resources.com/SeafoodYields" TargetMode="External"/><Relationship Id="rId2" Type="http://schemas.openxmlformats.org/officeDocument/2006/relationships/hyperlink" Target="http://www.chefs-resources.com/DrySpiceYields" TargetMode="External"/><Relationship Id="rId3" Type="http://schemas.openxmlformats.org/officeDocument/2006/relationships/hyperlink" Target="https://shop.kingarthurbaking.com/items/king-arthur-pure-vanilla-extract" TargetMode="External"/><Relationship Id="rId4" Type="http://schemas.openxmlformats.org/officeDocument/2006/relationships/hyperlink" Target="https://shop.kingarthurbaking.com/items/pure-almond-extract" TargetMode="External"/><Relationship Id="rId5" Type="http://schemas.openxmlformats.org/officeDocument/2006/relationships/hyperlink" Target="https://shop.kingarthurbaking.com/items/unbleached-all-purpose-flour?_gl=1*1e6hmfu*_gcl_au*NDI5ODc4Njg2LjE3MzQ2MjIwMzM.*_ga*NjM1ODk0OTAyLjE3MzQ2MjIwMzY.*_ga_1ZJWCQGS21*MTczNDYyMjAzNS4xLjEuMTczNDYyMjA1MC4wLjAuMA.." TargetMode="External"/><Relationship Id="rId6" Type="http://schemas.openxmlformats.org/officeDocument/2006/relationships/hyperlink" Target="https://www.kingarthurbaking.com/blog/2021/11/30/how-to-make-a-cornet-holiday-cookie-decorating" TargetMode="External"/><Relationship Id="rId7" Type="http://schemas.openxmlformats.org/officeDocument/2006/relationships/hyperlink" Target="https://www.kingarthurbaking.com/recipes/simple-cookie-glaze-recipe"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hefs-resources.com/SeafoodYields" TargetMode="External"/><Relationship Id="rId2" Type="http://schemas.openxmlformats.org/officeDocument/2006/relationships/hyperlink" Target="http://www.chefs-resources.com/DrySpiceYields"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75"/>
  <cols>
    <col customWidth="1" min="1" max="1" width="39.25"/>
    <col customWidth="1" min="2" max="4" width="8.75"/>
    <col customWidth="1" min="5" max="5" width="11.38"/>
    <col customWidth="1" min="6" max="6" width="7.0"/>
    <col customWidth="1" min="7" max="7" width="12.75"/>
    <col customWidth="1" min="8" max="8" width="10.63"/>
    <col customWidth="1" min="9" max="9" width="13.5"/>
    <col customWidth="1" min="10" max="26" width="7.63"/>
  </cols>
  <sheetData>
    <row r="1" ht="51.0" customHeight="1">
      <c r="A1" s="1" t="s">
        <v>0</v>
      </c>
      <c r="J1" s="2"/>
      <c r="K1" s="2"/>
      <c r="L1" s="2"/>
      <c r="M1" s="2"/>
      <c r="N1" s="2"/>
      <c r="O1" s="2"/>
      <c r="P1" s="2"/>
      <c r="Q1" s="2"/>
      <c r="R1" s="2"/>
      <c r="S1" s="2"/>
      <c r="T1" s="2"/>
      <c r="U1" s="2"/>
      <c r="V1" s="2"/>
      <c r="W1" s="2"/>
      <c r="X1" s="2"/>
      <c r="Y1" s="2"/>
      <c r="Z1" s="2"/>
    </row>
    <row r="2" ht="12.75" customHeight="1">
      <c r="A2" s="3"/>
      <c r="B2" s="3"/>
      <c r="C2" s="3"/>
      <c r="D2" s="3"/>
      <c r="E2" s="3"/>
      <c r="F2" s="3"/>
      <c r="G2" s="4" t="s">
        <v>1</v>
      </c>
      <c r="H2" s="5"/>
      <c r="I2" s="6"/>
      <c r="J2" s="2"/>
      <c r="K2" s="2"/>
      <c r="L2" s="2"/>
      <c r="M2" s="2"/>
      <c r="N2" s="2"/>
      <c r="O2" s="2"/>
      <c r="P2" s="2"/>
      <c r="Q2" s="2"/>
      <c r="R2" s="2"/>
      <c r="S2" s="2"/>
      <c r="T2" s="2"/>
      <c r="U2" s="2"/>
      <c r="V2" s="2"/>
      <c r="W2" s="2"/>
      <c r="X2" s="2"/>
      <c r="Y2" s="2"/>
      <c r="Z2" s="2"/>
    </row>
    <row r="3" ht="12.75" customHeight="1">
      <c r="A3" s="7" t="s">
        <v>2</v>
      </c>
      <c r="B3" s="8" t="s">
        <v>3</v>
      </c>
      <c r="C3" s="9"/>
      <c r="D3" s="9"/>
      <c r="E3" s="9"/>
      <c r="F3" s="9"/>
      <c r="G3" s="9"/>
      <c r="H3" s="9"/>
      <c r="I3" s="6"/>
      <c r="J3" s="10"/>
      <c r="K3" s="10"/>
      <c r="L3" s="10"/>
      <c r="M3" s="10"/>
      <c r="N3" s="10"/>
      <c r="O3" s="10"/>
      <c r="P3" s="10"/>
      <c r="Q3" s="10"/>
      <c r="R3" s="10"/>
      <c r="S3" s="10"/>
      <c r="T3" s="10"/>
      <c r="U3" s="10"/>
      <c r="V3" s="10"/>
      <c r="W3" s="10"/>
      <c r="X3" s="10"/>
      <c r="Y3" s="10"/>
      <c r="Z3" s="10"/>
    </row>
    <row r="4" ht="12.75" customHeight="1">
      <c r="A4" s="7" t="s">
        <v>4</v>
      </c>
      <c r="B4" s="11"/>
      <c r="C4" s="9"/>
      <c r="D4" s="9"/>
      <c r="E4" s="9"/>
      <c r="F4" s="6"/>
      <c r="G4" s="12" t="s">
        <v>5</v>
      </c>
      <c r="H4" s="11"/>
      <c r="I4" s="6"/>
      <c r="J4" s="10"/>
      <c r="K4" s="10"/>
      <c r="L4" s="10"/>
      <c r="M4" s="10"/>
      <c r="N4" s="10"/>
      <c r="O4" s="10"/>
      <c r="P4" s="10"/>
      <c r="Q4" s="10"/>
      <c r="R4" s="10"/>
      <c r="S4" s="10"/>
      <c r="T4" s="10"/>
      <c r="U4" s="10"/>
      <c r="V4" s="10"/>
      <c r="W4" s="10"/>
      <c r="X4" s="10"/>
      <c r="Y4" s="10"/>
      <c r="Z4" s="10"/>
    </row>
    <row r="5" ht="12.75" customHeight="1">
      <c r="A5" s="7" t="s">
        <v>6</v>
      </c>
      <c r="B5" s="13"/>
      <c r="C5" s="9"/>
      <c r="D5" s="9"/>
      <c r="E5" s="9"/>
      <c r="F5" s="6"/>
      <c r="G5" s="14" t="s">
        <v>7</v>
      </c>
      <c r="H5" s="15"/>
      <c r="I5" s="16"/>
      <c r="J5" s="10"/>
      <c r="K5" s="10"/>
      <c r="L5" s="10"/>
      <c r="M5" s="10"/>
      <c r="N5" s="10"/>
      <c r="O5" s="10"/>
      <c r="P5" s="10"/>
      <c r="Q5" s="10"/>
      <c r="R5" s="10"/>
      <c r="S5" s="10"/>
      <c r="T5" s="10"/>
      <c r="U5" s="10"/>
      <c r="V5" s="10"/>
      <c r="W5" s="10"/>
      <c r="X5" s="10"/>
      <c r="Y5" s="10"/>
      <c r="Z5" s="10"/>
    </row>
    <row r="6" ht="12.75" customHeight="1">
      <c r="A6" s="7" t="s">
        <v>8</v>
      </c>
      <c r="B6" s="17">
        <v>1.0</v>
      </c>
      <c r="C6" s="18"/>
      <c r="D6" s="19"/>
      <c r="E6" s="20" t="s">
        <v>9</v>
      </c>
      <c r="F6" s="21"/>
      <c r="G6" s="11"/>
      <c r="H6" s="9"/>
      <c r="I6" s="6"/>
      <c r="J6" s="10"/>
      <c r="K6" s="10"/>
      <c r="L6" s="10"/>
      <c r="M6" s="10"/>
      <c r="N6" s="10"/>
      <c r="O6" s="10"/>
      <c r="P6" s="10"/>
      <c r="Q6" s="10"/>
      <c r="R6" s="10"/>
      <c r="S6" s="10"/>
      <c r="T6" s="10"/>
      <c r="U6" s="10"/>
      <c r="V6" s="10"/>
      <c r="W6" s="10"/>
      <c r="X6" s="10"/>
      <c r="Y6" s="10"/>
      <c r="Z6" s="10"/>
    </row>
    <row r="7" ht="12.75" customHeight="1">
      <c r="A7" s="7" t="s">
        <v>10</v>
      </c>
      <c r="B7" s="22"/>
      <c r="C7" s="23"/>
      <c r="D7" s="24"/>
      <c r="E7" s="25" t="s">
        <v>11</v>
      </c>
      <c r="F7" s="6"/>
      <c r="G7" s="11"/>
      <c r="H7" s="9"/>
      <c r="I7" s="6"/>
      <c r="J7" s="10"/>
      <c r="K7" s="10"/>
      <c r="L7" s="10"/>
      <c r="M7" s="10"/>
      <c r="N7" s="10"/>
      <c r="O7" s="10"/>
      <c r="P7" s="10"/>
      <c r="Q7" s="10"/>
      <c r="R7" s="10"/>
      <c r="S7" s="10"/>
      <c r="T7" s="10"/>
      <c r="U7" s="10"/>
      <c r="V7" s="10"/>
      <c r="W7" s="10"/>
      <c r="X7" s="10"/>
      <c r="Y7" s="10"/>
      <c r="Z7" s="10"/>
    </row>
    <row r="8" ht="12.75" customHeight="1">
      <c r="A8" s="7" t="str">
        <f>IF(#REF!="y","Purposed Net Selling Price","Purposed Gross Selling Price")</f>
        <v>#REF!</v>
      </c>
      <c r="B8" s="26">
        <v>1.0</v>
      </c>
      <c r="C8" s="10"/>
      <c r="D8" s="27" t="str">
        <f>IF(#REF!="y","Ideal Net Selling Price","Ideal Gross Selling Price")</f>
        <v>#REF!</v>
      </c>
      <c r="E8" s="6"/>
      <c r="F8" s="10"/>
      <c r="G8" s="7" t="s">
        <v>12</v>
      </c>
      <c r="H8" s="28"/>
      <c r="I8" s="29" t="str">
        <f>IF(I9=0, ,I9/B6)</f>
        <v/>
      </c>
      <c r="J8" s="10"/>
      <c r="K8" s="10"/>
      <c r="L8" s="10"/>
      <c r="M8" s="10"/>
      <c r="N8" s="10"/>
      <c r="O8" s="10"/>
      <c r="P8" s="10"/>
      <c r="Q8" s="10"/>
      <c r="R8" s="10"/>
      <c r="S8" s="10"/>
      <c r="T8" s="10"/>
      <c r="U8" s="10"/>
      <c r="V8" s="10"/>
      <c r="W8" s="10"/>
      <c r="X8" s="10"/>
      <c r="Y8" s="10"/>
      <c r="Z8" s="10"/>
    </row>
    <row r="9" ht="12.75" customHeight="1">
      <c r="A9" s="30" t="s">
        <v>13</v>
      </c>
      <c r="B9" s="31" t="str">
        <f>IF(I9=0,,(IF(#REF!="y",((I9/B6)/(B8/(1+#REF!))),(I9/B6)/(B8))))</f>
        <v/>
      </c>
      <c r="C9" s="32"/>
      <c r="D9" s="33" t="str">
        <f>IF(I9=0,,(IF(#REF!="y",((I8/Info!G10+(('Recipe Template (1)'!I8/Info!G10)*#REF!))),('Recipe Template (1)'!I8/Info!G10))))</f>
        <v/>
      </c>
      <c r="E9" s="6"/>
      <c r="F9" s="10"/>
      <c r="G9" s="34" t="s">
        <v>14</v>
      </c>
      <c r="H9" s="34"/>
      <c r="I9" s="35">
        <f>SUM(I15:I42)</f>
        <v>0</v>
      </c>
      <c r="J9" s="10"/>
      <c r="K9" s="10"/>
      <c r="L9" s="10"/>
      <c r="M9" s="10"/>
      <c r="N9" s="10"/>
      <c r="O9" s="10"/>
      <c r="P9" s="10"/>
      <c r="Q9" s="10"/>
      <c r="R9" s="10"/>
      <c r="S9" s="10"/>
      <c r="T9" s="10"/>
      <c r="U9" s="10"/>
      <c r="V9" s="10"/>
      <c r="W9" s="10"/>
      <c r="X9" s="10"/>
      <c r="Y9" s="10"/>
      <c r="Z9" s="10"/>
    </row>
    <row r="10" ht="12.75" customHeight="1">
      <c r="A10" s="36" t="s">
        <v>15</v>
      </c>
      <c r="J10" s="10"/>
      <c r="K10" s="10"/>
      <c r="L10" s="10"/>
      <c r="M10" s="10"/>
      <c r="N10" s="10"/>
      <c r="O10" s="10"/>
      <c r="P10" s="10"/>
      <c r="Q10" s="10"/>
      <c r="R10" s="10"/>
      <c r="S10" s="10"/>
      <c r="T10" s="10"/>
      <c r="U10" s="10"/>
      <c r="V10" s="10"/>
      <c r="W10" s="10"/>
      <c r="X10" s="10"/>
      <c r="Y10" s="10"/>
      <c r="Z10" s="10"/>
    </row>
    <row r="11" ht="12.75" customHeight="1">
      <c r="A11" s="37" t="s">
        <v>16</v>
      </c>
      <c r="C11" s="38" t="s">
        <v>17</v>
      </c>
      <c r="E11" s="38" t="s">
        <v>18</v>
      </c>
      <c r="G11" s="39" t="s">
        <v>19</v>
      </c>
      <c r="H11" s="38" t="s">
        <v>20</v>
      </c>
      <c r="J11" s="10"/>
      <c r="K11" s="10"/>
      <c r="L11" s="10"/>
      <c r="M11" s="10"/>
      <c r="N11" s="10"/>
      <c r="O11" s="10"/>
      <c r="P11" s="10"/>
      <c r="Q11" s="10"/>
      <c r="R11" s="10"/>
      <c r="S11" s="10"/>
      <c r="T11" s="10"/>
      <c r="U11" s="10"/>
      <c r="V11" s="10"/>
      <c r="W11" s="10"/>
      <c r="X11" s="10"/>
      <c r="Y11" s="10"/>
      <c r="Z11" s="10"/>
    </row>
    <row r="12" ht="12.75" customHeight="1">
      <c r="A12" s="37"/>
      <c r="B12" s="37"/>
      <c r="C12" s="38"/>
      <c r="D12" s="38"/>
      <c r="E12" s="38"/>
      <c r="F12" s="38"/>
      <c r="G12" s="39"/>
      <c r="H12" s="38"/>
      <c r="I12" s="38"/>
      <c r="J12" s="10"/>
      <c r="K12" s="10"/>
      <c r="L12" s="10"/>
      <c r="M12" s="10"/>
      <c r="N12" s="10"/>
      <c r="O12" s="10"/>
      <c r="P12" s="10"/>
      <c r="Q12" s="10"/>
      <c r="R12" s="10"/>
      <c r="S12" s="10"/>
      <c r="T12" s="10"/>
      <c r="U12" s="10"/>
      <c r="V12" s="10"/>
      <c r="W12" s="10"/>
      <c r="X12" s="10"/>
      <c r="Y12" s="10"/>
      <c r="Z12" s="10"/>
    </row>
    <row r="13" ht="12.75" customHeight="1">
      <c r="A13" s="10"/>
      <c r="B13" s="40" t="s">
        <v>21</v>
      </c>
      <c r="C13" s="41"/>
      <c r="D13" s="41"/>
      <c r="E13" s="42" t="s">
        <v>22</v>
      </c>
      <c r="F13" s="41"/>
      <c r="G13" s="41"/>
      <c r="H13" s="41"/>
      <c r="I13" s="43" t="s">
        <v>23</v>
      </c>
      <c r="J13" s="10"/>
      <c r="K13" s="10"/>
      <c r="L13" s="10"/>
      <c r="M13" s="10"/>
      <c r="N13" s="10"/>
      <c r="O13" s="10"/>
      <c r="P13" s="10"/>
      <c r="Q13" s="10"/>
      <c r="R13" s="10"/>
      <c r="S13" s="10"/>
      <c r="T13" s="10"/>
      <c r="U13" s="10"/>
      <c r="V13" s="10"/>
      <c r="W13" s="10"/>
      <c r="X13" s="10"/>
      <c r="Y13" s="10"/>
      <c r="Z13" s="10"/>
    </row>
    <row r="14" ht="12.75" customHeight="1">
      <c r="A14" s="7" t="s">
        <v>24</v>
      </c>
      <c r="B14" s="44" t="s">
        <v>25</v>
      </c>
      <c r="C14" s="44" t="s">
        <v>26</v>
      </c>
      <c r="D14" s="45" t="s">
        <v>27</v>
      </c>
      <c r="E14" s="46" t="s">
        <v>28</v>
      </c>
      <c r="F14" s="44" t="s">
        <v>29</v>
      </c>
      <c r="G14" s="44" t="s">
        <v>30</v>
      </c>
      <c r="H14" s="45" t="s">
        <v>31</v>
      </c>
      <c r="I14" s="46" t="s">
        <v>32</v>
      </c>
      <c r="J14" s="10"/>
      <c r="K14" s="10"/>
      <c r="L14" s="10"/>
      <c r="M14" s="10"/>
      <c r="N14" s="10"/>
      <c r="O14" s="10"/>
      <c r="P14" s="10"/>
      <c r="Q14" s="10"/>
      <c r="R14" s="10"/>
      <c r="S14" s="10"/>
      <c r="T14" s="10"/>
      <c r="U14" s="10"/>
      <c r="V14" s="10"/>
      <c r="W14" s="10"/>
      <c r="X14" s="10"/>
      <c r="Y14" s="10"/>
      <c r="Z14" s="10"/>
    </row>
    <row r="15" ht="12.75" customHeight="1">
      <c r="A15" s="47" t="s">
        <v>33</v>
      </c>
      <c r="B15" s="48"/>
      <c r="C15" s="49"/>
      <c r="D15" s="50">
        <v>24.0</v>
      </c>
      <c r="E15" s="51"/>
      <c r="F15" s="52" t="str">
        <f t="shared" ref="F15:F16" si="1">IF(B15&gt;0,IF(C15&lt;&gt;"",C15,D15),"")</f>
        <v/>
      </c>
      <c r="G15" s="53"/>
      <c r="H15" s="54" t="str">
        <f t="shared" ref="H15:H16" si="2">IF(G15&gt;0,E15+(E15*(1-G15)),"")</f>
        <v/>
      </c>
      <c r="I15" s="55" t="str">
        <f t="shared" ref="I15:I16" si="3">IF(E15&gt;0,(B15*H15)," ")</f>
        <v> </v>
      </c>
      <c r="J15" s="10"/>
      <c r="K15" s="10"/>
      <c r="L15" s="10"/>
      <c r="M15" s="10"/>
      <c r="N15" s="10"/>
      <c r="O15" s="10"/>
      <c r="P15" s="10"/>
      <c r="Q15" s="10"/>
      <c r="R15" s="10"/>
      <c r="S15" s="10"/>
      <c r="T15" s="10"/>
      <c r="U15" s="10"/>
      <c r="V15" s="10"/>
      <c r="W15" s="10"/>
      <c r="X15" s="10"/>
      <c r="Y15" s="10"/>
      <c r="Z15" s="10"/>
    </row>
    <row r="16" ht="12.75" customHeight="1">
      <c r="A16" s="47" t="s">
        <v>34</v>
      </c>
      <c r="B16" s="48"/>
      <c r="C16" s="49">
        <v>397.0</v>
      </c>
      <c r="D16" s="50"/>
      <c r="E16" s="51"/>
      <c r="F16" s="52" t="str">
        <f t="shared" si="1"/>
        <v/>
      </c>
      <c r="G16" s="53"/>
      <c r="H16" s="54" t="str">
        <f t="shared" si="2"/>
        <v/>
      </c>
      <c r="I16" s="55" t="str">
        <f t="shared" si="3"/>
        <v> </v>
      </c>
      <c r="J16" s="10"/>
      <c r="K16" s="10"/>
      <c r="L16" s="10"/>
      <c r="M16" s="10"/>
      <c r="N16" s="10"/>
      <c r="O16" s="10"/>
      <c r="P16" s="10"/>
      <c r="Q16" s="10"/>
      <c r="R16" s="10"/>
      <c r="S16" s="10"/>
      <c r="T16" s="10"/>
      <c r="U16" s="10"/>
      <c r="V16" s="10"/>
      <c r="W16" s="10"/>
      <c r="X16" s="10"/>
      <c r="Y16" s="10"/>
      <c r="Z16" s="10"/>
    </row>
    <row r="17" ht="18.75" customHeight="1">
      <c r="A17" s="47" t="s">
        <v>35</v>
      </c>
      <c r="B17" s="56">
        <v>2.0</v>
      </c>
      <c r="C17" s="49"/>
      <c r="D17" s="50"/>
      <c r="E17" s="51"/>
      <c r="F17" s="52"/>
      <c r="G17" s="53"/>
      <c r="H17" s="54"/>
      <c r="I17" s="55"/>
      <c r="J17" s="10"/>
      <c r="K17" s="10"/>
      <c r="L17" s="10"/>
      <c r="M17" s="10"/>
      <c r="N17" s="10"/>
      <c r="O17" s="10"/>
      <c r="P17" s="10"/>
      <c r="Q17" s="10"/>
      <c r="R17" s="10"/>
      <c r="S17" s="10"/>
      <c r="T17" s="10"/>
      <c r="U17" s="10"/>
      <c r="V17" s="10"/>
      <c r="W17" s="10"/>
      <c r="X17" s="10"/>
      <c r="Y17" s="10"/>
      <c r="Z17" s="10"/>
    </row>
    <row r="18" ht="12.75" customHeight="1">
      <c r="A18" s="47" t="s">
        <v>36</v>
      </c>
      <c r="B18" s="56">
        <v>2.0</v>
      </c>
      <c r="C18" s="49"/>
      <c r="D18" s="50"/>
      <c r="E18" s="51"/>
      <c r="F18" s="52" t="str">
        <f t="shared" ref="F18:F42" si="4">IF(B18&gt;0,IF(C18&lt;&gt;"",C18,D18),"")</f>
        <v/>
      </c>
      <c r="G18" s="53"/>
      <c r="H18" s="54" t="str">
        <f t="shared" ref="H18:H42" si="5">IF(G18&gt;0,E18+(E18*(1-G18)),"")</f>
        <v/>
      </c>
      <c r="I18" s="55" t="str">
        <f t="shared" ref="I18:I42" si="6">IF(E18&gt;0,(B18*H18)," ")</f>
        <v> </v>
      </c>
      <c r="J18" s="10"/>
      <c r="K18" s="10"/>
      <c r="L18" s="10"/>
      <c r="M18" s="10"/>
      <c r="N18" s="10"/>
      <c r="O18" s="10"/>
      <c r="P18" s="10"/>
      <c r="Q18" s="10"/>
      <c r="R18" s="10"/>
      <c r="S18" s="10"/>
      <c r="T18" s="10"/>
      <c r="U18" s="10"/>
      <c r="V18" s="10"/>
      <c r="W18" s="10"/>
      <c r="X18" s="10"/>
      <c r="Y18" s="10"/>
      <c r="Z18" s="10"/>
    </row>
    <row r="19" ht="12.75" customHeight="1">
      <c r="A19" s="57" t="s">
        <v>37</v>
      </c>
      <c r="B19" s="48"/>
      <c r="C19" s="58"/>
      <c r="D19" s="50">
        <v>4.0</v>
      </c>
      <c r="E19" s="51"/>
      <c r="F19" s="52" t="str">
        <f t="shared" si="4"/>
        <v/>
      </c>
      <c r="G19" s="53"/>
      <c r="H19" s="54" t="str">
        <f t="shared" si="5"/>
        <v/>
      </c>
      <c r="I19" s="55" t="str">
        <f t="shared" si="6"/>
        <v> </v>
      </c>
      <c r="J19" s="10"/>
      <c r="K19" s="10"/>
      <c r="L19" s="10"/>
      <c r="M19" s="10"/>
      <c r="N19" s="10"/>
      <c r="O19" s="10"/>
      <c r="P19" s="10"/>
      <c r="Q19" s="10"/>
      <c r="R19" s="10"/>
      <c r="S19" s="10"/>
      <c r="T19" s="10"/>
      <c r="U19" s="10"/>
      <c r="V19" s="10"/>
      <c r="W19" s="10"/>
      <c r="X19" s="10"/>
      <c r="Y19" s="10"/>
      <c r="Z19" s="10"/>
    </row>
    <row r="20" ht="12.75" customHeight="1">
      <c r="A20" s="57" t="s">
        <v>38</v>
      </c>
      <c r="B20" s="48"/>
      <c r="C20" s="49"/>
      <c r="D20" s="50">
        <v>2.0</v>
      </c>
      <c r="E20" s="51"/>
      <c r="F20" s="52" t="str">
        <f t="shared" si="4"/>
        <v/>
      </c>
      <c r="G20" s="53"/>
      <c r="H20" s="54" t="str">
        <f t="shared" si="5"/>
        <v/>
      </c>
      <c r="I20" s="55" t="str">
        <f t="shared" si="6"/>
        <v> </v>
      </c>
      <c r="J20" s="10"/>
      <c r="K20" s="10"/>
      <c r="L20" s="10"/>
      <c r="M20" s="10"/>
      <c r="N20" s="10"/>
      <c r="O20" s="10"/>
      <c r="P20" s="10"/>
      <c r="Q20" s="10"/>
      <c r="R20" s="10"/>
      <c r="S20" s="10"/>
      <c r="T20" s="10"/>
      <c r="U20" s="10"/>
      <c r="V20" s="10"/>
      <c r="W20" s="10"/>
      <c r="X20" s="10"/>
      <c r="Y20" s="10"/>
      <c r="Z20" s="10"/>
    </row>
    <row r="21" ht="12.75" customHeight="1">
      <c r="A21" s="57" t="s">
        <v>39</v>
      </c>
      <c r="B21" s="48"/>
      <c r="C21" s="49"/>
      <c r="D21" s="50">
        <v>5.0</v>
      </c>
      <c r="E21" s="51"/>
      <c r="F21" s="52" t="str">
        <f t="shared" si="4"/>
        <v/>
      </c>
      <c r="G21" s="53"/>
      <c r="H21" s="54" t="str">
        <f t="shared" si="5"/>
        <v/>
      </c>
      <c r="I21" s="55" t="str">
        <f t="shared" si="6"/>
        <v> </v>
      </c>
      <c r="J21" s="10"/>
      <c r="K21" s="10"/>
      <c r="L21" s="10"/>
      <c r="M21" s="10"/>
      <c r="N21" s="10"/>
      <c r="O21" s="10"/>
      <c r="P21" s="10"/>
      <c r="Q21" s="10"/>
      <c r="R21" s="10"/>
      <c r="S21" s="10"/>
      <c r="T21" s="10"/>
      <c r="U21" s="10"/>
      <c r="V21" s="10"/>
      <c r="W21" s="10"/>
      <c r="X21" s="10"/>
      <c r="Y21" s="10"/>
      <c r="Z21" s="10"/>
    </row>
    <row r="22" ht="12.75" customHeight="1">
      <c r="A22" s="59" t="s">
        <v>40</v>
      </c>
      <c r="B22" s="48"/>
      <c r="C22" s="49"/>
      <c r="D22" s="50">
        <v>1.0</v>
      </c>
      <c r="E22" s="51"/>
      <c r="F22" s="52" t="str">
        <f t="shared" si="4"/>
        <v/>
      </c>
      <c r="G22" s="53"/>
      <c r="H22" s="54" t="str">
        <f t="shared" si="5"/>
        <v/>
      </c>
      <c r="I22" s="55" t="str">
        <f t="shared" si="6"/>
        <v> </v>
      </c>
      <c r="J22" s="10"/>
      <c r="K22" s="10"/>
      <c r="L22" s="10"/>
      <c r="M22" s="10"/>
      <c r="N22" s="10"/>
      <c r="O22" s="10"/>
      <c r="P22" s="10"/>
      <c r="Q22" s="10"/>
      <c r="R22" s="10"/>
      <c r="S22" s="10"/>
      <c r="T22" s="10"/>
      <c r="U22" s="10"/>
      <c r="V22" s="10"/>
      <c r="W22" s="10"/>
      <c r="X22" s="10"/>
      <c r="Y22" s="10"/>
      <c r="Z22" s="10"/>
    </row>
    <row r="23" ht="12.75" customHeight="1">
      <c r="A23" s="59" t="s">
        <v>41</v>
      </c>
      <c r="B23" s="48"/>
      <c r="C23" s="49"/>
      <c r="D23" s="50">
        <v>1.0</v>
      </c>
      <c r="E23" s="51"/>
      <c r="F23" s="52" t="str">
        <f t="shared" si="4"/>
        <v/>
      </c>
      <c r="G23" s="53"/>
      <c r="H23" s="54" t="str">
        <f t="shared" si="5"/>
        <v/>
      </c>
      <c r="I23" s="55" t="str">
        <f t="shared" si="6"/>
        <v> </v>
      </c>
      <c r="J23" s="10"/>
      <c r="K23" s="10"/>
      <c r="L23" s="10"/>
      <c r="M23" s="10"/>
      <c r="N23" s="10"/>
      <c r="O23" s="10"/>
      <c r="P23" s="10"/>
      <c r="Q23" s="10"/>
      <c r="R23" s="10"/>
      <c r="S23" s="10"/>
      <c r="T23" s="10"/>
      <c r="U23" s="10"/>
      <c r="V23" s="10"/>
      <c r="W23" s="10"/>
      <c r="X23" s="10"/>
      <c r="Y23" s="10"/>
      <c r="Z23" s="10"/>
    </row>
    <row r="24" ht="12.75" customHeight="1">
      <c r="A24" s="60"/>
      <c r="B24" s="48"/>
      <c r="C24" s="49"/>
      <c r="D24" s="61"/>
      <c r="E24" s="51"/>
      <c r="F24" s="52" t="str">
        <f t="shared" si="4"/>
        <v/>
      </c>
      <c r="G24" s="53"/>
      <c r="H24" s="54" t="str">
        <f t="shared" si="5"/>
        <v/>
      </c>
      <c r="I24" s="55" t="str">
        <f t="shared" si="6"/>
        <v> </v>
      </c>
      <c r="J24" s="10"/>
      <c r="K24" s="10"/>
      <c r="L24" s="10"/>
      <c r="M24" s="10"/>
      <c r="N24" s="10"/>
      <c r="O24" s="10"/>
      <c r="P24" s="10"/>
      <c r="Q24" s="10"/>
      <c r="R24" s="10"/>
      <c r="S24" s="10"/>
      <c r="T24" s="10"/>
      <c r="U24" s="10"/>
      <c r="V24" s="10"/>
      <c r="W24" s="10"/>
      <c r="X24" s="10"/>
      <c r="Y24" s="10"/>
      <c r="Z24" s="10"/>
    </row>
    <row r="25" ht="12.75" customHeight="1">
      <c r="A25" s="60"/>
      <c r="B25" s="48"/>
      <c r="C25" s="49"/>
      <c r="D25" s="61"/>
      <c r="E25" s="51"/>
      <c r="F25" s="52" t="str">
        <f t="shared" si="4"/>
        <v/>
      </c>
      <c r="G25" s="53"/>
      <c r="H25" s="54" t="str">
        <f t="shared" si="5"/>
        <v/>
      </c>
      <c r="I25" s="55" t="str">
        <f t="shared" si="6"/>
        <v> </v>
      </c>
      <c r="J25" s="10"/>
      <c r="K25" s="10"/>
      <c r="L25" s="10"/>
      <c r="M25" s="10"/>
      <c r="N25" s="10"/>
      <c r="O25" s="10"/>
      <c r="P25" s="10"/>
      <c r="Q25" s="10"/>
      <c r="R25" s="10"/>
      <c r="S25" s="10"/>
      <c r="T25" s="10"/>
      <c r="U25" s="10"/>
      <c r="V25" s="10"/>
      <c r="W25" s="10"/>
      <c r="X25" s="10"/>
      <c r="Y25" s="10"/>
      <c r="Z25" s="10"/>
    </row>
    <row r="26" ht="12.75" customHeight="1">
      <c r="A26" s="62"/>
      <c r="B26" s="48"/>
      <c r="C26" s="58"/>
      <c r="D26" s="61"/>
      <c r="E26" s="51"/>
      <c r="F26" s="52" t="str">
        <f t="shared" si="4"/>
        <v/>
      </c>
      <c r="G26" s="53"/>
      <c r="H26" s="54" t="str">
        <f t="shared" si="5"/>
        <v/>
      </c>
      <c r="I26" s="55" t="str">
        <f t="shared" si="6"/>
        <v> </v>
      </c>
      <c r="J26" s="10"/>
      <c r="K26" s="10"/>
      <c r="L26" s="10"/>
      <c r="M26" s="10"/>
      <c r="N26" s="10"/>
      <c r="O26" s="10"/>
      <c r="P26" s="10"/>
      <c r="Q26" s="10"/>
      <c r="R26" s="10"/>
      <c r="S26" s="10"/>
      <c r="T26" s="10"/>
      <c r="U26" s="10"/>
      <c r="V26" s="10"/>
      <c r="W26" s="10"/>
      <c r="X26" s="10"/>
      <c r="Y26" s="10"/>
      <c r="Z26" s="10"/>
    </row>
    <row r="27" ht="12.75" customHeight="1">
      <c r="A27" s="62"/>
      <c r="B27" s="48"/>
      <c r="C27" s="58"/>
      <c r="D27" s="61"/>
      <c r="E27" s="51"/>
      <c r="F27" s="52" t="str">
        <f t="shared" si="4"/>
        <v/>
      </c>
      <c r="G27" s="53"/>
      <c r="H27" s="54" t="str">
        <f t="shared" si="5"/>
        <v/>
      </c>
      <c r="I27" s="55" t="str">
        <f t="shared" si="6"/>
        <v> </v>
      </c>
      <c r="J27" s="10"/>
      <c r="K27" s="10"/>
      <c r="L27" s="10"/>
      <c r="M27" s="10"/>
      <c r="N27" s="10"/>
      <c r="O27" s="10"/>
      <c r="P27" s="10"/>
      <c r="Q27" s="10"/>
      <c r="R27" s="10"/>
      <c r="S27" s="10"/>
      <c r="T27" s="10"/>
      <c r="U27" s="10"/>
      <c r="V27" s="10"/>
      <c r="W27" s="10"/>
      <c r="X27" s="10"/>
      <c r="Y27" s="10"/>
      <c r="Z27" s="10"/>
    </row>
    <row r="28" ht="12.75" customHeight="1">
      <c r="A28" s="62"/>
      <c r="B28" s="48"/>
      <c r="C28" s="58"/>
      <c r="D28" s="61"/>
      <c r="E28" s="51"/>
      <c r="F28" s="52" t="str">
        <f t="shared" si="4"/>
        <v/>
      </c>
      <c r="G28" s="53"/>
      <c r="H28" s="54" t="str">
        <f t="shared" si="5"/>
        <v/>
      </c>
      <c r="I28" s="55" t="str">
        <f t="shared" si="6"/>
        <v> </v>
      </c>
      <c r="J28" s="10"/>
      <c r="K28" s="10"/>
      <c r="L28" s="10"/>
      <c r="M28" s="10"/>
      <c r="N28" s="10"/>
      <c r="O28" s="10"/>
      <c r="P28" s="10"/>
      <c r="Q28" s="10"/>
      <c r="R28" s="10"/>
      <c r="S28" s="10"/>
      <c r="T28" s="10"/>
      <c r="U28" s="10"/>
      <c r="V28" s="10"/>
      <c r="W28" s="10"/>
      <c r="X28" s="10"/>
      <c r="Y28" s="10"/>
      <c r="Z28" s="10"/>
    </row>
    <row r="29" ht="12.75" customHeight="1">
      <c r="A29" s="62"/>
      <c r="B29" s="48"/>
      <c r="C29" s="58"/>
      <c r="D29" s="61"/>
      <c r="E29" s="51"/>
      <c r="F29" s="52" t="str">
        <f t="shared" si="4"/>
        <v/>
      </c>
      <c r="G29" s="53"/>
      <c r="H29" s="54" t="str">
        <f t="shared" si="5"/>
        <v/>
      </c>
      <c r="I29" s="55" t="str">
        <f t="shared" si="6"/>
        <v> </v>
      </c>
      <c r="J29" s="10"/>
      <c r="K29" s="10"/>
      <c r="L29" s="10"/>
      <c r="M29" s="10"/>
      <c r="N29" s="10"/>
      <c r="O29" s="10"/>
      <c r="P29" s="10"/>
      <c r="Q29" s="10"/>
      <c r="R29" s="10"/>
      <c r="S29" s="10"/>
      <c r="T29" s="10"/>
      <c r="U29" s="10"/>
      <c r="V29" s="10"/>
      <c r="W29" s="10"/>
      <c r="X29" s="10"/>
      <c r="Y29" s="10"/>
      <c r="Z29" s="10"/>
    </row>
    <row r="30" ht="12.75" customHeight="1">
      <c r="A30" s="62"/>
      <c r="B30" s="48"/>
      <c r="C30" s="58"/>
      <c r="D30" s="61"/>
      <c r="E30" s="51"/>
      <c r="F30" s="52" t="str">
        <f t="shared" si="4"/>
        <v/>
      </c>
      <c r="G30" s="53"/>
      <c r="H30" s="54" t="str">
        <f t="shared" si="5"/>
        <v/>
      </c>
      <c r="I30" s="55" t="str">
        <f t="shared" si="6"/>
        <v> </v>
      </c>
      <c r="J30" s="10"/>
      <c r="K30" s="10"/>
      <c r="L30" s="10"/>
      <c r="M30" s="10"/>
      <c r="N30" s="10"/>
      <c r="O30" s="10"/>
      <c r="P30" s="10"/>
      <c r="Q30" s="10"/>
      <c r="R30" s="10"/>
      <c r="S30" s="10"/>
      <c r="T30" s="10"/>
      <c r="U30" s="10"/>
      <c r="V30" s="10"/>
      <c r="W30" s="10"/>
      <c r="X30" s="10"/>
      <c r="Y30" s="10"/>
      <c r="Z30" s="10"/>
    </row>
    <row r="31" ht="12.75" customHeight="1">
      <c r="A31" s="62"/>
      <c r="B31" s="48"/>
      <c r="C31" s="58"/>
      <c r="D31" s="61"/>
      <c r="E31" s="51"/>
      <c r="F31" s="52" t="str">
        <f t="shared" si="4"/>
        <v/>
      </c>
      <c r="G31" s="53"/>
      <c r="H31" s="54" t="str">
        <f t="shared" si="5"/>
        <v/>
      </c>
      <c r="I31" s="55" t="str">
        <f t="shared" si="6"/>
        <v> </v>
      </c>
      <c r="J31" s="10"/>
      <c r="K31" s="10"/>
      <c r="L31" s="10"/>
      <c r="M31" s="10"/>
      <c r="N31" s="10"/>
      <c r="O31" s="10"/>
      <c r="P31" s="10"/>
      <c r="Q31" s="10"/>
      <c r="R31" s="10"/>
      <c r="S31" s="10"/>
      <c r="T31" s="10"/>
      <c r="U31" s="10"/>
      <c r="V31" s="10"/>
      <c r="W31" s="10"/>
      <c r="X31" s="10"/>
      <c r="Y31" s="10"/>
      <c r="Z31" s="10"/>
    </row>
    <row r="32" ht="12.75" customHeight="1">
      <c r="A32" s="62"/>
      <c r="B32" s="48"/>
      <c r="C32" s="58"/>
      <c r="D32" s="61"/>
      <c r="E32" s="51"/>
      <c r="F32" s="52" t="str">
        <f t="shared" si="4"/>
        <v/>
      </c>
      <c r="G32" s="53"/>
      <c r="H32" s="54" t="str">
        <f t="shared" si="5"/>
        <v/>
      </c>
      <c r="I32" s="55" t="str">
        <f t="shared" si="6"/>
        <v> </v>
      </c>
      <c r="J32" s="10"/>
      <c r="K32" s="10"/>
      <c r="L32" s="10"/>
      <c r="M32" s="10"/>
      <c r="N32" s="10"/>
      <c r="O32" s="10"/>
      <c r="P32" s="10"/>
      <c r="Q32" s="10"/>
      <c r="R32" s="10"/>
      <c r="S32" s="10"/>
      <c r="T32" s="10"/>
      <c r="U32" s="10"/>
      <c r="V32" s="10"/>
      <c r="W32" s="10"/>
      <c r="X32" s="10"/>
      <c r="Y32" s="10"/>
      <c r="Z32" s="10"/>
    </row>
    <row r="33" ht="12.75" customHeight="1">
      <c r="A33" s="62"/>
      <c r="B33" s="48"/>
      <c r="C33" s="58"/>
      <c r="D33" s="61"/>
      <c r="E33" s="51"/>
      <c r="F33" s="52" t="str">
        <f t="shared" si="4"/>
        <v/>
      </c>
      <c r="G33" s="53"/>
      <c r="H33" s="54" t="str">
        <f t="shared" si="5"/>
        <v/>
      </c>
      <c r="I33" s="55" t="str">
        <f t="shared" si="6"/>
        <v> </v>
      </c>
      <c r="J33" s="10"/>
      <c r="K33" s="10"/>
      <c r="L33" s="10"/>
      <c r="M33" s="10"/>
      <c r="N33" s="10"/>
      <c r="O33" s="10"/>
      <c r="P33" s="10"/>
      <c r="Q33" s="10"/>
      <c r="R33" s="10"/>
      <c r="S33" s="10"/>
      <c r="T33" s="10"/>
      <c r="U33" s="10"/>
      <c r="V33" s="10"/>
      <c r="W33" s="10"/>
      <c r="X33" s="10"/>
      <c r="Y33" s="10"/>
      <c r="Z33" s="10"/>
    </row>
    <row r="34" ht="12.75" customHeight="1">
      <c r="A34" s="62"/>
      <c r="B34" s="48"/>
      <c r="C34" s="58"/>
      <c r="D34" s="61"/>
      <c r="E34" s="51"/>
      <c r="F34" s="52" t="str">
        <f t="shared" si="4"/>
        <v/>
      </c>
      <c r="G34" s="53"/>
      <c r="H34" s="54" t="str">
        <f t="shared" si="5"/>
        <v/>
      </c>
      <c r="I34" s="55" t="str">
        <f t="shared" si="6"/>
        <v> </v>
      </c>
      <c r="J34" s="10"/>
      <c r="K34" s="10"/>
      <c r="L34" s="10"/>
      <c r="M34" s="10"/>
      <c r="N34" s="10"/>
      <c r="O34" s="10"/>
      <c r="P34" s="10"/>
      <c r="Q34" s="10"/>
      <c r="R34" s="10"/>
      <c r="S34" s="10"/>
      <c r="T34" s="10"/>
      <c r="U34" s="10"/>
      <c r="V34" s="10"/>
      <c r="W34" s="10"/>
      <c r="X34" s="10"/>
      <c r="Y34" s="10"/>
      <c r="Z34" s="10"/>
    </row>
    <row r="35" ht="12.75" customHeight="1">
      <c r="A35" s="62"/>
      <c r="B35" s="48"/>
      <c r="C35" s="58"/>
      <c r="D35" s="61"/>
      <c r="E35" s="51"/>
      <c r="F35" s="52" t="str">
        <f t="shared" si="4"/>
        <v/>
      </c>
      <c r="G35" s="53"/>
      <c r="H35" s="54" t="str">
        <f t="shared" si="5"/>
        <v/>
      </c>
      <c r="I35" s="55" t="str">
        <f t="shared" si="6"/>
        <v> </v>
      </c>
      <c r="J35" s="10"/>
      <c r="K35" s="10"/>
      <c r="L35" s="10"/>
      <c r="M35" s="10"/>
      <c r="N35" s="10"/>
      <c r="O35" s="10"/>
      <c r="P35" s="10"/>
      <c r="Q35" s="10"/>
      <c r="R35" s="10"/>
      <c r="S35" s="10"/>
      <c r="T35" s="10"/>
      <c r="U35" s="10"/>
      <c r="V35" s="10"/>
      <c r="W35" s="10"/>
      <c r="X35" s="10"/>
      <c r="Y35" s="10"/>
      <c r="Z35" s="10"/>
    </row>
    <row r="36" ht="12.75" customHeight="1">
      <c r="A36" s="62"/>
      <c r="B36" s="48"/>
      <c r="C36" s="58"/>
      <c r="D36" s="61"/>
      <c r="E36" s="51"/>
      <c r="F36" s="52" t="str">
        <f t="shared" si="4"/>
        <v/>
      </c>
      <c r="G36" s="53"/>
      <c r="H36" s="54" t="str">
        <f t="shared" si="5"/>
        <v/>
      </c>
      <c r="I36" s="55" t="str">
        <f t="shared" si="6"/>
        <v> </v>
      </c>
      <c r="J36" s="10"/>
      <c r="K36" s="10"/>
      <c r="L36" s="10"/>
      <c r="M36" s="10"/>
      <c r="N36" s="10"/>
      <c r="O36" s="10"/>
      <c r="P36" s="10"/>
      <c r="Q36" s="10"/>
      <c r="R36" s="10"/>
      <c r="S36" s="10"/>
      <c r="T36" s="10"/>
      <c r="U36" s="10"/>
      <c r="V36" s="10"/>
      <c r="W36" s="10"/>
      <c r="X36" s="10"/>
      <c r="Y36" s="10"/>
      <c r="Z36" s="10"/>
    </row>
    <row r="37" ht="12.75" customHeight="1">
      <c r="A37" s="62"/>
      <c r="B37" s="48"/>
      <c r="C37" s="58"/>
      <c r="D37" s="61"/>
      <c r="E37" s="51"/>
      <c r="F37" s="52" t="str">
        <f t="shared" si="4"/>
        <v/>
      </c>
      <c r="G37" s="53"/>
      <c r="H37" s="54" t="str">
        <f t="shared" si="5"/>
        <v/>
      </c>
      <c r="I37" s="55" t="str">
        <f t="shared" si="6"/>
        <v> </v>
      </c>
      <c r="J37" s="10"/>
      <c r="K37" s="10"/>
      <c r="L37" s="10"/>
      <c r="M37" s="10"/>
      <c r="N37" s="10"/>
      <c r="O37" s="10"/>
      <c r="P37" s="10"/>
      <c r="Q37" s="10"/>
      <c r="R37" s="10"/>
      <c r="S37" s="10"/>
      <c r="T37" s="10"/>
      <c r="U37" s="10"/>
      <c r="V37" s="10"/>
      <c r="W37" s="10"/>
      <c r="X37" s="10"/>
      <c r="Y37" s="10"/>
      <c r="Z37" s="10"/>
    </row>
    <row r="38" ht="12.75" customHeight="1">
      <c r="A38" s="62"/>
      <c r="B38" s="48"/>
      <c r="C38" s="58"/>
      <c r="D38" s="61"/>
      <c r="E38" s="51"/>
      <c r="F38" s="52" t="str">
        <f t="shared" si="4"/>
        <v/>
      </c>
      <c r="G38" s="53"/>
      <c r="H38" s="54" t="str">
        <f t="shared" si="5"/>
        <v/>
      </c>
      <c r="I38" s="55" t="str">
        <f t="shared" si="6"/>
        <v> </v>
      </c>
      <c r="J38" s="10"/>
      <c r="K38" s="10"/>
      <c r="L38" s="10"/>
      <c r="M38" s="10"/>
      <c r="N38" s="10"/>
      <c r="O38" s="10"/>
      <c r="P38" s="10"/>
      <c r="Q38" s="10"/>
      <c r="R38" s="10"/>
      <c r="S38" s="10"/>
      <c r="T38" s="10"/>
      <c r="U38" s="10"/>
      <c r="V38" s="10"/>
      <c r="W38" s="10"/>
      <c r="X38" s="10"/>
      <c r="Y38" s="10"/>
      <c r="Z38" s="10"/>
    </row>
    <row r="39" ht="12.75" customHeight="1">
      <c r="A39" s="62"/>
      <c r="B39" s="48"/>
      <c r="C39" s="58"/>
      <c r="D39" s="61"/>
      <c r="E39" s="51"/>
      <c r="F39" s="52" t="str">
        <f t="shared" si="4"/>
        <v/>
      </c>
      <c r="G39" s="53"/>
      <c r="H39" s="54" t="str">
        <f t="shared" si="5"/>
        <v/>
      </c>
      <c r="I39" s="55" t="str">
        <f t="shared" si="6"/>
        <v> </v>
      </c>
      <c r="J39" s="10"/>
      <c r="K39" s="10"/>
      <c r="L39" s="10"/>
      <c r="M39" s="10"/>
      <c r="N39" s="10"/>
      <c r="O39" s="10"/>
      <c r="P39" s="10"/>
      <c r="Q39" s="10"/>
      <c r="R39" s="10"/>
      <c r="S39" s="10"/>
      <c r="T39" s="10"/>
      <c r="U39" s="10"/>
      <c r="V39" s="10"/>
      <c r="W39" s="10"/>
      <c r="X39" s="10"/>
      <c r="Y39" s="10"/>
      <c r="Z39" s="10"/>
    </row>
    <row r="40" ht="12.75" customHeight="1">
      <c r="A40" s="62"/>
      <c r="B40" s="48"/>
      <c r="C40" s="58"/>
      <c r="D40" s="61"/>
      <c r="E40" s="51"/>
      <c r="F40" s="52" t="str">
        <f t="shared" si="4"/>
        <v/>
      </c>
      <c r="G40" s="53"/>
      <c r="H40" s="54" t="str">
        <f t="shared" si="5"/>
        <v/>
      </c>
      <c r="I40" s="55" t="str">
        <f t="shared" si="6"/>
        <v> </v>
      </c>
      <c r="J40" s="10"/>
      <c r="K40" s="10"/>
      <c r="L40" s="10"/>
      <c r="M40" s="10"/>
      <c r="N40" s="10"/>
      <c r="O40" s="10"/>
      <c r="P40" s="10"/>
      <c r="Q40" s="10"/>
      <c r="R40" s="10"/>
      <c r="S40" s="10"/>
      <c r="T40" s="10"/>
      <c r="U40" s="10"/>
      <c r="V40" s="10"/>
      <c r="W40" s="10"/>
      <c r="X40" s="10"/>
      <c r="Y40" s="10"/>
      <c r="Z40" s="10"/>
    </row>
    <row r="41" ht="12.75" customHeight="1">
      <c r="A41" s="63"/>
      <c r="B41" s="48"/>
      <c r="C41" s="58"/>
      <c r="D41" s="61"/>
      <c r="E41" s="51"/>
      <c r="F41" s="52" t="str">
        <f t="shared" si="4"/>
        <v/>
      </c>
      <c r="G41" s="53"/>
      <c r="H41" s="54" t="str">
        <f t="shared" si="5"/>
        <v/>
      </c>
      <c r="I41" s="55" t="str">
        <f t="shared" si="6"/>
        <v> </v>
      </c>
      <c r="J41" s="10"/>
      <c r="K41" s="10"/>
      <c r="L41" s="10"/>
      <c r="M41" s="10"/>
      <c r="N41" s="10"/>
      <c r="O41" s="10"/>
      <c r="P41" s="10"/>
      <c r="Q41" s="10"/>
      <c r="R41" s="10"/>
      <c r="S41" s="10"/>
      <c r="T41" s="10"/>
      <c r="U41" s="10"/>
      <c r="V41" s="10"/>
      <c r="W41" s="10"/>
      <c r="X41" s="10"/>
      <c r="Y41" s="10"/>
      <c r="Z41" s="10"/>
    </row>
    <row r="42" ht="12.75" customHeight="1">
      <c r="A42" s="62"/>
      <c r="B42" s="48"/>
      <c r="C42" s="64"/>
      <c r="D42" s="65"/>
      <c r="E42" s="66"/>
      <c r="F42" s="52" t="str">
        <f t="shared" si="4"/>
        <v/>
      </c>
      <c r="G42" s="53"/>
      <c r="H42" s="54" t="str">
        <f t="shared" si="5"/>
        <v/>
      </c>
      <c r="I42" s="55" t="str">
        <f t="shared" si="6"/>
        <v> </v>
      </c>
      <c r="J42" s="10"/>
      <c r="K42" s="10"/>
      <c r="L42" s="10"/>
      <c r="M42" s="10"/>
      <c r="N42" s="10"/>
      <c r="O42" s="10"/>
      <c r="P42" s="10"/>
      <c r="Q42" s="10"/>
      <c r="R42" s="10"/>
      <c r="S42" s="10"/>
      <c r="T42" s="10"/>
      <c r="U42" s="10"/>
      <c r="V42" s="10"/>
      <c r="W42" s="10"/>
      <c r="X42" s="10"/>
      <c r="Y42" s="10"/>
      <c r="Z42" s="10"/>
    </row>
    <row r="43" ht="12.75" customHeight="1">
      <c r="A43" s="10" t="s">
        <v>42</v>
      </c>
      <c r="B43" s="10"/>
      <c r="C43" s="10"/>
      <c r="D43" s="10"/>
      <c r="E43" s="10"/>
      <c r="F43" s="10"/>
      <c r="G43" s="67"/>
      <c r="H43" s="67"/>
      <c r="I43" s="10"/>
      <c r="J43" s="10"/>
      <c r="K43" s="10"/>
      <c r="L43" s="10"/>
      <c r="M43" s="10"/>
      <c r="N43" s="10"/>
      <c r="O43" s="10"/>
      <c r="P43" s="10"/>
      <c r="Q43" s="10"/>
      <c r="R43" s="10"/>
      <c r="S43" s="10"/>
      <c r="T43" s="10"/>
      <c r="U43" s="10"/>
      <c r="V43" s="10"/>
      <c r="W43" s="10"/>
      <c r="X43" s="10"/>
      <c r="Y43" s="10"/>
      <c r="Z43" s="10"/>
    </row>
    <row r="44" ht="63.75" customHeight="1">
      <c r="A44" s="68" t="s">
        <v>43</v>
      </c>
      <c r="B44" s="69"/>
      <c r="C44" s="69"/>
      <c r="D44" s="69"/>
      <c r="E44" s="69"/>
      <c r="F44" s="69"/>
      <c r="G44" s="69"/>
      <c r="H44" s="69"/>
      <c r="I44" s="21"/>
      <c r="J44" s="10"/>
      <c r="K44" s="10"/>
      <c r="L44" s="10"/>
      <c r="M44" s="10"/>
      <c r="N44" s="10"/>
      <c r="O44" s="10"/>
      <c r="P44" s="10"/>
      <c r="Q44" s="10"/>
      <c r="R44" s="10"/>
      <c r="S44" s="10"/>
      <c r="T44" s="10"/>
      <c r="U44" s="10"/>
      <c r="V44" s="10"/>
      <c r="W44" s="10"/>
      <c r="X44" s="10"/>
      <c r="Y44" s="10"/>
      <c r="Z44" s="10"/>
    </row>
    <row r="45" ht="12.75" customHeight="1">
      <c r="A45" s="68" t="s">
        <v>44</v>
      </c>
      <c r="B45" s="69"/>
      <c r="C45" s="69"/>
      <c r="D45" s="69"/>
      <c r="E45" s="69"/>
      <c r="F45" s="69"/>
      <c r="G45" s="69"/>
      <c r="H45" s="69"/>
      <c r="I45" s="21"/>
      <c r="J45" s="10"/>
      <c r="K45" s="10"/>
      <c r="L45" s="10"/>
      <c r="M45" s="10"/>
      <c r="N45" s="10"/>
      <c r="O45" s="10"/>
      <c r="P45" s="10"/>
      <c r="Q45" s="10"/>
      <c r="R45" s="10"/>
      <c r="S45" s="10"/>
      <c r="T45" s="10"/>
      <c r="U45" s="10"/>
      <c r="V45" s="10"/>
      <c r="W45" s="10"/>
      <c r="X45" s="10"/>
      <c r="Y45" s="10"/>
      <c r="Z45" s="10"/>
    </row>
    <row r="46" ht="51.0" customHeight="1">
      <c r="A46" s="68" t="s">
        <v>45</v>
      </c>
      <c r="B46" s="69"/>
      <c r="C46" s="69"/>
      <c r="D46" s="69"/>
      <c r="E46" s="69"/>
      <c r="F46" s="69"/>
      <c r="G46" s="69"/>
      <c r="H46" s="69"/>
      <c r="I46" s="21"/>
      <c r="J46" s="10"/>
      <c r="K46" s="10"/>
      <c r="L46" s="10"/>
      <c r="M46" s="10"/>
      <c r="N46" s="10"/>
      <c r="O46" s="10"/>
      <c r="P46" s="10"/>
      <c r="Q46" s="10"/>
      <c r="R46" s="10"/>
      <c r="S46" s="10"/>
      <c r="T46" s="10"/>
      <c r="U46" s="10"/>
      <c r="V46" s="10"/>
      <c r="W46" s="10"/>
      <c r="X46" s="10"/>
      <c r="Y46" s="10"/>
      <c r="Z46" s="10"/>
    </row>
    <row r="47" ht="51.0" customHeight="1">
      <c r="A47" s="68" t="s">
        <v>46</v>
      </c>
      <c r="B47" s="69"/>
      <c r="C47" s="69"/>
      <c r="D47" s="69"/>
      <c r="E47" s="69"/>
      <c r="F47" s="69"/>
      <c r="G47" s="69"/>
      <c r="H47" s="69"/>
      <c r="I47" s="21"/>
      <c r="J47" s="10"/>
      <c r="K47" s="10"/>
      <c r="L47" s="10"/>
      <c r="M47" s="10"/>
      <c r="N47" s="10"/>
      <c r="O47" s="10"/>
      <c r="P47" s="10"/>
      <c r="Q47" s="10"/>
      <c r="R47" s="10"/>
      <c r="S47" s="10"/>
      <c r="T47" s="10"/>
      <c r="U47" s="10"/>
      <c r="V47" s="10"/>
      <c r="W47" s="10"/>
      <c r="X47" s="10"/>
      <c r="Y47" s="10"/>
      <c r="Z47" s="10"/>
    </row>
    <row r="48" ht="16.5" customHeight="1">
      <c r="A48" s="70"/>
      <c r="B48" s="71"/>
      <c r="C48" s="71"/>
      <c r="D48" s="71"/>
      <c r="E48" s="71"/>
      <c r="F48" s="71"/>
      <c r="G48" s="71"/>
      <c r="H48" s="71"/>
      <c r="I48" s="72"/>
      <c r="J48" s="10"/>
      <c r="K48" s="10"/>
      <c r="L48" s="10"/>
      <c r="M48" s="10"/>
      <c r="N48" s="10"/>
      <c r="O48" s="10"/>
      <c r="P48" s="10"/>
      <c r="Q48" s="10"/>
      <c r="R48" s="10"/>
      <c r="S48" s="10"/>
      <c r="T48" s="10"/>
      <c r="U48" s="10"/>
      <c r="V48" s="10"/>
      <c r="W48" s="10"/>
      <c r="X48" s="10"/>
      <c r="Y48" s="10"/>
      <c r="Z48" s="10"/>
    </row>
    <row r="49" ht="42.0" customHeight="1">
      <c r="A49" s="73" t="s">
        <v>47</v>
      </c>
      <c r="B49" s="71"/>
      <c r="C49" s="71"/>
      <c r="D49" s="71"/>
      <c r="E49" s="71"/>
      <c r="F49" s="71"/>
      <c r="G49" s="71"/>
      <c r="H49" s="71"/>
      <c r="I49" s="72"/>
      <c r="J49" s="10"/>
      <c r="K49" s="10"/>
      <c r="L49" s="10"/>
      <c r="M49" s="10"/>
      <c r="N49" s="10"/>
      <c r="O49" s="10"/>
      <c r="P49" s="10"/>
      <c r="Q49" s="10"/>
      <c r="R49" s="10"/>
      <c r="S49" s="10"/>
      <c r="T49" s="10"/>
      <c r="U49" s="10"/>
      <c r="V49" s="10"/>
      <c r="W49" s="10"/>
      <c r="X49" s="10"/>
      <c r="Y49" s="10"/>
      <c r="Z49" s="10"/>
    </row>
    <row r="50" ht="38.25" customHeight="1">
      <c r="A50" s="74" t="s">
        <v>48</v>
      </c>
      <c r="B50" s="75"/>
      <c r="C50" s="75"/>
      <c r="D50" s="75"/>
      <c r="E50" s="75"/>
      <c r="F50" s="75"/>
      <c r="G50" s="75"/>
      <c r="H50" s="75"/>
      <c r="I50" s="76"/>
      <c r="J50" s="10"/>
      <c r="K50" s="10"/>
      <c r="L50" s="10"/>
      <c r="M50" s="10"/>
      <c r="N50" s="10"/>
      <c r="O50" s="10"/>
      <c r="P50" s="10"/>
      <c r="Q50" s="10"/>
      <c r="R50" s="10"/>
      <c r="S50" s="10"/>
      <c r="T50" s="10"/>
      <c r="U50" s="10"/>
      <c r="V50" s="10"/>
      <c r="W50" s="10"/>
      <c r="X50" s="10"/>
      <c r="Y50" s="10"/>
      <c r="Z50" s="10"/>
    </row>
    <row r="51" ht="45.75" customHeight="1">
      <c r="A51" s="77" t="s">
        <v>49</v>
      </c>
      <c r="B51" s="75"/>
      <c r="C51" s="75"/>
      <c r="D51" s="75"/>
      <c r="E51" s="75"/>
      <c r="F51" s="75"/>
      <c r="G51" s="75"/>
      <c r="H51" s="75"/>
      <c r="I51" s="76"/>
      <c r="J51" s="10"/>
      <c r="K51" s="10"/>
      <c r="L51" s="10"/>
      <c r="M51" s="10"/>
      <c r="N51" s="10"/>
      <c r="O51" s="10"/>
      <c r="P51" s="10"/>
      <c r="Q51" s="10"/>
      <c r="R51" s="10"/>
      <c r="S51" s="10"/>
      <c r="T51" s="10"/>
      <c r="U51" s="10"/>
      <c r="V51" s="10"/>
      <c r="W51" s="10"/>
      <c r="X51" s="10"/>
      <c r="Y51" s="10"/>
      <c r="Z51" s="10"/>
    </row>
    <row r="52" ht="12.75" customHeight="1">
      <c r="A52" s="78" t="s">
        <v>50</v>
      </c>
      <c r="B52" s="75"/>
      <c r="C52" s="75"/>
      <c r="D52" s="75"/>
      <c r="E52" s="75"/>
      <c r="F52" s="75"/>
      <c r="G52" s="75"/>
      <c r="H52" s="75"/>
      <c r="I52" s="76"/>
      <c r="J52" s="10"/>
      <c r="K52" s="10"/>
      <c r="L52" s="10"/>
      <c r="M52" s="10"/>
      <c r="N52" s="10"/>
      <c r="O52" s="10"/>
      <c r="P52" s="10"/>
      <c r="Q52" s="10"/>
      <c r="R52" s="10"/>
      <c r="S52" s="10"/>
      <c r="T52" s="10"/>
      <c r="U52" s="10"/>
      <c r="V52" s="10"/>
      <c r="W52" s="10"/>
      <c r="X52" s="10"/>
      <c r="Y52" s="10"/>
      <c r="Z52" s="10"/>
    </row>
    <row r="53" ht="12.75" customHeight="1">
      <c r="A53" s="79" t="s">
        <v>51</v>
      </c>
      <c r="B53" s="75"/>
      <c r="C53" s="75"/>
      <c r="D53" s="75"/>
      <c r="E53" s="75"/>
      <c r="F53" s="75"/>
      <c r="G53" s="75"/>
      <c r="H53" s="75"/>
      <c r="I53" s="76"/>
      <c r="J53" s="10"/>
      <c r="K53" s="10"/>
      <c r="L53" s="10"/>
      <c r="M53" s="10"/>
      <c r="N53" s="10"/>
      <c r="O53" s="10"/>
      <c r="P53" s="10"/>
      <c r="Q53" s="10"/>
      <c r="R53" s="10"/>
      <c r="S53" s="10"/>
      <c r="T53" s="10"/>
      <c r="U53" s="10"/>
      <c r="V53" s="10"/>
      <c r="W53" s="10"/>
      <c r="X53" s="10"/>
      <c r="Y53" s="10"/>
      <c r="Z53" s="10"/>
    </row>
    <row r="54" ht="12.75" customHeight="1">
      <c r="A54" s="80" t="s">
        <v>52</v>
      </c>
      <c r="B54" s="69"/>
      <c r="C54" s="69"/>
      <c r="D54" s="69"/>
      <c r="E54" s="69"/>
      <c r="F54" s="69"/>
      <c r="G54" s="69"/>
      <c r="H54" s="69"/>
      <c r="I54" s="21"/>
      <c r="J54" s="10"/>
      <c r="K54" s="10"/>
      <c r="L54" s="10"/>
      <c r="M54" s="10"/>
      <c r="N54" s="10"/>
      <c r="O54" s="10"/>
      <c r="P54" s="10"/>
      <c r="Q54" s="10"/>
      <c r="R54" s="10"/>
      <c r="S54" s="10"/>
      <c r="T54" s="10"/>
      <c r="U54" s="10"/>
      <c r="V54" s="10"/>
      <c r="W54" s="10"/>
      <c r="X54" s="10"/>
      <c r="Y54" s="10"/>
      <c r="Z54" s="10"/>
    </row>
    <row r="55" ht="12.75" customHeight="1">
      <c r="A55" s="80" t="s">
        <v>53</v>
      </c>
      <c r="B55" s="69"/>
      <c r="C55" s="69"/>
      <c r="D55" s="69"/>
      <c r="E55" s="69"/>
      <c r="F55" s="69"/>
      <c r="G55" s="69"/>
      <c r="H55" s="69"/>
      <c r="I55" s="21"/>
      <c r="J55" s="10"/>
      <c r="K55" s="10"/>
      <c r="L55" s="10"/>
      <c r="M55" s="10"/>
      <c r="N55" s="10"/>
      <c r="O55" s="10"/>
      <c r="P55" s="10"/>
      <c r="Q55" s="10"/>
      <c r="R55" s="10"/>
      <c r="S55" s="10"/>
      <c r="T55" s="10"/>
      <c r="U55" s="10"/>
      <c r="V55" s="10"/>
      <c r="W55" s="10"/>
      <c r="X55" s="10"/>
      <c r="Y55" s="10"/>
      <c r="Z55" s="10"/>
    </row>
    <row r="56" ht="12.75" customHeight="1">
      <c r="A56" s="81" t="s">
        <v>54</v>
      </c>
      <c r="B56" s="69"/>
      <c r="C56" s="69"/>
      <c r="D56" s="69"/>
      <c r="E56" s="69"/>
      <c r="F56" s="69"/>
      <c r="G56" s="69"/>
      <c r="H56" s="69"/>
      <c r="I56" s="21"/>
      <c r="J56" s="10"/>
      <c r="K56" s="10"/>
      <c r="L56" s="10"/>
      <c r="M56" s="10"/>
      <c r="N56" s="10"/>
      <c r="O56" s="10"/>
      <c r="P56" s="10"/>
      <c r="Q56" s="10"/>
      <c r="R56" s="10"/>
      <c r="S56" s="10"/>
      <c r="T56" s="10"/>
      <c r="U56" s="10"/>
      <c r="V56" s="10"/>
      <c r="W56" s="10"/>
      <c r="X56" s="10"/>
      <c r="Y56" s="10"/>
      <c r="Z56" s="10"/>
    </row>
    <row r="57" ht="12.75" customHeight="1">
      <c r="A57" s="82" t="s">
        <v>55</v>
      </c>
      <c r="B57" s="69"/>
      <c r="C57" s="69"/>
      <c r="D57" s="69"/>
      <c r="E57" s="69"/>
      <c r="F57" s="69"/>
      <c r="G57" s="69"/>
      <c r="H57" s="69"/>
      <c r="I57" s="21"/>
      <c r="J57" s="10"/>
      <c r="K57" s="10"/>
      <c r="L57" s="10"/>
      <c r="M57" s="10"/>
      <c r="N57" s="10"/>
      <c r="O57" s="10"/>
      <c r="P57" s="10"/>
      <c r="Q57" s="10"/>
      <c r="R57" s="10"/>
      <c r="S57" s="10"/>
      <c r="T57" s="10"/>
      <c r="U57" s="10"/>
      <c r="V57" s="10"/>
      <c r="W57" s="10"/>
      <c r="X57" s="10"/>
      <c r="Y57" s="10"/>
      <c r="Z57" s="10"/>
    </row>
    <row r="58" ht="12.75" customHeight="1">
      <c r="A58" s="83"/>
      <c r="B58" s="9"/>
      <c r="C58" s="9"/>
      <c r="D58" s="9"/>
      <c r="E58" s="9"/>
      <c r="F58" s="9"/>
      <c r="G58" s="9"/>
      <c r="H58" s="9"/>
      <c r="I58" s="6"/>
      <c r="J58" s="10"/>
      <c r="K58" s="10"/>
      <c r="L58" s="10"/>
      <c r="M58" s="10"/>
      <c r="N58" s="10"/>
      <c r="O58" s="10"/>
      <c r="P58" s="10"/>
      <c r="Q58" s="10"/>
      <c r="R58" s="10"/>
      <c r="S58" s="10"/>
      <c r="T58" s="10"/>
      <c r="U58" s="10"/>
      <c r="V58" s="10"/>
      <c r="W58" s="10"/>
      <c r="X58" s="10"/>
      <c r="Y58" s="10"/>
      <c r="Z58" s="10"/>
    </row>
    <row r="59" ht="12.75" customHeight="1">
      <c r="A59" s="83"/>
      <c r="B59" s="9"/>
      <c r="C59" s="9"/>
      <c r="D59" s="9"/>
      <c r="E59" s="9"/>
      <c r="F59" s="9"/>
      <c r="G59" s="9"/>
      <c r="H59" s="9"/>
      <c r="I59" s="6"/>
      <c r="J59" s="10"/>
      <c r="K59" s="10"/>
      <c r="L59" s="10"/>
      <c r="M59" s="10"/>
      <c r="N59" s="10"/>
      <c r="O59" s="10"/>
      <c r="P59" s="10"/>
      <c r="Q59" s="10"/>
      <c r="R59" s="10"/>
      <c r="S59" s="10"/>
      <c r="T59" s="10"/>
      <c r="U59" s="10"/>
      <c r="V59" s="10"/>
      <c r="W59" s="10"/>
      <c r="X59" s="10"/>
      <c r="Y59" s="10"/>
      <c r="Z59" s="10"/>
    </row>
    <row r="60" ht="12.75" customHeight="1">
      <c r="A60" s="83"/>
      <c r="B60" s="9"/>
      <c r="C60" s="9"/>
      <c r="D60" s="9"/>
      <c r="E60" s="9"/>
      <c r="F60" s="9"/>
      <c r="G60" s="9"/>
      <c r="H60" s="9"/>
      <c r="I60" s="6"/>
      <c r="J60" s="10"/>
      <c r="K60" s="10"/>
      <c r="L60" s="10"/>
      <c r="M60" s="10"/>
      <c r="N60" s="10"/>
      <c r="O60" s="10"/>
      <c r="P60" s="10"/>
      <c r="Q60" s="10"/>
      <c r="R60" s="10"/>
      <c r="S60" s="10"/>
      <c r="T60" s="10"/>
      <c r="U60" s="10"/>
      <c r="V60" s="10"/>
      <c r="W60" s="10"/>
      <c r="X60" s="10"/>
      <c r="Y60" s="10"/>
      <c r="Z60" s="10"/>
    </row>
    <row r="61" ht="12.75" customHeight="1">
      <c r="A61" s="84" t="s">
        <v>56</v>
      </c>
      <c r="B61" s="85"/>
      <c r="C61" s="85"/>
      <c r="D61" s="85"/>
      <c r="E61" s="85"/>
      <c r="F61" s="85"/>
      <c r="G61" s="85"/>
      <c r="H61" s="85"/>
      <c r="I61" s="86"/>
      <c r="J61" s="2"/>
      <c r="K61" s="2"/>
      <c r="L61" s="2"/>
      <c r="M61" s="2"/>
      <c r="N61" s="2"/>
      <c r="O61" s="2"/>
      <c r="P61" s="2"/>
      <c r="Q61" s="2"/>
      <c r="R61" s="2"/>
      <c r="S61" s="2"/>
      <c r="T61" s="2"/>
      <c r="U61" s="2"/>
      <c r="V61" s="2"/>
      <c r="W61" s="2"/>
      <c r="X61" s="2"/>
      <c r="Y61" s="2"/>
      <c r="Z61" s="2"/>
    </row>
    <row r="62" ht="12.75" customHeight="1">
      <c r="A62" s="2"/>
      <c r="B62" s="2"/>
      <c r="C62" s="2"/>
      <c r="D62" s="2"/>
      <c r="E62" s="2"/>
      <c r="F62" s="2"/>
      <c r="G62" s="87"/>
      <c r="H62" s="87"/>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87"/>
      <c r="H63" s="87"/>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87"/>
      <c r="H64" s="87"/>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87"/>
      <c r="H65" s="87"/>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87"/>
      <c r="H66" s="87"/>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87"/>
      <c r="H67" s="87"/>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87"/>
      <c r="H68" s="87"/>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87"/>
      <c r="H69" s="87"/>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87"/>
      <c r="H70" s="87"/>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87"/>
      <c r="H71" s="87"/>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87"/>
      <c r="H72" s="87"/>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87"/>
      <c r="H73" s="87"/>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87"/>
      <c r="H74" s="87"/>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87"/>
      <c r="H75" s="87"/>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87"/>
      <c r="H76" s="87"/>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87"/>
      <c r="H77" s="87"/>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87"/>
      <c r="H78" s="87"/>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87"/>
      <c r="H79" s="87"/>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87"/>
      <c r="H80" s="87"/>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87"/>
      <c r="H81" s="87"/>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87"/>
      <c r="H82" s="87"/>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87"/>
      <c r="H83" s="87"/>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87"/>
      <c r="H84" s="87"/>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87"/>
      <c r="H85" s="87"/>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87"/>
      <c r="H86" s="87"/>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87"/>
      <c r="H87" s="87"/>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87"/>
      <c r="H88" s="87"/>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87"/>
      <c r="H89" s="87"/>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87"/>
      <c r="H90" s="87"/>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87"/>
      <c r="H91" s="87"/>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87"/>
      <c r="H92" s="87"/>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87"/>
      <c r="H93" s="87"/>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87"/>
      <c r="H94" s="87"/>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87"/>
      <c r="H95" s="87"/>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87"/>
      <c r="H96" s="87"/>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87"/>
      <c r="H97" s="87"/>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87"/>
      <c r="H98" s="87"/>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87"/>
      <c r="H99" s="87"/>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87"/>
      <c r="H100" s="87"/>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87"/>
      <c r="H101" s="87"/>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87"/>
      <c r="H102" s="87"/>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87"/>
      <c r="H103" s="87"/>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87"/>
      <c r="H104" s="87"/>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87"/>
      <c r="H105" s="87"/>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87"/>
      <c r="H106" s="87"/>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87"/>
      <c r="H107" s="87"/>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87"/>
      <c r="H108" s="87"/>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87"/>
      <c r="H109" s="87"/>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87"/>
      <c r="H110" s="87"/>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87"/>
      <c r="H111" s="87"/>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87"/>
      <c r="H112" s="87"/>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87"/>
      <c r="H113" s="87"/>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87"/>
      <c r="H114" s="87"/>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87"/>
      <c r="H115" s="87"/>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87"/>
      <c r="H116" s="87"/>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87"/>
      <c r="H117" s="87"/>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87"/>
      <c r="H118" s="87"/>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87"/>
      <c r="H119" s="87"/>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87"/>
      <c r="H120" s="87"/>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87"/>
      <c r="H121" s="87"/>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87"/>
      <c r="H122" s="87"/>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87"/>
      <c r="H123" s="87"/>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87"/>
      <c r="H124" s="87"/>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87"/>
      <c r="H125" s="87"/>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87"/>
      <c r="H126" s="87"/>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87"/>
      <c r="H127" s="87"/>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87"/>
      <c r="H128" s="87"/>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87"/>
      <c r="H129" s="87"/>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87"/>
      <c r="H130" s="87"/>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87"/>
      <c r="H131" s="87"/>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87"/>
      <c r="H132" s="87"/>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87"/>
      <c r="H133" s="87"/>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87"/>
      <c r="H134" s="87"/>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87"/>
      <c r="H135" s="87"/>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87"/>
      <c r="H136" s="87"/>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87"/>
      <c r="H137" s="87"/>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87"/>
      <c r="H138" s="87"/>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87"/>
      <c r="H139" s="87"/>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87"/>
      <c r="H140" s="87"/>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87"/>
      <c r="H141" s="87"/>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87"/>
      <c r="H142" s="87"/>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87"/>
      <c r="H143" s="87"/>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87"/>
      <c r="H144" s="87"/>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87"/>
      <c r="H145" s="87"/>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87"/>
      <c r="H146" s="87"/>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87"/>
      <c r="H147" s="87"/>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87"/>
      <c r="H148" s="87"/>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87"/>
      <c r="H149" s="87"/>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87"/>
      <c r="H150" s="87"/>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87"/>
      <c r="H151" s="87"/>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87"/>
      <c r="H152" s="87"/>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87"/>
      <c r="H153" s="87"/>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87"/>
      <c r="H154" s="87"/>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87"/>
      <c r="H155" s="87"/>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87"/>
      <c r="H156" s="87"/>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87"/>
      <c r="H157" s="87"/>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87"/>
      <c r="H158" s="87"/>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87"/>
      <c r="H159" s="87"/>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87"/>
      <c r="H160" s="87"/>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87"/>
      <c r="H161" s="87"/>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87"/>
      <c r="H162" s="87"/>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87"/>
      <c r="H163" s="87"/>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87"/>
      <c r="H164" s="87"/>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87"/>
      <c r="H165" s="87"/>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87"/>
      <c r="H166" s="87"/>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87"/>
      <c r="H167" s="87"/>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87"/>
      <c r="H168" s="87"/>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87"/>
      <c r="H169" s="87"/>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87"/>
      <c r="H170" s="87"/>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87"/>
      <c r="H171" s="87"/>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87"/>
      <c r="H172" s="87"/>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87"/>
      <c r="H173" s="87"/>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87"/>
      <c r="H174" s="87"/>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87"/>
      <c r="H175" s="87"/>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87"/>
      <c r="H176" s="87"/>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87"/>
      <c r="H177" s="87"/>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87"/>
      <c r="H178" s="87"/>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87"/>
      <c r="H179" s="87"/>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87"/>
      <c r="H180" s="87"/>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87"/>
      <c r="H181" s="87"/>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87"/>
      <c r="H182" s="87"/>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87"/>
      <c r="H183" s="87"/>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87"/>
      <c r="H184" s="87"/>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87"/>
      <c r="H185" s="87"/>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87"/>
      <c r="H186" s="87"/>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87"/>
      <c r="H187" s="87"/>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87"/>
      <c r="H188" s="87"/>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87"/>
      <c r="H189" s="87"/>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87"/>
      <c r="H190" s="87"/>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87"/>
      <c r="H191" s="87"/>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87"/>
      <c r="H192" s="87"/>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87"/>
      <c r="H193" s="87"/>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87"/>
      <c r="H194" s="87"/>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87"/>
      <c r="H195" s="87"/>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87"/>
      <c r="H196" s="87"/>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87"/>
      <c r="H197" s="87"/>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87"/>
      <c r="H198" s="87"/>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87"/>
      <c r="H199" s="87"/>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87"/>
      <c r="H200" s="87"/>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87"/>
      <c r="H201" s="87"/>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87"/>
      <c r="H202" s="87"/>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87"/>
      <c r="H203" s="87"/>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87"/>
      <c r="H204" s="87"/>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87"/>
      <c r="H205" s="87"/>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87"/>
      <c r="H206" s="87"/>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87"/>
      <c r="H207" s="87"/>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87"/>
      <c r="H208" s="87"/>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87"/>
      <c r="H209" s="87"/>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87"/>
      <c r="H210" s="87"/>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87"/>
      <c r="H211" s="87"/>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87"/>
      <c r="H212" s="87"/>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87"/>
      <c r="H213" s="87"/>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87"/>
      <c r="H214" s="87"/>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87"/>
      <c r="H215" s="87"/>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87"/>
      <c r="H216" s="87"/>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87"/>
      <c r="H217" s="87"/>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87"/>
      <c r="H218" s="87"/>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87"/>
      <c r="H219" s="87"/>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87"/>
      <c r="H220" s="87"/>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87"/>
      <c r="H221" s="87"/>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87"/>
      <c r="H222" s="87"/>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87"/>
      <c r="H223" s="87"/>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87"/>
      <c r="H224" s="87"/>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87"/>
      <c r="H225" s="87"/>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87"/>
      <c r="H226" s="87"/>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87"/>
      <c r="H227" s="87"/>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87"/>
      <c r="H228" s="87"/>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87"/>
      <c r="H229" s="87"/>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87"/>
      <c r="H230" s="87"/>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87"/>
      <c r="H231" s="87"/>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87"/>
      <c r="H232" s="87"/>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87"/>
      <c r="H233" s="87"/>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87"/>
      <c r="H234" s="87"/>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87"/>
      <c r="H235" s="87"/>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87"/>
      <c r="H236" s="87"/>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87"/>
      <c r="H237" s="87"/>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87"/>
      <c r="H238" s="87"/>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87"/>
      <c r="H239" s="87"/>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87"/>
      <c r="H240" s="87"/>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87"/>
      <c r="H241" s="87"/>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87"/>
      <c r="H242" s="87"/>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87"/>
      <c r="H243" s="87"/>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87"/>
      <c r="H244" s="87"/>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87"/>
      <c r="H245" s="87"/>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87"/>
      <c r="H246" s="87"/>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87"/>
      <c r="H247" s="87"/>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87"/>
      <c r="H248" s="87"/>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87"/>
      <c r="H249" s="87"/>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87"/>
      <c r="H250" s="87"/>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87"/>
      <c r="H251" s="87"/>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87"/>
      <c r="H252" s="87"/>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87"/>
      <c r="H253" s="87"/>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87"/>
      <c r="H254" s="87"/>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87"/>
      <c r="H255" s="87"/>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87"/>
      <c r="H256" s="87"/>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87"/>
      <c r="H257" s="87"/>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87"/>
      <c r="H258" s="87"/>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87"/>
      <c r="H259" s="87"/>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87"/>
      <c r="H260" s="87"/>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87"/>
      <c r="H261" s="87"/>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87"/>
      <c r="H262" s="87"/>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87"/>
      <c r="H263" s="87"/>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87"/>
      <c r="H264" s="87"/>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87"/>
      <c r="H265" s="87"/>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87"/>
      <c r="H266" s="87"/>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87"/>
      <c r="H267" s="87"/>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87"/>
      <c r="H268" s="87"/>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87"/>
      <c r="H269" s="87"/>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87"/>
      <c r="H270" s="87"/>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87"/>
      <c r="H271" s="87"/>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87"/>
      <c r="H272" s="87"/>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87"/>
      <c r="H273" s="87"/>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87"/>
      <c r="H274" s="87"/>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87"/>
      <c r="H275" s="87"/>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87"/>
      <c r="H276" s="87"/>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87"/>
      <c r="H277" s="87"/>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87"/>
      <c r="H278" s="87"/>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87"/>
      <c r="H279" s="87"/>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87"/>
      <c r="H280" s="87"/>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87"/>
      <c r="H281" s="87"/>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87"/>
      <c r="H282" s="87"/>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87"/>
      <c r="H283" s="87"/>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87"/>
      <c r="H284" s="87"/>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87"/>
      <c r="H285" s="87"/>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87"/>
      <c r="H286" s="87"/>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87"/>
      <c r="H287" s="87"/>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87"/>
      <c r="H288" s="87"/>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87"/>
      <c r="H289" s="87"/>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87"/>
      <c r="H290" s="87"/>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87"/>
      <c r="H291" s="87"/>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87"/>
      <c r="H292" s="87"/>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87"/>
      <c r="H293" s="87"/>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87"/>
      <c r="H294" s="87"/>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87"/>
      <c r="H295" s="87"/>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87"/>
      <c r="H296" s="87"/>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87"/>
      <c r="H297" s="87"/>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87"/>
      <c r="H298" s="87"/>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87"/>
      <c r="H299" s="87"/>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87"/>
      <c r="H300" s="87"/>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87"/>
      <c r="H301" s="87"/>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87"/>
      <c r="H302" s="87"/>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87"/>
      <c r="H303" s="87"/>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87"/>
      <c r="H304" s="87"/>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87"/>
      <c r="H305" s="87"/>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87"/>
      <c r="H306" s="87"/>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87"/>
      <c r="H307" s="87"/>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87"/>
      <c r="H308" s="87"/>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87"/>
      <c r="H309" s="87"/>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87"/>
      <c r="H310" s="87"/>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87"/>
      <c r="H311" s="87"/>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87"/>
      <c r="H312" s="87"/>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87"/>
      <c r="H313" s="87"/>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87"/>
      <c r="H314" s="87"/>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87"/>
      <c r="H315" s="87"/>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87"/>
      <c r="H316" s="87"/>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87"/>
      <c r="H317" s="87"/>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87"/>
      <c r="H318" s="87"/>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87"/>
      <c r="H319" s="87"/>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87"/>
      <c r="H320" s="87"/>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87"/>
      <c r="H321" s="87"/>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87"/>
      <c r="H322" s="87"/>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87"/>
      <c r="H323" s="87"/>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87"/>
      <c r="H324" s="87"/>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87"/>
      <c r="H325" s="87"/>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87"/>
      <c r="H326" s="87"/>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87"/>
      <c r="H327" s="87"/>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87"/>
      <c r="H328" s="87"/>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87"/>
      <c r="H329" s="87"/>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87"/>
      <c r="H330" s="87"/>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87"/>
      <c r="H331" s="87"/>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87"/>
      <c r="H332" s="87"/>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87"/>
      <c r="H333" s="87"/>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87"/>
      <c r="H334" s="87"/>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87"/>
      <c r="H335" s="87"/>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87"/>
      <c r="H336" s="87"/>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87"/>
      <c r="H337" s="87"/>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87"/>
      <c r="H338" s="87"/>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87"/>
      <c r="H339" s="87"/>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87"/>
      <c r="H340" s="87"/>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87"/>
      <c r="H341" s="87"/>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87"/>
      <c r="H342" s="87"/>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87"/>
      <c r="H343" s="87"/>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87"/>
      <c r="H344" s="87"/>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87"/>
      <c r="H345" s="87"/>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87"/>
      <c r="H346" s="87"/>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87"/>
      <c r="H347" s="87"/>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87"/>
      <c r="H348" s="87"/>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87"/>
      <c r="H349" s="87"/>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87"/>
      <c r="H350" s="87"/>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87"/>
      <c r="H351" s="87"/>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87"/>
      <c r="H352" s="87"/>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87"/>
      <c r="H353" s="87"/>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87"/>
      <c r="H354" s="87"/>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87"/>
      <c r="H355" s="87"/>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87"/>
      <c r="H356" s="87"/>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87"/>
      <c r="H357" s="87"/>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87"/>
      <c r="H358" s="87"/>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87"/>
      <c r="H359" s="87"/>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87"/>
      <c r="H360" s="87"/>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87"/>
      <c r="H361" s="87"/>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87"/>
      <c r="H362" s="87"/>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87"/>
      <c r="H363" s="87"/>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87"/>
      <c r="H364" s="87"/>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87"/>
      <c r="H365" s="87"/>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87"/>
      <c r="H366" s="87"/>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87"/>
      <c r="H367" s="87"/>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87"/>
      <c r="H368" s="87"/>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87"/>
      <c r="H369" s="87"/>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87"/>
      <c r="H370" s="87"/>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87"/>
      <c r="H371" s="87"/>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87"/>
      <c r="H372" s="87"/>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87"/>
      <c r="H373" s="87"/>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87"/>
      <c r="H374" s="87"/>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87"/>
      <c r="H375" s="87"/>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87"/>
      <c r="H376" s="87"/>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87"/>
      <c r="H377" s="87"/>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87"/>
      <c r="H378" s="87"/>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87"/>
      <c r="H379" s="87"/>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87"/>
      <c r="H380" s="87"/>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87"/>
      <c r="H381" s="87"/>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87"/>
      <c r="H382" s="87"/>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87"/>
      <c r="H383" s="87"/>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87"/>
      <c r="H384" s="87"/>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87"/>
      <c r="H385" s="87"/>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87"/>
      <c r="H386" s="87"/>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87"/>
      <c r="H387" s="87"/>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87"/>
      <c r="H388" s="87"/>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87"/>
      <c r="H389" s="87"/>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87"/>
      <c r="H390" s="87"/>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87"/>
      <c r="H391" s="87"/>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87"/>
      <c r="H392" s="87"/>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87"/>
      <c r="H393" s="87"/>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87"/>
      <c r="H394" s="87"/>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87"/>
      <c r="H395" s="87"/>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87"/>
      <c r="H396" s="87"/>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87"/>
      <c r="H397" s="87"/>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87"/>
      <c r="H398" s="87"/>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87"/>
      <c r="H399" s="87"/>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87"/>
      <c r="H400" s="87"/>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87"/>
      <c r="H401" s="87"/>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87"/>
      <c r="H402" s="87"/>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87"/>
      <c r="H403" s="87"/>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87"/>
      <c r="H404" s="87"/>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87"/>
      <c r="H405" s="87"/>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87"/>
      <c r="H406" s="87"/>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87"/>
      <c r="H407" s="87"/>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87"/>
      <c r="H408" s="87"/>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87"/>
      <c r="H409" s="87"/>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87"/>
      <c r="H410" s="87"/>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87"/>
      <c r="H411" s="87"/>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87"/>
      <c r="H412" s="87"/>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87"/>
      <c r="H413" s="87"/>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87"/>
      <c r="H414" s="87"/>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87"/>
      <c r="H415" s="87"/>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87"/>
      <c r="H416" s="87"/>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87"/>
      <c r="H417" s="87"/>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87"/>
      <c r="H418" s="87"/>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87"/>
      <c r="H419" s="87"/>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87"/>
      <c r="H420" s="87"/>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87"/>
      <c r="H421" s="87"/>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87"/>
      <c r="H422" s="87"/>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87"/>
      <c r="H423" s="87"/>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87"/>
      <c r="H424" s="87"/>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87"/>
      <c r="H425" s="87"/>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87"/>
      <c r="H426" s="87"/>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87"/>
      <c r="H427" s="87"/>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87"/>
      <c r="H428" s="87"/>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87"/>
      <c r="H429" s="87"/>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87"/>
      <c r="H430" s="87"/>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87"/>
      <c r="H431" s="87"/>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87"/>
      <c r="H432" s="87"/>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87"/>
      <c r="H433" s="87"/>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87"/>
      <c r="H434" s="87"/>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87"/>
      <c r="H435" s="87"/>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87"/>
      <c r="H436" s="87"/>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87"/>
      <c r="H437" s="87"/>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87"/>
      <c r="H438" s="87"/>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87"/>
      <c r="H439" s="87"/>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87"/>
      <c r="H440" s="87"/>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87"/>
      <c r="H441" s="87"/>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87"/>
      <c r="H442" s="87"/>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87"/>
      <c r="H443" s="87"/>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87"/>
      <c r="H444" s="87"/>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87"/>
      <c r="H445" s="87"/>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87"/>
      <c r="H446" s="87"/>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87"/>
      <c r="H447" s="87"/>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87"/>
      <c r="H448" s="87"/>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87"/>
      <c r="H449" s="87"/>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87"/>
      <c r="H450" s="87"/>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87"/>
      <c r="H451" s="87"/>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87"/>
      <c r="H452" s="87"/>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87"/>
      <c r="H453" s="87"/>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87"/>
      <c r="H454" s="87"/>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87"/>
      <c r="H455" s="87"/>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87"/>
      <c r="H456" s="87"/>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87"/>
      <c r="H457" s="87"/>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87"/>
      <c r="H458" s="87"/>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87"/>
      <c r="H459" s="87"/>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87"/>
      <c r="H460" s="87"/>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87"/>
      <c r="H461" s="87"/>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87"/>
      <c r="H462" s="87"/>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87"/>
      <c r="H463" s="87"/>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87"/>
      <c r="H464" s="87"/>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87"/>
      <c r="H465" s="87"/>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87"/>
      <c r="H466" s="87"/>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87"/>
      <c r="H467" s="87"/>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87"/>
      <c r="H468" s="87"/>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87"/>
      <c r="H469" s="87"/>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87"/>
      <c r="H470" s="87"/>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87"/>
      <c r="H471" s="87"/>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87"/>
      <c r="H472" s="87"/>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87"/>
      <c r="H473" s="87"/>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87"/>
      <c r="H474" s="87"/>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87"/>
      <c r="H475" s="87"/>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87"/>
      <c r="H476" s="87"/>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87"/>
      <c r="H477" s="87"/>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87"/>
      <c r="H478" s="87"/>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87"/>
      <c r="H479" s="87"/>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87"/>
      <c r="H480" s="87"/>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87"/>
      <c r="H481" s="87"/>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87"/>
      <c r="H482" s="87"/>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87"/>
      <c r="H483" s="87"/>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87"/>
      <c r="H484" s="87"/>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87"/>
      <c r="H485" s="87"/>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87"/>
      <c r="H486" s="87"/>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87"/>
      <c r="H487" s="87"/>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87"/>
      <c r="H488" s="87"/>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87"/>
      <c r="H489" s="87"/>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87"/>
      <c r="H490" s="87"/>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87"/>
      <c r="H491" s="87"/>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87"/>
      <c r="H492" s="87"/>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87"/>
      <c r="H493" s="87"/>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87"/>
      <c r="H494" s="87"/>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87"/>
      <c r="H495" s="87"/>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87"/>
      <c r="H496" s="87"/>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87"/>
      <c r="H497" s="87"/>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87"/>
      <c r="H498" s="87"/>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87"/>
      <c r="H499" s="87"/>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87"/>
      <c r="H500" s="87"/>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87"/>
      <c r="H501" s="87"/>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87"/>
      <c r="H502" s="87"/>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87"/>
      <c r="H503" s="87"/>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87"/>
      <c r="H504" s="87"/>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87"/>
      <c r="H505" s="87"/>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87"/>
      <c r="H506" s="87"/>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87"/>
      <c r="H507" s="87"/>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87"/>
      <c r="H508" s="87"/>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87"/>
      <c r="H509" s="87"/>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87"/>
      <c r="H510" s="87"/>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87"/>
      <c r="H511" s="87"/>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87"/>
      <c r="H512" s="87"/>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87"/>
      <c r="H513" s="87"/>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87"/>
      <c r="H514" s="87"/>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87"/>
      <c r="H515" s="87"/>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87"/>
      <c r="H516" s="87"/>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87"/>
      <c r="H517" s="87"/>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87"/>
      <c r="H518" s="87"/>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87"/>
      <c r="H519" s="87"/>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87"/>
      <c r="H520" s="87"/>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87"/>
      <c r="H521" s="87"/>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87"/>
      <c r="H522" s="87"/>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87"/>
      <c r="H523" s="87"/>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87"/>
      <c r="H524" s="87"/>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87"/>
      <c r="H525" s="87"/>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87"/>
      <c r="H526" s="87"/>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87"/>
      <c r="H527" s="87"/>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87"/>
      <c r="H528" s="87"/>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87"/>
      <c r="H529" s="87"/>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87"/>
      <c r="H530" s="87"/>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87"/>
      <c r="H531" s="87"/>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87"/>
      <c r="H532" s="87"/>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87"/>
      <c r="H533" s="87"/>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87"/>
      <c r="H534" s="87"/>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87"/>
      <c r="H535" s="87"/>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87"/>
      <c r="H536" s="87"/>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87"/>
      <c r="H537" s="87"/>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87"/>
      <c r="H538" s="87"/>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87"/>
      <c r="H539" s="87"/>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87"/>
      <c r="H540" s="87"/>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87"/>
      <c r="H541" s="87"/>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87"/>
      <c r="H542" s="87"/>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87"/>
      <c r="H543" s="87"/>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87"/>
      <c r="H544" s="87"/>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87"/>
      <c r="H545" s="87"/>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87"/>
      <c r="H546" s="87"/>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87"/>
      <c r="H547" s="87"/>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87"/>
      <c r="H548" s="87"/>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87"/>
      <c r="H549" s="87"/>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87"/>
      <c r="H550" s="87"/>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87"/>
      <c r="H551" s="87"/>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87"/>
      <c r="H552" s="87"/>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87"/>
      <c r="H553" s="87"/>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87"/>
      <c r="H554" s="87"/>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87"/>
      <c r="H555" s="87"/>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87"/>
      <c r="H556" s="87"/>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87"/>
      <c r="H557" s="87"/>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87"/>
      <c r="H558" s="87"/>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87"/>
      <c r="H559" s="87"/>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87"/>
      <c r="H560" s="87"/>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87"/>
      <c r="H561" s="87"/>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87"/>
      <c r="H562" s="87"/>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87"/>
      <c r="H563" s="87"/>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87"/>
      <c r="H564" s="87"/>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87"/>
      <c r="H565" s="87"/>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87"/>
      <c r="H566" s="87"/>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87"/>
      <c r="H567" s="87"/>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87"/>
      <c r="H568" s="87"/>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87"/>
      <c r="H569" s="87"/>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87"/>
      <c r="H570" s="87"/>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87"/>
      <c r="H571" s="87"/>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87"/>
      <c r="H572" s="87"/>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87"/>
      <c r="H573" s="87"/>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87"/>
      <c r="H574" s="87"/>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87"/>
      <c r="H575" s="87"/>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87"/>
      <c r="H576" s="87"/>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87"/>
      <c r="H577" s="87"/>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87"/>
      <c r="H578" s="87"/>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87"/>
      <c r="H579" s="87"/>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87"/>
      <c r="H580" s="87"/>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87"/>
      <c r="H581" s="87"/>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87"/>
      <c r="H582" s="87"/>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87"/>
      <c r="H583" s="87"/>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87"/>
      <c r="H584" s="87"/>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87"/>
      <c r="H585" s="87"/>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87"/>
      <c r="H586" s="87"/>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87"/>
      <c r="H587" s="87"/>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87"/>
      <c r="H588" s="87"/>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87"/>
      <c r="H589" s="87"/>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87"/>
      <c r="H590" s="87"/>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87"/>
      <c r="H591" s="87"/>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87"/>
      <c r="H592" s="87"/>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87"/>
      <c r="H593" s="87"/>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87"/>
      <c r="H594" s="87"/>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87"/>
      <c r="H595" s="87"/>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87"/>
      <c r="H596" s="87"/>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87"/>
      <c r="H597" s="87"/>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87"/>
      <c r="H598" s="87"/>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87"/>
      <c r="H599" s="87"/>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87"/>
      <c r="H600" s="87"/>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87"/>
      <c r="H601" s="87"/>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87"/>
      <c r="H602" s="87"/>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87"/>
      <c r="H603" s="87"/>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87"/>
      <c r="H604" s="87"/>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87"/>
      <c r="H605" s="87"/>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87"/>
      <c r="H606" s="87"/>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87"/>
      <c r="H607" s="87"/>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87"/>
      <c r="H608" s="87"/>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87"/>
      <c r="H609" s="87"/>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87"/>
      <c r="H610" s="87"/>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87"/>
      <c r="H611" s="87"/>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87"/>
      <c r="H612" s="87"/>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87"/>
      <c r="H613" s="87"/>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87"/>
      <c r="H614" s="87"/>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87"/>
      <c r="H615" s="87"/>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87"/>
      <c r="H616" s="87"/>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87"/>
      <c r="H617" s="87"/>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87"/>
      <c r="H618" s="87"/>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87"/>
      <c r="H619" s="87"/>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87"/>
      <c r="H620" s="87"/>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87"/>
      <c r="H621" s="87"/>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87"/>
      <c r="H622" s="87"/>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87"/>
      <c r="H623" s="87"/>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87"/>
      <c r="H624" s="87"/>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87"/>
      <c r="H625" s="87"/>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87"/>
      <c r="H626" s="87"/>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87"/>
      <c r="H627" s="87"/>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87"/>
      <c r="H628" s="87"/>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87"/>
      <c r="H629" s="87"/>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87"/>
      <c r="H630" s="87"/>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87"/>
      <c r="H631" s="87"/>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87"/>
      <c r="H632" s="87"/>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87"/>
      <c r="H633" s="87"/>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87"/>
      <c r="H634" s="87"/>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87"/>
      <c r="H635" s="87"/>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87"/>
      <c r="H636" s="87"/>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87"/>
      <c r="H637" s="87"/>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87"/>
      <c r="H638" s="87"/>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87"/>
      <c r="H639" s="87"/>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87"/>
      <c r="H640" s="87"/>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87"/>
      <c r="H641" s="87"/>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87"/>
      <c r="H642" s="87"/>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87"/>
      <c r="H643" s="87"/>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87"/>
      <c r="H644" s="87"/>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87"/>
      <c r="H645" s="87"/>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87"/>
      <c r="H646" s="87"/>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87"/>
      <c r="H647" s="87"/>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87"/>
      <c r="H648" s="87"/>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87"/>
      <c r="H649" s="87"/>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87"/>
      <c r="H650" s="87"/>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87"/>
      <c r="H651" s="87"/>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87"/>
      <c r="H652" s="87"/>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87"/>
      <c r="H653" s="87"/>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87"/>
      <c r="H654" s="87"/>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87"/>
      <c r="H655" s="87"/>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87"/>
      <c r="H656" s="87"/>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87"/>
      <c r="H657" s="87"/>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87"/>
      <c r="H658" s="87"/>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87"/>
      <c r="H659" s="87"/>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87"/>
      <c r="H660" s="87"/>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87"/>
      <c r="H661" s="87"/>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87"/>
      <c r="H662" s="87"/>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87"/>
      <c r="H663" s="87"/>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87"/>
      <c r="H664" s="87"/>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87"/>
      <c r="H665" s="87"/>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87"/>
      <c r="H666" s="87"/>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87"/>
      <c r="H667" s="87"/>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87"/>
      <c r="H668" s="87"/>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87"/>
      <c r="H669" s="87"/>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87"/>
      <c r="H670" s="87"/>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87"/>
      <c r="H671" s="87"/>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87"/>
      <c r="H672" s="87"/>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87"/>
      <c r="H673" s="87"/>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87"/>
      <c r="H674" s="87"/>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87"/>
      <c r="H675" s="87"/>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87"/>
      <c r="H676" s="87"/>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87"/>
      <c r="H677" s="87"/>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87"/>
      <c r="H678" s="87"/>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87"/>
      <c r="H679" s="87"/>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87"/>
      <c r="H680" s="87"/>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87"/>
      <c r="H681" s="87"/>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87"/>
      <c r="H682" s="87"/>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87"/>
      <c r="H683" s="87"/>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87"/>
      <c r="H684" s="87"/>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87"/>
      <c r="H685" s="87"/>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87"/>
      <c r="H686" s="87"/>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87"/>
      <c r="H687" s="87"/>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87"/>
      <c r="H688" s="87"/>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87"/>
      <c r="H689" s="87"/>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87"/>
      <c r="H690" s="87"/>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87"/>
      <c r="H691" s="87"/>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87"/>
      <c r="H692" s="87"/>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87"/>
      <c r="H693" s="87"/>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87"/>
      <c r="H694" s="87"/>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87"/>
      <c r="H695" s="87"/>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87"/>
      <c r="H696" s="87"/>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87"/>
      <c r="H697" s="87"/>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87"/>
      <c r="H698" s="87"/>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87"/>
      <c r="H699" s="87"/>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87"/>
      <c r="H700" s="87"/>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87"/>
      <c r="H701" s="87"/>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87"/>
      <c r="H702" s="87"/>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87"/>
      <c r="H703" s="87"/>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87"/>
      <c r="H704" s="87"/>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87"/>
      <c r="H705" s="87"/>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87"/>
      <c r="H706" s="87"/>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87"/>
      <c r="H707" s="87"/>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87"/>
      <c r="H708" s="87"/>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87"/>
      <c r="H709" s="87"/>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87"/>
      <c r="H710" s="87"/>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87"/>
      <c r="H711" s="87"/>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87"/>
      <c r="H712" s="87"/>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87"/>
      <c r="H713" s="87"/>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87"/>
      <c r="H714" s="87"/>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87"/>
      <c r="H715" s="87"/>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87"/>
      <c r="H716" s="87"/>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87"/>
      <c r="H717" s="87"/>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87"/>
      <c r="H718" s="87"/>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87"/>
      <c r="H719" s="87"/>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87"/>
      <c r="H720" s="87"/>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87"/>
      <c r="H721" s="87"/>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87"/>
      <c r="H722" s="87"/>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87"/>
      <c r="H723" s="87"/>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87"/>
      <c r="H724" s="87"/>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87"/>
      <c r="H725" s="87"/>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87"/>
      <c r="H726" s="87"/>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87"/>
      <c r="H727" s="87"/>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87"/>
      <c r="H728" s="87"/>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87"/>
      <c r="H729" s="87"/>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87"/>
      <c r="H730" s="87"/>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87"/>
      <c r="H731" s="87"/>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87"/>
      <c r="H732" s="87"/>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87"/>
      <c r="H733" s="87"/>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87"/>
      <c r="H734" s="87"/>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87"/>
      <c r="H735" s="87"/>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87"/>
      <c r="H736" s="87"/>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87"/>
      <c r="H737" s="87"/>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87"/>
      <c r="H738" s="87"/>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87"/>
      <c r="H739" s="87"/>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87"/>
      <c r="H740" s="87"/>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87"/>
      <c r="H741" s="87"/>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87"/>
      <c r="H742" s="87"/>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87"/>
      <c r="H743" s="87"/>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87"/>
      <c r="H744" s="87"/>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87"/>
      <c r="H745" s="87"/>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87"/>
      <c r="H746" s="87"/>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87"/>
      <c r="H747" s="87"/>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87"/>
      <c r="H748" s="87"/>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87"/>
      <c r="H749" s="87"/>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87"/>
      <c r="H750" s="87"/>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87"/>
      <c r="H751" s="87"/>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87"/>
      <c r="H752" s="87"/>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87"/>
      <c r="H753" s="87"/>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87"/>
      <c r="H754" s="87"/>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87"/>
      <c r="H755" s="87"/>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87"/>
      <c r="H756" s="87"/>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87"/>
      <c r="H757" s="87"/>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87"/>
      <c r="H758" s="87"/>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87"/>
      <c r="H759" s="87"/>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87"/>
      <c r="H760" s="87"/>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87"/>
      <c r="H761" s="87"/>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87"/>
      <c r="H762" s="87"/>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87"/>
      <c r="H763" s="87"/>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87"/>
      <c r="H764" s="87"/>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87"/>
      <c r="H765" s="87"/>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87"/>
      <c r="H766" s="87"/>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87"/>
      <c r="H767" s="87"/>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87"/>
      <c r="H768" s="87"/>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87"/>
      <c r="H769" s="87"/>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87"/>
      <c r="H770" s="87"/>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87"/>
      <c r="H771" s="87"/>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87"/>
      <c r="H772" s="87"/>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87"/>
      <c r="H773" s="87"/>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87"/>
      <c r="H774" s="87"/>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87"/>
      <c r="H775" s="87"/>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87"/>
      <c r="H776" s="87"/>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87"/>
      <c r="H777" s="87"/>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87"/>
      <c r="H778" s="87"/>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87"/>
      <c r="H779" s="87"/>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87"/>
      <c r="H780" s="87"/>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87"/>
      <c r="H781" s="87"/>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87"/>
      <c r="H782" s="87"/>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87"/>
      <c r="H783" s="87"/>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87"/>
      <c r="H784" s="87"/>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87"/>
      <c r="H785" s="87"/>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87"/>
      <c r="H786" s="87"/>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87"/>
      <c r="H787" s="87"/>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87"/>
      <c r="H788" s="87"/>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87"/>
      <c r="H789" s="87"/>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87"/>
      <c r="H790" s="87"/>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87"/>
      <c r="H791" s="87"/>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87"/>
      <c r="H792" s="87"/>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87"/>
      <c r="H793" s="87"/>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87"/>
      <c r="H794" s="87"/>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87"/>
      <c r="H795" s="87"/>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87"/>
      <c r="H796" s="87"/>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87"/>
      <c r="H797" s="87"/>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87"/>
      <c r="H798" s="87"/>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87"/>
      <c r="H799" s="87"/>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87"/>
      <c r="H800" s="87"/>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87"/>
      <c r="H801" s="87"/>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87"/>
      <c r="H802" s="87"/>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87"/>
      <c r="H803" s="87"/>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87"/>
      <c r="H804" s="87"/>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87"/>
      <c r="H805" s="87"/>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87"/>
      <c r="H806" s="87"/>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87"/>
      <c r="H807" s="87"/>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87"/>
      <c r="H808" s="87"/>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87"/>
      <c r="H809" s="87"/>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87"/>
      <c r="H810" s="87"/>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87"/>
      <c r="H811" s="87"/>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87"/>
      <c r="H812" s="87"/>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87"/>
      <c r="H813" s="87"/>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87"/>
      <c r="H814" s="87"/>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87"/>
      <c r="H815" s="87"/>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87"/>
      <c r="H816" s="87"/>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87"/>
      <c r="H817" s="87"/>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87"/>
      <c r="H818" s="87"/>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87"/>
      <c r="H819" s="87"/>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87"/>
      <c r="H820" s="87"/>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87"/>
      <c r="H821" s="87"/>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87"/>
      <c r="H822" s="87"/>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87"/>
      <c r="H823" s="87"/>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87"/>
      <c r="H824" s="87"/>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87"/>
      <c r="H825" s="87"/>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87"/>
      <c r="H826" s="87"/>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87"/>
      <c r="H827" s="87"/>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87"/>
      <c r="H828" s="87"/>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87"/>
      <c r="H829" s="87"/>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87"/>
      <c r="H830" s="87"/>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87"/>
      <c r="H831" s="87"/>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87"/>
      <c r="H832" s="87"/>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87"/>
      <c r="H833" s="87"/>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87"/>
      <c r="H834" s="87"/>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87"/>
      <c r="H835" s="87"/>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87"/>
      <c r="H836" s="87"/>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87"/>
      <c r="H837" s="87"/>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87"/>
      <c r="H838" s="87"/>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87"/>
      <c r="H839" s="87"/>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87"/>
      <c r="H840" s="87"/>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87"/>
      <c r="H841" s="87"/>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87"/>
      <c r="H842" s="87"/>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87"/>
      <c r="H843" s="87"/>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87"/>
      <c r="H844" s="87"/>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87"/>
      <c r="H845" s="87"/>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87"/>
      <c r="H846" s="87"/>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87"/>
      <c r="H847" s="87"/>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87"/>
      <c r="H848" s="87"/>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87"/>
      <c r="H849" s="87"/>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87"/>
      <c r="H850" s="87"/>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87"/>
      <c r="H851" s="87"/>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87"/>
      <c r="H852" s="87"/>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87"/>
      <c r="H853" s="87"/>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87"/>
      <c r="H854" s="87"/>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87"/>
      <c r="H855" s="87"/>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87"/>
      <c r="H856" s="87"/>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87"/>
      <c r="H857" s="87"/>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87"/>
      <c r="H858" s="87"/>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87"/>
      <c r="H859" s="87"/>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87"/>
      <c r="H860" s="87"/>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87"/>
      <c r="H861" s="87"/>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87"/>
      <c r="H862" s="87"/>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87"/>
      <c r="H863" s="87"/>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87"/>
      <c r="H864" s="87"/>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87"/>
      <c r="H865" s="87"/>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87"/>
      <c r="H866" s="87"/>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87"/>
      <c r="H867" s="87"/>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87"/>
      <c r="H868" s="87"/>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87"/>
      <c r="H869" s="87"/>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87"/>
      <c r="H870" s="87"/>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87"/>
      <c r="H871" s="87"/>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87"/>
      <c r="H872" s="87"/>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87"/>
      <c r="H873" s="87"/>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87"/>
      <c r="H874" s="87"/>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87"/>
      <c r="H875" s="87"/>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87"/>
      <c r="H876" s="87"/>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87"/>
      <c r="H877" s="87"/>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87"/>
      <c r="H878" s="87"/>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87"/>
      <c r="H879" s="87"/>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87"/>
      <c r="H880" s="87"/>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87"/>
      <c r="H881" s="87"/>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87"/>
      <c r="H882" s="87"/>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87"/>
      <c r="H883" s="87"/>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87"/>
      <c r="H884" s="87"/>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87"/>
      <c r="H885" s="87"/>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87"/>
      <c r="H886" s="87"/>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87"/>
      <c r="H887" s="87"/>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87"/>
      <c r="H888" s="87"/>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87"/>
      <c r="H889" s="87"/>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87"/>
      <c r="H890" s="87"/>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87"/>
      <c r="H891" s="87"/>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87"/>
      <c r="H892" s="87"/>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87"/>
      <c r="H893" s="87"/>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87"/>
      <c r="H894" s="87"/>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87"/>
      <c r="H895" s="87"/>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87"/>
      <c r="H896" s="87"/>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87"/>
      <c r="H897" s="87"/>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87"/>
      <c r="H898" s="87"/>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87"/>
      <c r="H899" s="87"/>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87"/>
      <c r="H900" s="87"/>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87"/>
      <c r="H901" s="87"/>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87"/>
      <c r="H902" s="87"/>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87"/>
      <c r="H903" s="87"/>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87"/>
      <c r="H904" s="87"/>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87"/>
      <c r="H905" s="87"/>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87"/>
      <c r="H906" s="87"/>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87"/>
      <c r="H907" s="87"/>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87"/>
      <c r="H908" s="87"/>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87"/>
      <c r="H909" s="87"/>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87"/>
      <c r="H910" s="87"/>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87"/>
      <c r="H911" s="87"/>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87"/>
      <c r="H912" s="87"/>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87"/>
      <c r="H913" s="87"/>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87"/>
      <c r="H914" s="87"/>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87"/>
      <c r="H915" s="87"/>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87"/>
      <c r="H916" s="87"/>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87"/>
      <c r="H917" s="87"/>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87"/>
      <c r="H918" s="87"/>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87"/>
      <c r="H919" s="87"/>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87"/>
      <c r="H920" s="87"/>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87"/>
      <c r="H921" s="87"/>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87"/>
      <c r="H922" s="87"/>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87"/>
      <c r="H923" s="87"/>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87"/>
      <c r="H924" s="87"/>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87"/>
      <c r="H925" s="87"/>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87"/>
      <c r="H926" s="87"/>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87"/>
      <c r="H927" s="87"/>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87"/>
      <c r="H928" s="87"/>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87"/>
      <c r="H929" s="87"/>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87"/>
      <c r="H930" s="87"/>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87"/>
      <c r="H931" s="87"/>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87"/>
      <c r="H932" s="87"/>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87"/>
      <c r="H933" s="87"/>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87"/>
      <c r="H934" s="87"/>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87"/>
      <c r="H935" s="87"/>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87"/>
      <c r="H936" s="87"/>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87"/>
      <c r="H937" s="87"/>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87"/>
      <c r="H938" s="87"/>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87"/>
      <c r="H939" s="87"/>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87"/>
      <c r="H940" s="87"/>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87"/>
      <c r="H941" s="87"/>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87"/>
      <c r="H942" s="87"/>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87"/>
      <c r="H943" s="87"/>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87"/>
      <c r="H944" s="87"/>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87"/>
      <c r="H945" s="87"/>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87"/>
      <c r="H946" s="87"/>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87"/>
      <c r="H947" s="87"/>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87"/>
      <c r="H948" s="87"/>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87"/>
      <c r="H949" s="87"/>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87"/>
      <c r="H950" s="87"/>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87"/>
      <c r="H951" s="87"/>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87"/>
      <c r="H952" s="87"/>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87"/>
      <c r="H953" s="87"/>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87"/>
      <c r="H954" s="87"/>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87"/>
      <c r="H955" s="87"/>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87"/>
      <c r="H956" s="87"/>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87"/>
      <c r="H957" s="87"/>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87"/>
      <c r="H958" s="87"/>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87"/>
      <c r="H959" s="87"/>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87"/>
      <c r="H960" s="87"/>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87"/>
      <c r="H961" s="87"/>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87"/>
      <c r="H962" s="87"/>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87"/>
      <c r="H963" s="87"/>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87"/>
      <c r="H964" s="87"/>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87"/>
      <c r="H965" s="87"/>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87"/>
      <c r="H966" s="87"/>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87"/>
      <c r="H967" s="87"/>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87"/>
      <c r="H968" s="87"/>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87"/>
      <c r="H969" s="87"/>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87"/>
      <c r="H970" s="87"/>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87"/>
      <c r="H971" s="87"/>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87"/>
      <c r="H972" s="87"/>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87"/>
      <c r="H973" s="87"/>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87"/>
      <c r="H974" s="87"/>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87"/>
      <c r="H975" s="87"/>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87"/>
      <c r="H976" s="87"/>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87"/>
      <c r="H977" s="87"/>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87"/>
      <c r="H978" s="87"/>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87"/>
      <c r="H979" s="87"/>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87"/>
      <c r="H980" s="87"/>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87"/>
      <c r="H981" s="87"/>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87"/>
      <c r="H982" s="87"/>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87"/>
      <c r="H983" s="87"/>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87"/>
      <c r="H984" s="87"/>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87"/>
      <c r="H985" s="87"/>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87"/>
      <c r="H986" s="87"/>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87"/>
      <c r="H987" s="87"/>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87"/>
      <c r="H988" s="87"/>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87"/>
      <c r="H989" s="87"/>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87"/>
      <c r="H990" s="87"/>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87"/>
      <c r="H991" s="87"/>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87"/>
      <c r="H992" s="87"/>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87"/>
      <c r="H993" s="87"/>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87"/>
      <c r="H994" s="87"/>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87"/>
      <c r="H995" s="87"/>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87"/>
      <c r="H996" s="87"/>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87"/>
      <c r="H997" s="87"/>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87"/>
      <c r="H998" s="87"/>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87"/>
      <c r="H999" s="87"/>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87"/>
      <c r="H1000" s="87"/>
      <c r="I1000" s="2"/>
      <c r="J1000" s="2"/>
      <c r="K1000" s="2"/>
      <c r="L1000" s="2"/>
      <c r="M1000" s="2"/>
      <c r="N1000" s="2"/>
      <c r="O1000" s="2"/>
      <c r="P1000" s="2"/>
      <c r="Q1000" s="2"/>
      <c r="R1000" s="2"/>
      <c r="S1000" s="2"/>
      <c r="T1000" s="2"/>
      <c r="U1000" s="2"/>
      <c r="V1000" s="2"/>
      <c r="W1000" s="2"/>
      <c r="X1000" s="2"/>
      <c r="Y1000" s="2"/>
      <c r="Z1000" s="2"/>
    </row>
    <row r="1001" ht="12.75" customHeight="1">
      <c r="A1001" s="2"/>
      <c r="B1001" s="2"/>
      <c r="C1001" s="2"/>
      <c r="D1001" s="2"/>
      <c r="E1001" s="2"/>
      <c r="F1001" s="2"/>
      <c r="G1001" s="87"/>
      <c r="H1001" s="87"/>
      <c r="I1001" s="2"/>
      <c r="J1001" s="2"/>
      <c r="K1001" s="2"/>
      <c r="L1001" s="2"/>
      <c r="M1001" s="2"/>
      <c r="N1001" s="2"/>
      <c r="O1001" s="2"/>
      <c r="P1001" s="2"/>
      <c r="Q1001" s="2"/>
      <c r="R1001" s="2"/>
      <c r="S1001" s="2"/>
      <c r="T1001" s="2"/>
      <c r="U1001" s="2"/>
      <c r="V1001" s="2"/>
      <c r="W1001" s="2"/>
      <c r="X1001" s="2"/>
      <c r="Y1001" s="2"/>
      <c r="Z1001" s="2"/>
    </row>
  </sheetData>
  <mergeCells count="32">
    <mergeCell ref="A1:I1"/>
    <mergeCell ref="H2:I2"/>
    <mergeCell ref="B3:I3"/>
    <mergeCell ref="B4:F4"/>
    <mergeCell ref="H4:I4"/>
    <mergeCell ref="B5:F5"/>
    <mergeCell ref="H5:I5"/>
    <mergeCell ref="E6:F6"/>
    <mergeCell ref="G6:I6"/>
    <mergeCell ref="E7:F7"/>
    <mergeCell ref="G7:I7"/>
    <mergeCell ref="D8:E8"/>
    <mergeCell ref="D9:E9"/>
    <mergeCell ref="A10:I10"/>
    <mergeCell ref="A11:B11"/>
    <mergeCell ref="C11:D11"/>
    <mergeCell ref="E11:F11"/>
    <mergeCell ref="H11:I11"/>
    <mergeCell ref="B13:D13"/>
    <mergeCell ref="E13:H13"/>
    <mergeCell ref="A44:I44"/>
    <mergeCell ref="A58:I58"/>
    <mergeCell ref="A59:I59"/>
    <mergeCell ref="A60:I60"/>
    <mergeCell ref="A61:I61"/>
    <mergeCell ref="A45:I45"/>
    <mergeCell ref="A46:I46"/>
    <mergeCell ref="A47:I47"/>
    <mergeCell ref="A54:I54"/>
    <mergeCell ref="A55:I55"/>
    <mergeCell ref="A56:I56"/>
    <mergeCell ref="A57:I57"/>
  </mergeCells>
  <hyperlinks>
    <hyperlink r:id="rId1" ref="G11"/>
    <hyperlink r:id="rId2" ref="H11"/>
    <hyperlink r:id="rId3" ref="A19"/>
    <hyperlink r:id="rId4" ref="A20"/>
    <hyperlink r:id="rId5" ref="A21"/>
    <hyperlink r:id="rId6" ref="A51"/>
    <hyperlink r:id="rId7" ref="A57"/>
  </hyperlinks>
  <printOptions/>
  <pageMargins bottom="0.5" footer="0.0" header="0.0" left="0.5" right="0.36" top="0.5"/>
  <pageSetup orientation="portrait"/>
  <headerFooter>
    <oddFooter>&amp;L&amp;F&amp;R&amp;A</oddFooter>
  </headerFooter>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75"/>
  <cols>
    <col customWidth="1" min="1" max="1" width="68.88"/>
    <col customWidth="1" min="2" max="4" width="8.75"/>
    <col customWidth="1" min="5" max="5" width="11.38"/>
    <col customWidth="1" min="6" max="6" width="7.0"/>
    <col customWidth="1" min="7" max="7" width="12.75"/>
    <col customWidth="1" min="8" max="8" width="10.63"/>
    <col customWidth="1" min="9" max="9" width="13.5"/>
    <col customWidth="1" min="10" max="26" width="7.63"/>
  </cols>
  <sheetData>
    <row r="1" ht="51.0" customHeight="1">
      <c r="A1" s="1" t="s">
        <v>0</v>
      </c>
      <c r="J1" s="2"/>
      <c r="K1" s="2"/>
      <c r="L1" s="2"/>
      <c r="M1" s="2"/>
      <c r="N1" s="2"/>
      <c r="O1" s="2"/>
      <c r="P1" s="2"/>
      <c r="Q1" s="2"/>
      <c r="R1" s="2"/>
      <c r="S1" s="2"/>
      <c r="T1" s="2"/>
      <c r="U1" s="2"/>
      <c r="V1" s="2"/>
      <c r="W1" s="2"/>
      <c r="X1" s="2"/>
      <c r="Y1" s="2"/>
      <c r="Z1" s="2"/>
    </row>
    <row r="2" ht="12.75" customHeight="1">
      <c r="A2" s="3"/>
      <c r="B2" s="3"/>
      <c r="C2" s="3"/>
      <c r="D2" s="3"/>
      <c r="E2" s="3"/>
      <c r="F2" s="3"/>
      <c r="G2" s="4" t="s">
        <v>1</v>
      </c>
      <c r="H2" s="5"/>
      <c r="I2" s="6"/>
      <c r="J2" s="2"/>
      <c r="K2" s="2"/>
      <c r="L2" s="2"/>
      <c r="M2" s="2"/>
      <c r="N2" s="2"/>
      <c r="O2" s="2"/>
      <c r="P2" s="2"/>
      <c r="Q2" s="2"/>
      <c r="R2" s="2"/>
      <c r="S2" s="2"/>
      <c r="T2" s="2"/>
      <c r="U2" s="2"/>
      <c r="V2" s="2"/>
      <c r="W2" s="2"/>
      <c r="X2" s="2"/>
      <c r="Y2" s="2"/>
      <c r="Z2" s="2"/>
    </row>
    <row r="3" ht="12.75" customHeight="1">
      <c r="A3" s="7" t="s">
        <v>2</v>
      </c>
      <c r="B3" s="8" t="s">
        <v>3</v>
      </c>
      <c r="C3" s="9"/>
      <c r="D3" s="9"/>
      <c r="E3" s="9"/>
      <c r="F3" s="9"/>
      <c r="G3" s="9"/>
      <c r="H3" s="9"/>
      <c r="I3" s="6"/>
      <c r="J3" s="10"/>
      <c r="K3" s="10"/>
      <c r="L3" s="10"/>
      <c r="M3" s="10"/>
      <c r="N3" s="10"/>
      <c r="O3" s="10"/>
      <c r="P3" s="10"/>
      <c r="Q3" s="10"/>
      <c r="R3" s="10"/>
      <c r="S3" s="10"/>
      <c r="T3" s="10"/>
      <c r="U3" s="10"/>
      <c r="V3" s="10"/>
      <c r="W3" s="10"/>
      <c r="X3" s="10"/>
      <c r="Y3" s="10"/>
      <c r="Z3" s="10"/>
    </row>
    <row r="4" ht="12.75" customHeight="1">
      <c r="A4" s="7" t="s">
        <v>4</v>
      </c>
      <c r="B4" s="11"/>
      <c r="C4" s="9"/>
      <c r="D4" s="9"/>
      <c r="E4" s="9"/>
      <c r="F4" s="6"/>
      <c r="G4" s="12" t="s">
        <v>5</v>
      </c>
      <c r="H4" s="11"/>
      <c r="I4" s="6"/>
      <c r="J4" s="10"/>
      <c r="K4" s="10"/>
      <c r="L4" s="10"/>
      <c r="M4" s="10"/>
      <c r="N4" s="10"/>
      <c r="O4" s="10"/>
      <c r="P4" s="10"/>
      <c r="Q4" s="10"/>
      <c r="R4" s="10"/>
      <c r="S4" s="10"/>
      <c r="T4" s="10"/>
      <c r="U4" s="10"/>
      <c r="V4" s="10"/>
      <c r="W4" s="10"/>
      <c r="X4" s="10"/>
      <c r="Y4" s="10"/>
      <c r="Z4" s="10"/>
    </row>
    <row r="5" ht="12.75" customHeight="1">
      <c r="A5" s="7" t="s">
        <v>6</v>
      </c>
      <c r="B5" s="13"/>
      <c r="C5" s="9"/>
      <c r="D5" s="9"/>
      <c r="E5" s="9"/>
      <c r="F5" s="6"/>
      <c r="G5" s="14" t="s">
        <v>7</v>
      </c>
      <c r="H5" s="15"/>
      <c r="I5" s="16"/>
      <c r="J5" s="10"/>
      <c r="K5" s="10"/>
      <c r="L5" s="10"/>
      <c r="M5" s="10"/>
      <c r="N5" s="10"/>
      <c r="O5" s="10"/>
      <c r="P5" s="10"/>
      <c r="Q5" s="10"/>
      <c r="R5" s="10"/>
      <c r="S5" s="10"/>
      <c r="T5" s="10"/>
      <c r="U5" s="10"/>
      <c r="V5" s="10"/>
      <c r="W5" s="10"/>
      <c r="X5" s="10"/>
      <c r="Y5" s="10"/>
      <c r="Z5" s="10"/>
    </row>
    <row r="6" ht="12.75" customHeight="1">
      <c r="A6" s="7" t="s">
        <v>8</v>
      </c>
      <c r="B6" s="17">
        <v>1.0</v>
      </c>
      <c r="C6" s="18"/>
      <c r="D6" s="19"/>
      <c r="E6" s="20" t="s">
        <v>9</v>
      </c>
      <c r="F6" s="21"/>
      <c r="G6" s="11"/>
      <c r="H6" s="9"/>
      <c r="I6" s="6"/>
      <c r="J6" s="10"/>
      <c r="K6" s="10"/>
      <c r="L6" s="10"/>
      <c r="M6" s="10"/>
      <c r="N6" s="10"/>
      <c r="O6" s="10"/>
      <c r="P6" s="10"/>
      <c r="Q6" s="10"/>
      <c r="R6" s="10"/>
      <c r="S6" s="10"/>
      <c r="T6" s="10"/>
      <c r="U6" s="10"/>
      <c r="V6" s="10"/>
      <c r="W6" s="10"/>
      <c r="X6" s="10"/>
      <c r="Y6" s="10"/>
      <c r="Z6" s="10"/>
    </row>
    <row r="7" ht="12.75" customHeight="1">
      <c r="A7" s="7" t="s">
        <v>10</v>
      </c>
      <c r="B7" s="22"/>
      <c r="C7" s="23"/>
      <c r="D7" s="24"/>
      <c r="E7" s="25" t="s">
        <v>11</v>
      </c>
      <c r="F7" s="6"/>
      <c r="G7" s="11"/>
      <c r="H7" s="9"/>
      <c r="I7" s="6"/>
      <c r="J7" s="10"/>
      <c r="K7" s="10"/>
      <c r="L7" s="10"/>
      <c r="M7" s="10"/>
      <c r="N7" s="10"/>
      <c r="O7" s="10"/>
      <c r="P7" s="10"/>
      <c r="Q7" s="10"/>
      <c r="R7" s="10"/>
      <c r="S7" s="10"/>
      <c r="T7" s="10"/>
      <c r="U7" s="10"/>
      <c r="V7" s="10"/>
      <c r="W7" s="10"/>
      <c r="X7" s="10"/>
      <c r="Y7" s="10"/>
      <c r="Z7" s="10"/>
    </row>
    <row r="8" ht="12.75" customHeight="1">
      <c r="A8" s="7" t="str">
        <f>IF(#REF!="y","Purposed Net Selling Price","Purposed Gross Selling Price")</f>
        <v>#REF!</v>
      </c>
      <c r="B8" s="26">
        <v>1.0</v>
      </c>
      <c r="C8" s="10"/>
      <c r="D8" s="27" t="str">
        <f>IF(#REF!="y","Ideal Net Selling Price","Ideal Gross Selling Price")</f>
        <v>#REF!</v>
      </c>
      <c r="E8" s="6"/>
      <c r="F8" s="10"/>
      <c r="G8" s="7" t="s">
        <v>12</v>
      </c>
      <c r="H8" s="28"/>
      <c r="I8" s="29" t="str">
        <f>IF(I9=0, ,I9/B6)</f>
        <v/>
      </c>
      <c r="J8" s="10"/>
      <c r="K8" s="10"/>
      <c r="L8" s="10"/>
      <c r="M8" s="10"/>
      <c r="N8" s="10"/>
      <c r="O8" s="10"/>
      <c r="P8" s="10"/>
      <c r="Q8" s="10"/>
      <c r="R8" s="10"/>
      <c r="S8" s="10"/>
      <c r="T8" s="10"/>
      <c r="U8" s="10"/>
      <c r="V8" s="10"/>
      <c r="W8" s="10"/>
      <c r="X8" s="10"/>
      <c r="Y8" s="10"/>
      <c r="Z8" s="10"/>
    </row>
    <row r="9" ht="12.75" customHeight="1">
      <c r="A9" s="30" t="s">
        <v>13</v>
      </c>
      <c r="B9" s="31" t="str">
        <f>IF(I9=0,,(IF(#REF!="y",((I9/B6)/(B8/(1+#REF!))),(I9/B6)/(B8))))</f>
        <v/>
      </c>
      <c r="C9" s="32"/>
      <c r="D9" s="33" t="str">
        <f>IF(I9=0,,(IF(#REF!="y",((I8/Info!G10+(('Copy of Recipe Template (1)'!I8/Info!G10)*#REF!))),('Copy of Recipe Template (1)'!I8/Info!G10))))</f>
        <v/>
      </c>
      <c r="E9" s="6"/>
      <c r="F9" s="10"/>
      <c r="G9" s="34" t="s">
        <v>14</v>
      </c>
      <c r="H9" s="34"/>
      <c r="I9" s="35">
        <f>SUM(I15:I42)</f>
        <v>0</v>
      </c>
      <c r="J9" s="10"/>
      <c r="K9" s="10"/>
      <c r="L9" s="10"/>
      <c r="M9" s="10"/>
      <c r="N9" s="10"/>
      <c r="O9" s="10"/>
      <c r="P9" s="10"/>
      <c r="Q9" s="10"/>
      <c r="R9" s="10"/>
      <c r="S9" s="10"/>
      <c r="T9" s="10"/>
      <c r="U9" s="10"/>
      <c r="V9" s="10"/>
      <c r="W9" s="10"/>
      <c r="X9" s="10"/>
      <c r="Y9" s="10"/>
      <c r="Z9" s="10"/>
    </row>
    <row r="10" ht="12.75" customHeight="1">
      <c r="A10" s="36" t="s">
        <v>15</v>
      </c>
      <c r="J10" s="10"/>
      <c r="K10" s="10"/>
      <c r="L10" s="10"/>
      <c r="M10" s="10"/>
      <c r="N10" s="10"/>
      <c r="O10" s="10"/>
      <c r="P10" s="10"/>
      <c r="Q10" s="10"/>
      <c r="R10" s="10"/>
      <c r="S10" s="10"/>
      <c r="T10" s="10"/>
      <c r="U10" s="10"/>
      <c r="V10" s="10"/>
      <c r="W10" s="10"/>
      <c r="X10" s="10"/>
      <c r="Y10" s="10"/>
      <c r="Z10" s="10"/>
    </row>
    <row r="11" ht="12.75" customHeight="1">
      <c r="A11" s="37" t="s">
        <v>16</v>
      </c>
      <c r="C11" s="38" t="s">
        <v>17</v>
      </c>
      <c r="E11" s="38" t="s">
        <v>18</v>
      </c>
      <c r="G11" s="39" t="s">
        <v>19</v>
      </c>
      <c r="H11" s="38" t="s">
        <v>20</v>
      </c>
      <c r="J11" s="10"/>
      <c r="K11" s="10"/>
      <c r="L11" s="10"/>
      <c r="M11" s="10"/>
      <c r="N11" s="10"/>
      <c r="O11" s="10"/>
      <c r="P11" s="10"/>
      <c r="Q11" s="10"/>
      <c r="R11" s="10"/>
      <c r="S11" s="10"/>
      <c r="T11" s="10"/>
      <c r="U11" s="10"/>
      <c r="V11" s="10"/>
      <c r="W11" s="10"/>
      <c r="X11" s="10"/>
      <c r="Y11" s="10"/>
      <c r="Z11" s="10"/>
    </row>
    <row r="12" ht="12.75" customHeight="1">
      <c r="A12" s="37"/>
      <c r="B12" s="37"/>
      <c r="C12" s="38"/>
      <c r="D12" s="38"/>
      <c r="E12" s="38"/>
      <c r="F12" s="38"/>
      <c r="G12" s="39"/>
      <c r="H12" s="38"/>
      <c r="I12" s="38"/>
      <c r="J12" s="10"/>
      <c r="K12" s="10"/>
      <c r="L12" s="10"/>
      <c r="M12" s="10"/>
      <c r="N12" s="10"/>
      <c r="O12" s="10"/>
      <c r="P12" s="10"/>
      <c r="Q12" s="10"/>
      <c r="R12" s="10"/>
      <c r="S12" s="10"/>
      <c r="T12" s="10"/>
      <c r="U12" s="10"/>
      <c r="V12" s="10"/>
      <c r="W12" s="10"/>
      <c r="X12" s="10"/>
      <c r="Y12" s="10"/>
      <c r="Z12" s="10"/>
    </row>
    <row r="13" ht="12.75" customHeight="1">
      <c r="A13" s="10"/>
      <c r="B13" s="88" t="s">
        <v>21</v>
      </c>
      <c r="C13" s="41"/>
      <c r="D13" s="41"/>
      <c r="E13" s="89" t="s">
        <v>22</v>
      </c>
      <c r="F13" s="41"/>
      <c r="G13" s="41"/>
      <c r="H13" s="41"/>
      <c r="I13" s="90" t="s">
        <v>23</v>
      </c>
      <c r="J13" s="10"/>
      <c r="K13" s="10"/>
      <c r="L13" s="10"/>
      <c r="M13" s="10"/>
      <c r="N13" s="10"/>
      <c r="O13" s="10"/>
      <c r="P13" s="10"/>
      <c r="Q13" s="10"/>
      <c r="R13" s="10"/>
      <c r="S13" s="10"/>
      <c r="T13" s="10"/>
      <c r="U13" s="10"/>
      <c r="V13" s="10"/>
      <c r="W13" s="10"/>
      <c r="X13" s="10"/>
      <c r="Y13" s="10"/>
      <c r="Z13" s="10"/>
    </row>
    <row r="14" ht="12.75" customHeight="1">
      <c r="A14" s="91" t="s">
        <v>24</v>
      </c>
      <c r="B14" s="92" t="s">
        <v>25</v>
      </c>
      <c r="C14" s="92" t="s">
        <v>26</v>
      </c>
      <c r="D14" s="88" t="s">
        <v>27</v>
      </c>
      <c r="E14" s="90" t="s">
        <v>28</v>
      </c>
      <c r="F14" s="92" t="s">
        <v>29</v>
      </c>
      <c r="G14" s="92" t="s">
        <v>30</v>
      </c>
      <c r="H14" s="88" t="s">
        <v>31</v>
      </c>
      <c r="I14" s="90" t="s">
        <v>32</v>
      </c>
      <c r="J14" s="10"/>
      <c r="K14" s="10"/>
      <c r="L14" s="10"/>
      <c r="M14" s="10"/>
      <c r="N14" s="10"/>
      <c r="O14" s="10"/>
      <c r="P14" s="10"/>
      <c r="Q14" s="10"/>
      <c r="R14" s="10"/>
      <c r="S14" s="10"/>
      <c r="T14" s="10"/>
      <c r="U14" s="10"/>
      <c r="V14" s="10"/>
      <c r="W14" s="10"/>
      <c r="X14" s="10"/>
      <c r="Y14" s="10"/>
      <c r="Z14" s="10"/>
    </row>
    <row r="15" ht="12.75" customHeight="1">
      <c r="A15" s="93" t="str">
        <f>IFERROR(__xludf.DUMMYFUNCTION("GOOGLETRANSLATE('Recipe Template (1)'!A15,""en"",""es"")"),"24 cucharadas (340 g) de mantequilla sin sal, a temperatura ambiente")</f>
        <v>24 cucharadas (340 g) de mantequilla sin sal, a temperatura ambiente</v>
      </c>
      <c r="B15" s="94"/>
      <c r="C15" s="95"/>
      <c r="D15" s="95">
        <v>24.0</v>
      </c>
      <c r="E15" s="96"/>
      <c r="F15" s="97" t="str">
        <f t="shared" ref="F15:F16" si="1">IF(B15&gt;0,IF(C15&lt;&gt;"",C15,D15),"")</f>
        <v/>
      </c>
      <c r="G15" s="98"/>
      <c r="H15" s="99" t="str">
        <f t="shared" ref="H15:H16" si="2">IF(G15&gt;0,E15+(E15*(1-G15)),"")</f>
        <v/>
      </c>
      <c r="I15" s="100" t="str">
        <f t="shared" ref="I15:I16" si="3">IF(E15&gt;0,(B15*H15)," ")</f>
        <v> </v>
      </c>
      <c r="J15" s="10"/>
      <c r="K15" s="10"/>
      <c r="L15" s="10"/>
      <c r="M15" s="10"/>
      <c r="N15" s="10"/>
      <c r="O15" s="10"/>
      <c r="P15" s="10"/>
      <c r="Q15" s="10"/>
      <c r="R15" s="10"/>
      <c r="S15" s="10"/>
      <c r="T15" s="10"/>
      <c r="U15" s="10"/>
      <c r="V15" s="10"/>
      <c r="W15" s="10"/>
      <c r="X15" s="10"/>
      <c r="Y15" s="10"/>
      <c r="Z15" s="10"/>
    </row>
    <row r="16" ht="12.75" customHeight="1">
      <c r="A16" s="93" t="str">
        <f>IFERROR(__xludf.DUMMYFUNCTION("GOOGLETRANSLATE('Recipe Template (1)'!A16,""en"",""es"")"),"2 tazas (397 g) de azúcar granulada")</f>
        <v>2 tazas (397 g) de azúcar granulada</v>
      </c>
      <c r="B16" s="94"/>
      <c r="C16" s="95">
        <v>397.0</v>
      </c>
      <c r="D16" s="95"/>
      <c r="E16" s="96"/>
      <c r="F16" s="97" t="str">
        <f t="shared" si="1"/>
        <v/>
      </c>
      <c r="G16" s="98"/>
      <c r="H16" s="99" t="str">
        <f t="shared" si="2"/>
        <v/>
      </c>
      <c r="I16" s="100" t="str">
        <f t="shared" si="3"/>
        <v> </v>
      </c>
      <c r="J16" s="10"/>
      <c r="K16" s="10"/>
      <c r="L16" s="10"/>
      <c r="M16" s="10"/>
      <c r="N16" s="10"/>
      <c r="O16" s="10"/>
      <c r="P16" s="10"/>
      <c r="Q16" s="10"/>
      <c r="R16" s="10"/>
      <c r="S16" s="10"/>
      <c r="T16" s="10"/>
      <c r="U16" s="10"/>
      <c r="V16" s="10"/>
      <c r="W16" s="10"/>
      <c r="X16" s="10"/>
      <c r="Y16" s="10"/>
      <c r="Z16" s="10"/>
    </row>
    <row r="17" ht="18.75" customHeight="1">
      <c r="A17" s="93" t="str">
        <f>IFERROR(__xludf.DUMMYFUNCTION("GOOGLETRANSLATE('Recipe Template (1)'!A17,""en"",""es"")"),"2 huevos grandes")</f>
        <v>2 huevos grandes</v>
      </c>
      <c r="B17" s="95">
        <v>2.0</v>
      </c>
      <c r="C17" s="95"/>
      <c r="D17" s="95"/>
      <c r="E17" s="96"/>
      <c r="F17" s="97"/>
      <c r="G17" s="98"/>
      <c r="H17" s="99"/>
      <c r="I17" s="100"/>
      <c r="J17" s="10"/>
      <c r="K17" s="10"/>
      <c r="L17" s="10"/>
      <c r="M17" s="10"/>
      <c r="N17" s="10"/>
      <c r="O17" s="10"/>
      <c r="P17" s="10"/>
      <c r="Q17" s="10"/>
      <c r="R17" s="10"/>
      <c r="S17" s="10"/>
      <c r="T17" s="10"/>
      <c r="U17" s="10"/>
      <c r="V17" s="10"/>
      <c r="W17" s="10"/>
      <c r="X17" s="10"/>
      <c r="Y17" s="10"/>
      <c r="Z17" s="10"/>
    </row>
    <row r="18" ht="12.75" customHeight="1">
      <c r="A18" s="93" t="str">
        <f>IFERROR(__xludf.DUMMYFUNCTION("GOOGLETRANSLATE('Recipe Template (1)'!A18,""en"",""es"")"),"2Huevo, yema")</f>
        <v>2Huevo, yema</v>
      </c>
      <c r="B18" s="95">
        <v>2.0</v>
      </c>
      <c r="C18" s="95"/>
      <c r="D18" s="95"/>
      <c r="E18" s="96"/>
      <c r="F18" s="97" t="str">
        <f t="shared" ref="F18:F42" si="4">IF(B18&gt;0,IF(C18&lt;&gt;"",C18,D18),"")</f>
        <v/>
      </c>
      <c r="G18" s="98"/>
      <c r="H18" s="99" t="str">
        <f t="shared" ref="H18:H42" si="5">IF(G18&gt;0,E18+(E18*(1-G18)),"")</f>
        <v/>
      </c>
      <c r="I18" s="100" t="str">
        <f t="shared" ref="I18:I42" si="6">IF(E18&gt;0,(B18*H18)," ")</f>
        <v> </v>
      </c>
      <c r="J18" s="10"/>
      <c r="K18" s="10"/>
      <c r="L18" s="10"/>
      <c r="M18" s="10"/>
      <c r="N18" s="10"/>
      <c r="O18" s="10"/>
      <c r="P18" s="10"/>
      <c r="Q18" s="10"/>
      <c r="R18" s="10"/>
      <c r="S18" s="10"/>
      <c r="T18" s="10"/>
      <c r="U18" s="10"/>
      <c r="V18" s="10"/>
      <c r="W18" s="10"/>
      <c r="X18" s="10"/>
      <c r="Y18" s="10"/>
      <c r="Z18" s="10"/>
    </row>
    <row r="19" ht="12.75" customHeight="1">
      <c r="A19" s="93" t="str">
        <f>IFERROR(__xludf.DUMMYFUNCTION("GOOGLETRANSLATE('Recipe Template (1)'!A19,""en"",""es"")"),"4 cucharaditas de extracto puro de vainilla King Arthur")</f>
        <v>4 cucharaditas de extracto puro de vainilla King Arthur</v>
      </c>
      <c r="B19" s="94"/>
      <c r="C19" s="94"/>
      <c r="D19" s="95">
        <v>4.0</v>
      </c>
      <c r="E19" s="96"/>
      <c r="F19" s="97" t="str">
        <f t="shared" si="4"/>
        <v/>
      </c>
      <c r="G19" s="98"/>
      <c r="H19" s="99" t="str">
        <f t="shared" si="5"/>
        <v/>
      </c>
      <c r="I19" s="100" t="str">
        <f t="shared" si="6"/>
        <v> </v>
      </c>
      <c r="J19" s="10"/>
      <c r="K19" s="10"/>
      <c r="L19" s="10"/>
      <c r="M19" s="10"/>
      <c r="N19" s="10"/>
      <c r="O19" s="10"/>
      <c r="P19" s="10"/>
      <c r="Q19" s="10"/>
      <c r="R19" s="10"/>
      <c r="S19" s="10"/>
      <c r="T19" s="10"/>
      <c r="U19" s="10"/>
      <c r="V19" s="10"/>
      <c r="W19" s="10"/>
      <c r="X19" s="10"/>
      <c r="Y19" s="10"/>
      <c r="Z19" s="10"/>
    </row>
    <row r="20" ht="12.75" customHeight="1">
      <c r="A20" s="93" t="str">
        <f>IFERROR(__xludf.DUMMYFUNCTION("GOOGLETRANSLATE('Recipe Template (1)'!A20,""en"",""es"")"),"2 cucharaditas de extracto de almendras")</f>
        <v>2 cucharaditas de extracto de almendras</v>
      </c>
      <c r="B20" s="94"/>
      <c r="C20" s="95"/>
      <c r="D20" s="95">
        <v>2.0</v>
      </c>
      <c r="E20" s="96"/>
      <c r="F20" s="97" t="str">
        <f t="shared" si="4"/>
        <v/>
      </c>
      <c r="G20" s="98"/>
      <c r="H20" s="99" t="str">
        <f t="shared" si="5"/>
        <v/>
      </c>
      <c r="I20" s="100" t="str">
        <f t="shared" si="6"/>
        <v> </v>
      </c>
      <c r="J20" s="10"/>
      <c r="K20" s="10"/>
      <c r="L20" s="10"/>
      <c r="M20" s="10"/>
      <c r="N20" s="10"/>
      <c r="O20" s="10"/>
      <c r="P20" s="10"/>
      <c r="Q20" s="10"/>
      <c r="R20" s="10"/>
      <c r="S20" s="10"/>
      <c r="T20" s="10"/>
      <c r="U20" s="10"/>
      <c r="V20" s="10"/>
      <c r="W20" s="10"/>
      <c r="X20" s="10"/>
      <c r="Y20" s="10"/>
      <c r="Z20" s="10"/>
    </row>
    <row r="21" ht="12.75" customHeight="1">
      <c r="A21" s="93" t="str">
        <f>IFERROR(__xludf.DUMMYFUNCTION("GOOGLETRANSLATE('Recipe Template (1)'!A21,""en"",""es"")"),"5 tazas (600 g) de harina multiusos sin blanquear King Arthur")</f>
        <v>5 tazas (600 g) de harina multiusos sin blanquear King Arthur</v>
      </c>
      <c r="B21" s="94"/>
      <c r="C21" s="95"/>
      <c r="D21" s="95">
        <v>5.0</v>
      </c>
      <c r="E21" s="96"/>
      <c r="F21" s="97" t="str">
        <f t="shared" si="4"/>
        <v/>
      </c>
      <c r="G21" s="98"/>
      <c r="H21" s="99" t="str">
        <f t="shared" si="5"/>
        <v/>
      </c>
      <c r="I21" s="100" t="str">
        <f t="shared" si="6"/>
        <v> </v>
      </c>
      <c r="J21" s="10"/>
      <c r="K21" s="10"/>
      <c r="L21" s="10"/>
      <c r="M21" s="10"/>
      <c r="N21" s="10"/>
      <c r="O21" s="10"/>
      <c r="P21" s="10"/>
      <c r="Q21" s="10"/>
      <c r="R21" s="10"/>
      <c r="S21" s="10"/>
      <c r="T21" s="10"/>
      <c r="U21" s="10"/>
      <c r="V21" s="10"/>
      <c r="W21" s="10"/>
      <c r="X21" s="10"/>
      <c r="Y21" s="10"/>
      <c r="Z21" s="10"/>
    </row>
    <row r="22" ht="12.75" customHeight="1">
      <c r="A22" s="93" t="str">
        <f>IFERROR(__xludf.DUMMYFUNCTION("GOOGLETRANSLATE('Recipe Template (1)'!A22,""en"",""es"")"),"1 cucharadita de sal de mesa")</f>
        <v>1 cucharadita de sal de mesa</v>
      </c>
      <c r="B22" s="94"/>
      <c r="C22" s="95"/>
      <c r="D22" s="95">
        <v>1.0</v>
      </c>
      <c r="E22" s="96"/>
      <c r="F22" s="97" t="str">
        <f t="shared" si="4"/>
        <v/>
      </c>
      <c r="G22" s="98"/>
      <c r="H22" s="99" t="str">
        <f t="shared" si="5"/>
        <v/>
      </c>
      <c r="I22" s="100" t="str">
        <f t="shared" si="6"/>
        <v> </v>
      </c>
      <c r="J22" s="10"/>
      <c r="K22" s="10"/>
      <c r="L22" s="10"/>
      <c r="M22" s="10"/>
      <c r="N22" s="10"/>
      <c r="O22" s="10"/>
      <c r="P22" s="10"/>
      <c r="Q22" s="10"/>
      <c r="R22" s="10"/>
      <c r="S22" s="10"/>
      <c r="T22" s="10"/>
      <c r="U22" s="10"/>
      <c r="V22" s="10"/>
      <c r="W22" s="10"/>
      <c r="X22" s="10"/>
      <c r="Y22" s="10"/>
      <c r="Z22" s="10"/>
    </row>
    <row r="23" ht="12.75" customHeight="1">
      <c r="A23" s="93" t="str">
        <f>IFERROR(__xludf.DUMMYFUNCTION("GOOGLETRANSLATE('Recipe Template (1)'!A23,""en"",""es"")"),"1 cucharadita de polvo para hornear")</f>
        <v>1 cucharadita de polvo para hornear</v>
      </c>
      <c r="B23" s="94"/>
      <c r="C23" s="95"/>
      <c r="D23" s="95">
        <v>1.0</v>
      </c>
      <c r="E23" s="96"/>
      <c r="F23" s="97" t="str">
        <f t="shared" si="4"/>
        <v/>
      </c>
      <c r="G23" s="98"/>
      <c r="H23" s="99" t="str">
        <f t="shared" si="5"/>
        <v/>
      </c>
      <c r="I23" s="100" t="str">
        <f t="shared" si="6"/>
        <v> </v>
      </c>
      <c r="J23" s="10"/>
      <c r="K23" s="10"/>
      <c r="L23" s="10"/>
      <c r="M23" s="10"/>
      <c r="N23" s="10"/>
      <c r="O23" s="10"/>
      <c r="P23" s="10"/>
      <c r="Q23" s="10"/>
      <c r="R23" s="10"/>
      <c r="S23" s="10"/>
      <c r="T23" s="10"/>
      <c r="U23" s="10"/>
      <c r="V23" s="10"/>
      <c r="W23" s="10"/>
      <c r="X23" s="10"/>
      <c r="Y23" s="10"/>
      <c r="Z23" s="10"/>
    </row>
    <row r="24" ht="12.75" customHeight="1">
      <c r="A24" s="101"/>
      <c r="B24" s="94"/>
      <c r="C24" s="95"/>
      <c r="D24" s="94"/>
      <c r="E24" s="96"/>
      <c r="F24" s="97" t="str">
        <f t="shared" si="4"/>
        <v/>
      </c>
      <c r="G24" s="98"/>
      <c r="H24" s="99" t="str">
        <f t="shared" si="5"/>
        <v/>
      </c>
      <c r="I24" s="100" t="str">
        <f t="shared" si="6"/>
        <v> </v>
      </c>
      <c r="J24" s="10"/>
      <c r="K24" s="10"/>
      <c r="L24" s="10"/>
      <c r="M24" s="10"/>
      <c r="N24" s="10"/>
      <c r="O24" s="10"/>
      <c r="P24" s="10"/>
      <c r="Q24" s="10"/>
      <c r="R24" s="10"/>
      <c r="S24" s="10"/>
      <c r="T24" s="10"/>
      <c r="U24" s="10"/>
      <c r="V24" s="10"/>
      <c r="W24" s="10"/>
      <c r="X24" s="10"/>
      <c r="Y24" s="10"/>
      <c r="Z24" s="10"/>
    </row>
    <row r="25" ht="12.75" customHeight="1">
      <c r="A25" s="101"/>
      <c r="B25" s="94"/>
      <c r="C25" s="95"/>
      <c r="D25" s="94"/>
      <c r="E25" s="96"/>
      <c r="F25" s="97" t="str">
        <f t="shared" si="4"/>
        <v/>
      </c>
      <c r="G25" s="98"/>
      <c r="H25" s="99" t="str">
        <f t="shared" si="5"/>
        <v/>
      </c>
      <c r="I25" s="100" t="str">
        <f t="shared" si="6"/>
        <v> </v>
      </c>
      <c r="J25" s="10"/>
      <c r="K25" s="10"/>
      <c r="L25" s="10"/>
      <c r="M25" s="10"/>
      <c r="N25" s="10"/>
      <c r="O25" s="10"/>
      <c r="P25" s="10"/>
      <c r="Q25" s="10"/>
      <c r="R25" s="10"/>
      <c r="S25" s="10"/>
      <c r="T25" s="10"/>
      <c r="U25" s="10"/>
      <c r="V25" s="10"/>
      <c r="W25" s="10"/>
      <c r="X25" s="10"/>
      <c r="Y25" s="10"/>
      <c r="Z25" s="10"/>
    </row>
    <row r="26" ht="12.75" customHeight="1">
      <c r="A26" s="101"/>
      <c r="B26" s="94"/>
      <c r="C26" s="94"/>
      <c r="D26" s="94"/>
      <c r="E26" s="96"/>
      <c r="F26" s="97" t="str">
        <f t="shared" si="4"/>
        <v/>
      </c>
      <c r="G26" s="98"/>
      <c r="H26" s="99" t="str">
        <f t="shared" si="5"/>
        <v/>
      </c>
      <c r="I26" s="100" t="str">
        <f t="shared" si="6"/>
        <v> </v>
      </c>
      <c r="J26" s="10"/>
      <c r="K26" s="10"/>
      <c r="L26" s="10"/>
      <c r="M26" s="10"/>
      <c r="N26" s="10"/>
      <c r="O26" s="10"/>
      <c r="P26" s="10"/>
      <c r="Q26" s="10"/>
      <c r="R26" s="10"/>
      <c r="S26" s="10"/>
      <c r="T26" s="10"/>
      <c r="U26" s="10"/>
      <c r="V26" s="10"/>
      <c r="W26" s="10"/>
      <c r="X26" s="10"/>
      <c r="Y26" s="10"/>
      <c r="Z26" s="10"/>
    </row>
    <row r="27" ht="12.75" customHeight="1">
      <c r="A27" s="101"/>
      <c r="B27" s="94"/>
      <c r="C27" s="94"/>
      <c r="D27" s="94"/>
      <c r="E27" s="96"/>
      <c r="F27" s="97" t="str">
        <f t="shared" si="4"/>
        <v/>
      </c>
      <c r="G27" s="98"/>
      <c r="H27" s="99" t="str">
        <f t="shared" si="5"/>
        <v/>
      </c>
      <c r="I27" s="100" t="str">
        <f t="shared" si="6"/>
        <v> </v>
      </c>
      <c r="J27" s="10"/>
      <c r="K27" s="10"/>
      <c r="L27" s="10"/>
      <c r="M27" s="10"/>
      <c r="N27" s="10"/>
      <c r="O27" s="10"/>
      <c r="P27" s="10"/>
      <c r="Q27" s="10"/>
      <c r="R27" s="10"/>
      <c r="S27" s="10"/>
      <c r="T27" s="10"/>
      <c r="U27" s="10"/>
      <c r="V27" s="10"/>
      <c r="W27" s="10"/>
      <c r="X27" s="10"/>
      <c r="Y27" s="10"/>
      <c r="Z27" s="10"/>
    </row>
    <row r="28" ht="12.75" customHeight="1">
      <c r="A28" s="101"/>
      <c r="B28" s="94"/>
      <c r="C28" s="94"/>
      <c r="D28" s="94"/>
      <c r="E28" s="96"/>
      <c r="F28" s="97" t="str">
        <f t="shared" si="4"/>
        <v/>
      </c>
      <c r="G28" s="98"/>
      <c r="H28" s="99" t="str">
        <f t="shared" si="5"/>
        <v/>
      </c>
      <c r="I28" s="100" t="str">
        <f t="shared" si="6"/>
        <v> </v>
      </c>
      <c r="J28" s="10"/>
      <c r="K28" s="10"/>
      <c r="L28" s="10"/>
      <c r="M28" s="10"/>
      <c r="N28" s="10"/>
      <c r="O28" s="10"/>
      <c r="P28" s="10"/>
      <c r="Q28" s="10"/>
      <c r="R28" s="10"/>
      <c r="S28" s="10"/>
      <c r="T28" s="10"/>
      <c r="U28" s="10"/>
      <c r="V28" s="10"/>
      <c r="W28" s="10"/>
      <c r="X28" s="10"/>
      <c r="Y28" s="10"/>
      <c r="Z28" s="10"/>
    </row>
    <row r="29" ht="12.75" customHeight="1">
      <c r="A29" s="101"/>
      <c r="B29" s="94"/>
      <c r="C29" s="94"/>
      <c r="D29" s="94"/>
      <c r="E29" s="96"/>
      <c r="F29" s="97" t="str">
        <f t="shared" si="4"/>
        <v/>
      </c>
      <c r="G29" s="98"/>
      <c r="H29" s="99" t="str">
        <f t="shared" si="5"/>
        <v/>
      </c>
      <c r="I29" s="100" t="str">
        <f t="shared" si="6"/>
        <v> </v>
      </c>
      <c r="J29" s="10"/>
      <c r="K29" s="10"/>
      <c r="L29" s="10"/>
      <c r="M29" s="10"/>
      <c r="N29" s="10"/>
      <c r="O29" s="10"/>
      <c r="P29" s="10"/>
      <c r="Q29" s="10"/>
      <c r="R29" s="10"/>
      <c r="S29" s="10"/>
      <c r="T29" s="10"/>
      <c r="U29" s="10"/>
      <c r="V29" s="10"/>
      <c r="W29" s="10"/>
      <c r="X29" s="10"/>
      <c r="Y29" s="10"/>
      <c r="Z29" s="10"/>
    </row>
    <row r="30" ht="12.75" customHeight="1">
      <c r="A30" s="101"/>
      <c r="B30" s="94"/>
      <c r="C30" s="94"/>
      <c r="D30" s="94"/>
      <c r="E30" s="96"/>
      <c r="F30" s="97" t="str">
        <f t="shared" si="4"/>
        <v/>
      </c>
      <c r="G30" s="98"/>
      <c r="H30" s="99" t="str">
        <f t="shared" si="5"/>
        <v/>
      </c>
      <c r="I30" s="100" t="str">
        <f t="shared" si="6"/>
        <v> </v>
      </c>
      <c r="J30" s="10"/>
      <c r="K30" s="10"/>
      <c r="L30" s="10"/>
      <c r="M30" s="10"/>
      <c r="N30" s="10"/>
      <c r="O30" s="10"/>
      <c r="P30" s="10"/>
      <c r="Q30" s="10"/>
      <c r="R30" s="10"/>
      <c r="S30" s="10"/>
      <c r="T30" s="10"/>
      <c r="U30" s="10"/>
      <c r="V30" s="10"/>
      <c r="W30" s="10"/>
      <c r="X30" s="10"/>
      <c r="Y30" s="10"/>
      <c r="Z30" s="10"/>
    </row>
    <row r="31" ht="12.75" customHeight="1">
      <c r="A31" s="101"/>
      <c r="B31" s="94"/>
      <c r="C31" s="94"/>
      <c r="D31" s="94"/>
      <c r="E31" s="96"/>
      <c r="F31" s="97" t="str">
        <f t="shared" si="4"/>
        <v/>
      </c>
      <c r="G31" s="98"/>
      <c r="H31" s="99" t="str">
        <f t="shared" si="5"/>
        <v/>
      </c>
      <c r="I31" s="100" t="str">
        <f t="shared" si="6"/>
        <v> </v>
      </c>
      <c r="J31" s="10"/>
      <c r="K31" s="10"/>
      <c r="L31" s="10"/>
      <c r="M31" s="10"/>
      <c r="N31" s="10"/>
      <c r="O31" s="10"/>
      <c r="P31" s="10"/>
      <c r="Q31" s="10"/>
      <c r="R31" s="10"/>
      <c r="S31" s="10"/>
      <c r="T31" s="10"/>
      <c r="U31" s="10"/>
      <c r="V31" s="10"/>
      <c r="W31" s="10"/>
      <c r="X31" s="10"/>
      <c r="Y31" s="10"/>
      <c r="Z31" s="10"/>
    </row>
    <row r="32" ht="12.75" customHeight="1">
      <c r="A32" s="101"/>
      <c r="B32" s="94"/>
      <c r="C32" s="94"/>
      <c r="D32" s="94"/>
      <c r="E32" s="96"/>
      <c r="F32" s="97" t="str">
        <f t="shared" si="4"/>
        <v/>
      </c>
      <c r="G32" s="98"/>
      <c r="H32" s="99" t="str">
        <f t="shared" si="5"/>
        <v/>
      </c>
      <c r="I32" s="100" t="str">
        <f t="shared" si="6"/>
        <v> </v>
      </c>
      <c r="J32" s="10"/>
      <c r="K32" s="10"/>
      <c r="L32" s="10"/>
      <c r="M32" s="10"/>
      <c r="N32" s="10"/>
      <c r="O32" s="10"/>
      <c r="P32" s="10"/>
      <c r="Q32" s="10"/>
      <c r="R32" s="10"/>
      <c r="S32" s="10"/>
      <c r="T32" s="10"/>
      <c r="U32" s="10"/>
      <c r="V32" s="10"/>
      <c r="W32" s="10"/>
      <c r="X32" s="10"/>
      <c r="Y32" s="10"/>
      <c r="Z32" s="10"/>
    </row>
    <row r="33" ht="12.75" customHeight="1">
      <c r="A33" s="101"/>
      <c r="B33" s="94"/>
      <c r="C33" s="94"/>
      <c r="D33" s="94"/>
      <c r="E33" s="96"/>
      <c r="F33" s="97" t="str">
        <f t="shared" si="4"/>
        <v/>
      </c>
      <c r="G33" s="98"/>
      <c r="H33" s="99" t="str">
        <f t="shared" si="5"/>
        <v/>
      </c>
      <c r="I33" s="100" t="str">
        <f t="shared" si="6"/>
        <v> </v>
      </c>
      <c r="J33" s="10"/>
      <c r="K33" s="10"/>
      <c r="L33" s="10"/>
      <c r="M33" s="10"/>
      <c r="N33" s="10"/>
      <c r="O33" s="10"/>
      <c r="P33" s="10"/>
      <c r="Q33" s="10"/>
      <c r="R33" s="10"/>
      <c r="S33" s="10"/>
      <c r="T33" s="10"/>
      <c r="U33" s="10"/>
      <c r="V33" s="10"/>
      <c r="W33" s="10"/>
      <c r="X33" s="10"/>
      <c r="Y33" s="10"/>
      <c r="Z33" s="10"/>
    </row>
    <row r="34" ht="12.75" customHeight="1">
      <c r="A34" s="101"/>
      <c r="B34" s="94"/>
      <c r="C34" s="94"/>
      <c r="D34" s="94"/>
      <c r="E34" s="96"/>
      <c r="F34" s="97" t="str">
        <f t="shared" si="4"/>
        <v/>
      </c>
      <c r="G34" s="98"/>
      <c r="H34" s="99" t="str">
        <f t="shared" si="5"/>
        <v/>
      </c>
      <c r="I34" s="100" t="str">
        <f t="shared" si="6"/>
        <v> </v>
      </c>
      <c r="J34" s="10"/>
      <c r="K34" s="10"/>
      <c r="L34" s="10"/>
      <c r="M34" s="10"/>
      <c r="N34" s="10"/>
      <c r="O34" s="10"/>
      <c r="P34" s="10"/>
      <c r="Q34" s="10"/>
      <c r="R34" s="10"/>
      <c r="S34" s="10"/>
      <c r="T34" s="10"/>
      <c r="U34" s="10"/>
      <c r="V34" s="10"/>
      <c r="W34" s="10"/>
      <c r="X34" s="10"/>
      <c r="Y34" s="10"/>
      <c r="Z34" s="10"/>
    </row>
    <row r="35" ht="12.75" customHeight="1">
      <c r="A35" s="101"/>
      <c r="B35" s="94"/>
      <c r="C35" s="94"/>
      <c r="D35" s="94"/>
      <c r="E35" s="96"/>
      <c r="F35" s="97" t="str">
        <f t="shared" si="4"/>
        <v/>
      </c>
      <c r="G35" s="98"/>
      <c r="H35" s="99" t="str">
        <f t="shared" si="5"/>
        <v/>
      </c>
      <c r="I35" s="100" t="str">
        <f t="shared" si="6"/>
        <v> </v>
      </c>
      <c r="J35" s="10"/>
      <c r="K35" s="10"/>
      <c r="L35" s="10"/>
      <c r="M35" s="10"/>
      <c r="N35" s="10"/>
      <c r="O35" s="10"/>
      <c r="P35" s="10"/>
      <c r="Q35" s="10"/>
      <c r="R35" s="10"/>
      <c r="S35" s="10"/>
      <c r="T35" s="10"/>
      <c r="U35" s="10"/>
      <c r="V35" s="10"/>
      <c r="W35" s="10"/>
      <c r="X35" s="10"/>
      <c r="Y35" s="10"/>
      <c r="Z35" s="10"/>
    </row>
    <row r="36" ht="12.75" customHeight="1">
      <c r="A36" s="101"/>
      <c r="B36" s="94"/>
      <c r="C36" s="94"/>
      <c r="D36" s="94"/>
      <c r="E36" s="96"/>
      <c r="F36" s="97" t="str">
        <f t="shared" si="4"/>
        <v/>
      </c>
      <c r="G36" s="98"/>
      <c r="H36" s="99" t="str">
        <f t="shared" si="5"/>
        <v/>
      </c>
      <c r="I36" s="100" t="str">
        <f t="shared" si="6"/>
        <v> </v>
      </c>
      <c r="J36" s="10"/>
      <c r="K36" s="10"/>
      <c r="L36" s="10"/>
      <c r="M36" s="10"/>
      <c r="N36" s="10"/>
      <c r="O36" s="10"/>
      <c r="P36" s="10"/>
      <c r="Q36" s="10"/>
      <c r="R36" s="10"/>
      <c r="S36" s="10"/>
      <c r="T36" s="10"/>
      <c r="U36" s="10"/>
      <c r="V36" s="10"/>
      <c r="W36" s="10"/>
      <c r="X36" s="10"/>
      <c r="Y36" s="10"/>
      <c r="Z36" s="10"/>
    </row>
    <row r="37" ht="12.75" customHeight="1">
      <c r="A37" s="101"/>
      <c r="B37" s="94"/>
      <c r="C37" s="94"/>
      <c r="D37" s="94"/>
      <c r="E37" s="96"/>
      <c r="F37" s="97" t="str">
        <f t="shared" si="4"/>
        <v/>
      </c>
      <c r="G37" s="98"/>
      <c r="H37" s="99" t="str">
        <f t="shared" si="5"/>
        <v/>
      </c>
      <c r="I37" s="100" t="str">
        <f t="shared" si="6"/>
        <v> </v>
      </c>
      <c r="J37" s="10"/>
      <c r="K37" s="10"/>
      <c r="L37" s="10"/>
      <c r="M37" s="10"/>
      <c r="N37" s="10"/>
      <c r="O37" s="10"/>
      <c r="P37" s="10"/>
      <c r="Q37" s="10"/>
      <c r="R37" s="10"/>
      <c r="S37" s="10"/>
      <c r="T37" s="10"/>
      <c r="U37" s="10"/>
      <c r="V37" s="10"/>
      <c r="W37" s="10"/>
      <c r="X37" s="10"/>
      <c r="Y37" s="10"/>
      <c r="Z37" s="10"/>
    </row>
    <row r="38" ht="12.75" customHeight="1">
      <c r="A38" s="101"/>
      <c r="B38" s="94"/>
      <c r="C38" s="94"/>
      <c r="D38" s="94"/>
      <c r="E38" s="96"/>
      <c r="F38" s="97" t="str">
        <f t="shared" si="4"/>
        <v/>
      </c>
      <c r="G38" s="98"/>
      <c r="H38" s="99" t="str">
        <f t="shared" si="5"/>
        <v/>
      </c>
      <c r="I38" s="100" t="str">
        <f t="shared" si="6"/>
        <v> </v>
      </c>
      <c r="J38" s="10"/>
      <c r="K38" s="10"/>
      <c r="L38" s="10"/>
      <c r="M38" s="10"/>
      <c r="N38" s="10"/>
      <c r="O38" s="10"/>
      <c r="P38" s="10"/>
      <c r="Q38" s="10"/>
      <c r="R38" s="10"/>
      <c r="S38" s="10"/>
      <c r="T38" s="10"/>
      <c r="U38" s="10"/>
      <c r="V38" s="10"/>
      <c r="W38" s="10"/>
      <c r="X38" s="10"/>
      <c r="Y38" s="10"/>
      <c r="Z38" s="10"/>
    </row>
    <row r="39" ht="12.75" customHeight="1">
      <c r="A39" s="101"/>
      <c r="B39" s="94"/>
      <c r="C39" s="94"/>
      <c r="D39" s="94"/>
      <c r="E39" s="96"/>
      <c r="F39" s="97" t="str">
        <f t="shared" si="4"/>
        <v/>
      </c>
      <c r="G39" s="98"/>
      <c r="H39" s="99" t="str">
        <f t="shared" si="5"/>
        <v/>
      </c>
      <c r="I39" s="100" t="str">
        <f t="shared" si="6"/>
        <v> </v>
      </c>
      <c r="J39" s="10"/>
      <c r="K39" s="10"/>
      <c r="L39" s="10"/>
      <c r="M39" s="10"/>
      <c r="N39" s="10"/>
      <c r="O39" s="10"/>
      <c r="P39" s="10"/>
      <c r="Q39" s="10"/>
      <c r="R39" s="10"/>
      <c r="S39" s="10"/>
      <c r="T39" s="10"/>
      <c r="U39" s="10"/>
      <c r="V39" s="10"/>
      <c r="W39" s="10"/>
      <c r="X39" s="10"/>
      <c r="Y39" s="10"/>
      <c r="Z39" s="10"/>
    </row>
    <row r="40" ht="12.75" customHeight="1">
      <c r="A40" s="101"/>
      <c r="B40" s="94"/>
      <c r="C40" s="94"/>
      <c r="D40" s="94"/>
      <c r="E40" s="96"/>
      <c r="F40" s="97" t="str">
        <f t="shared" si="4"/>
        <v/>
      </c>
      <c r="G40" s="98"/>
      <c r="H40" s="99" t="str">
        <f t="shared" si="5"/>
        <v/>
      </c>
      <c r="I40" s="100" t="str">
        <f t="shared" si="6"/>
        <v> </v>
      </c>
      <c r="J40" s="10"/>
      <c r="K40" s="10"/>
      <c r="L40" s="10"/>
      <c r="M40" s="10"/>
      <c r="N40" s="10"/>
      <c r="O40" s="10"/>
      <c r="P40" s="10"/>
      <c r="Q40" s="10"/>
      <c r="R40" s="10"/>
      <c r="S40" s="10"/>
      <c r="T40" s="10"/>
      <c r="U40" s="10"/>
      <c r="V40" s="10"/>
      <c r="W40" s="10"/>
      <c r="X40" s="10"/>
      <c r="Y40" s="10"/>
      <c r="Z40" s="10"/>
    </row>
    <row r="41" ht="12.75" customHeight="1">
      <c r="A41" s="101"/>
      <c r="B41" s="94"/>
      <c r="C41" s="94"/>
      <c r="D41" s="94"/>
      <c r="E41" s="96"/>
      <c r="F41" s="97" t="str">
        <f t="shared" si="4"/>
        <v/>
      </c>
      <c r="G41" s="98"/>
      <c r="H41" s="99" t="str">
        <f t="shared" si="5"/>
        <v/>
      </c>
      <c r="I41" s="100" t="str">
        <f t="shared" si="6"/>
        <v> </v>
      </c>
      <c r="J41" s="10"/>
      <c r="K41" s="10"/>
      <c r="L41" s="10"/>
      <c r="M41" s="10"/>
      <c r="N41" s="10"/>
      <c r="O41" s="10"/>
      <c r="P41" s="10"/>
      <c r="Q41" s="10"/>
      <c r="R41" s="10"/>
      <c r="S41" s="10"/>
      <c r="T41" s="10"/>
      <c r="U41" s="10"/>
      <c r="V41" s="10"/>
      <c r="W41" s="10"/>
      <c r="X41" s="10"/>
      <c r="Y41" s="10"/>
      <c r="Z41" s="10"/>
    </row>
    <row r="42" ht="12.75" customHeight="1">
      <c r="A42" s="101"/>
      <c r="B42" s="94"/>
      <c r="C42" s="94"/>
      <c r="D42" s="94"/>
      <c r="E42" s="96"/>
      <c r="F42" s="97" t="str">
        <f t="shared" si="4"/>
        <v/>
      </c>
      <c r="G42" s="98"/>
      <c r="H42" s="99" t="str">
        <f t="shared" si="5"/>
        <v/>
      </c>
      <c r="I42" s="100" t="str">
        <f t="shared" si="6"/>
        <v> </v>
      </c>
      <c r="J42" s="10"/>
      <c r="K42" s="10"/>
      <c r="L42" s="10"/>
      <c r="M42" s="10"/>
      <c r="N42" s="10"/>
      <c r="O42" s="10"/>
      <c r="P42" s="10"/>
      <c r="Q42" s="10"/>
      <c r="R42" s="10"/>
      <c r="S42" s="10"/>
      <c r="T42" s="10"/>
      <c r="U42" s="10"/>
      <c r="V42" s="10"/>
      <c r="W42" s="10"/>
      <c r="X42" s="10"/>
      <c r="Y42" s="10"/>
      <c r="Z42" s="10"/>
    </row>
    <row r="43" ht="12.75" customHeight="1">
      <c r="A43" s="102" t="str">
        <f>IFERROR(__xludf.DUMMYFUNCTION("GOOGLETRANSLATE('Recipe Template (1)'!A43,""en"",""es"")"),"Método:")</f>
        <v>Método:</v>
      </c>
      <c r="B43" s="103"/>
      <c r="C43" s="103"/>
      <c r="D43" s="103"/>
      <c r="E43" s="103"/>
      <c r="F43" s="103"/>
      <c r="G43" s="104"/>
      <c r="H43" s="104"/>
      <c r="I43" s="103"/>
      <c r="J43" s="10"/>
      <c r="K43" s="10"/>
      <c r="L43" s="10"/>
      <c r="M43" s="10"/>
      <c r="N43" s="10"/>
      <c r="O43" s="10"/>
      <c r="P43" s="10"/>
      <c r="Q43" s="10"/>
      <c r="R43" s="10"/>
      <c r="S43" s="10"/>
      <c r="T43" s="10"/>
      <c r="U43" s="10"/>
      <c r="V43" s="10"/>
      <c r="W43" s="10"/>
      <c r="X43" s="10"/>
      <c r="Y43" s="10"/>
      <c r="Z43" s="10"/>
    </row>
    <row r="44" ht="63.75" customHeight="1">
      <c r="A44" s="105" t="str">
        <f>IFERROR(__xludf.DUMMYFUNCTION("GOOGLETRANSLATE('Recipe Template (1)'!A44,""en"",""es"")"),"Para preparar la masa: Batir la mantequilla y el azúcar hasta obtener una masa ligera, esponjosa y de color amarillo pálido. Añadir los huevos y las yemas uno a uno, batiendo bien después de cada adición.")</f>
        <v>Para preparar la masa: Batir la mantequilla y el azúcar hasta obtener una masa ligera, esponjosa y de color amarillo pálido. Añadir los huevos y las yemas uno a uno, batiendo bien después de cada adición.</v>
      </c>
      <c r="B44" s="69"/>
      <c r="C44" s="69"/>
      <c r="D44" s="69"/>
      <c r="E44" s="69"/>
      <c r="F44" s="69"/>
      <c r="G44" s="69"/>
      <c r="H44" s="69"/>
      <c r="I44" s="21"/>
      <c r="J44" s="10"/>
      <c r="K44" s="10"/>
      <c r="L44" s="10"/>
      <c r="M44" s="10"/>
      <c r="N44" s="10"/>
      <c r="O44" s="10"/>
      <c r="P44" s="10"/>
      <c r="Q44" s="10"/>
      <c r="R44" s="10"/>
      <c r="S44" s="10"/>
      <c r="T44" s="10"/>
      <c r="U44" s="10"/>
      <c r="V44" s="10"/>
      <c r="W44" s="10"/>
      <c r="X44" s="10"/>
      <c r="Y44" s="10"/>
      <c r="Z44" s="10"/>
    </row>
    <row r="45" ht="12.75" customHeight="1">
      <c r="A45" s="105" t="str">
        <f>IFERROR(__xludf.DUMMYFUNCTION("GOOGLETRANSLATE('Recipe Template (1)'!A45,""en"",""es"")"),"Con la batidora a baja velocidad, agregue lentamente los extractos de vainilla y almendra; mezcle hasta que se integren. Raspe los lados y el fondo del tazón.")</f>
        <v>Con la batidora a baja velocidad, agregue lentamente los extractos de vainilla y almendra; mezcle hasta que se integren. Raspe los lados y el fondo del tazón.</v>
      </c>
      <c r="B45" s="69"/>
      <c r="C45" s="69"/>
      <c r="D45" s="69"/>
      <c r="E45" s="69"/>
      <c r="F45" s="69"/>
      <c r="G45" s="69"/>
      <c r="H45" s="69"/>
      <c r="I45" s="21"/>
      <c r="J45" s="10"/>
      <c r="K45" s="10"/>
      <c r="L45" s="10"/>
      <c r="M45" s="10"/>
      <c r="N45" s="10"/>
      <c r="O45" s="10"/>
      <c r="P45" s="10"/>
      <c r="Q45" s="10"/>
      <c r="R45" s="10"/>
      <c r="S45" s="10"/>
      <c r="T45" s="10"/>
      <c r="U45" s="10"/>
      <c r="V45" s="10"/>
      <c r="W45" s="10"/>
      <c r="X45" s="10"/>
      <c r="Y45" s="10"/>
      <c r="Z45" s="10"/>
    </row>
    <row r="46" ht="51.0" customHeight="1">
      <c r="A46" s="105" t="str">
        <f>IFERROR(__xludf.DUMMYFUNCTION("GOOGLETRANSLATE('Recipe Template (1)'!A46,""en"",""es"")"),"En un recipiente aparte, tamice la harina, la sal y el polvo para hornear. Con la batidora a baja velocidad, agréguelos lentamente a la mezcla de mantequilla y mezcle hasta que estén bien combinados.")</f>
        <v>En un recipiente aparte, tamice la harina, la sal y el polvo para hornear. Con la batidora a baja velocidad, agréguelos lentamente a la mezcla de mantequilla y mezcle hasta que estén bien combinados.</v>
      </c>
      <c r="B46" s="69"/>
      <c r="C46" s="69"/>
      <c r="D46" s="69"/>
      <c r="E46" s="69"/>
      <c r="F46" s="69"/>
      <c r="G46" s="69"/>
      <c r="H46" s="69"/>
      <c r="I46" s="21"/>
      <c r="J46" s="10"/>
      <c r="K46" s="10"/>
      <c r="L46" s="10"/>
      <c r="M46" s="10"/>
      <c r="N46" s="10"/>
      <c r="O46" s="10"/>
      <c r="P46" s="10"/>
      <c r="Q46" s="10"/>
      <c r="R46" s="10"/>
      <c r="S46" s="10"/>
      <c r="T46" s="10"/>
      <c r="U46" s="10"/>
      <c r="V46" s="10"/>
      <c r="W46" s="10"/>
      <c r="X46" s="10"/>
      <c r="Y46" s="10"/>
      <c r="Z46" s="10"/>
    </row>
    <row r="47" ht="51.0" customHeight="1">
      <c r="A47" s="105" t="str">
        <f>IFERROR(__xludf.DUMMYFUNCTION("GOOGLETRANSLATE('Recipe Template (1)'!A47,""en"",""es"")"),"Coloque un trozo grande de film transparente sobre la encimera y saque la mitad de la masa. Levante con cuidado los bordes del film y aplánelo hasta formar un disco. Envuelva la masa firmemente y repita el proceso con el resto de la masa. Refrigere durant"&amp;"e al menos 2 horas o toda la noche.")</f>
        <v>Coloque un trozo grande de film transparente sobre la encimera y saque la mitad de la masa. Levante con cuidado los bordes del film y aplánelo hasta formar un disco. Envuelva la masa firmemente y repita el proceso con el resto de la masa. Refrigere durante al menos 2 horas o toda la noche.</v>
      </c>
      <c r="B47" s="69"/>
      <c r="C47" s="69"/>
      <c r="D47" s="69"/>
      <c r="E47" s="69"/>
      <c r="F47" s="69"/>
      <c r="G47" s="69"/>
      <c r="H47" s="69"/>
      <c r="I47" s="21"/>
      <c r="J47" s="10"/>
      <c r="K47" s="10"/>
      <c r="L47" s="10"/>
      <c r="M47" s="10"/>
      <c r="N47" s="10"/>
      <c r="O47" s="10"/>
      <c r="P47" s="10"/>
      <c r="Q47" s="10"/>
      <c r="R47" s="10"/>
      <c r="S47" s="10"/>
      <c r="T47" s="10"/>
      <c r="U47" s="10"/>
      <c r="V47" s="10"/>
      <c r="W47" s="10"/>
      <c r="X47" s="10"/>
      <c r="Y47" s="10"/>
      <c r="Z47" s="10"/>
    </row>
    <row r="48" ht="16.5" customHeight="1">
      <c r="A48" s="105" t="str">
        <f>IFERROR(__xludf.DUMMYFUNCTION("GOOGLETRANSLATE('Recipe Template (1)'!A48,""en"",""es"")"),"#VALUE!")</f>
        <v>#VALUE!</v>
      </c>
      <c r="B48" s="69"/>
      <c r="C48" s="69"/>
      <c r="D48" s="69"/>
      <c r="E48" s="69"/>
      <c r="F48" s="69"/>
      <c r="G48" s="69"/>
      <c r="H48" s="69"/>
      <c r="I48" s="21"/>
      <c r="J48" s="10"/>
      <c r="K48" s="10"/>
      <c r="L48" s="10"/>
      <c r="M48" s="10"/>
      <c r="N48" s="10"/>
      <c r="O48" s="10"/>
      <c r="P48" s="10"/>
      <c r="Q48" s="10"/>
      <c r="R48" s="10"/>
      <c r="S48" s="10"/>
      <c r="T48" s="10"/>
      <c r="U48" s="10"/>
      <c r="V48" s="10"/>
      <c r="W48" s="10"/>
      <c r="X48" s="10"/>
      <c r="Y48" s="10"/>
      <c r="Z48" s="10"/>
    </row>
    <row r="49" ht="42.0" customHeight="1">
      <c r="A49" s="105" t="str">
        <f>IFERROR(__xludf.DUMMYFUNCTION("GOOGLETRANSLATE('Recipe Template (1)'!A49,""en"",""es"")"),"Llévalo un paso más allá")</f>
        <v>Llévalo un paso más allá</v>
      </c>
      <c r="B49" s="69"/>
      <c r="C49" s="69"/>
      <c r="D49" s="69"/>
      <c r="E49" s="69"/>
      <c r="F49" s="69"/>
      <c r="G49" s="69"/>
      <c r="H49" s="69"/>
      <c r="I49" s="21"/>
      <c r="J49" s="10"/>
      <c r="K49" s="10"/>
      <c r="L49" s="10"/>
      <c r="M49" s="10"/>
      <c r="N49" s="10"/>
      <c r="O49" s="10"/>
      <c r="P49" s="10"/>
      <c r="Q49" s="10"/>
      <c r="R49" s="10"/>
      <c r="S49" s="10"/>
      <c r="T49" s="10"/>
      <c r="U49" s="10"/>
      <c r="V49" s="10"/>
      <c r="W49" s="10"/>
      <c r="X49" s="10"/>
      <c r="Y49" s="10"/>
      <c r="Z49" s="10"/>
    </row>
    <row r="50" ht="38.25" customHeight="1">
      <c r="A50" s="106" t="str">
        <f>IFERROR(__xludf.DUMMYFUNCTION("GOOGLETRANSLATE('Recipe Template (1)'!A50,""en"",""es"")"),"Blog")</f>
        <v>Blog</v>
      </c>
      <c r="B50" s="69"/>
      <c r="C50" s="69"/>
      <c r="D50" s="69"/>
      <c r="E50" s="69"/>
      <c r="F50" s="69"/>
      <c r="G50" s="69"/>
      <c r="H50" s="69"/>
      <c r="I50" s="21"/>
      <c r="J50" s="10"/>
      <c r="K50" s="10"/>
      <c r="L50" s="10"/>
      <c r="M50" s="10"/>
      <c r="N50" s="10"/>
      <c r="O50" s="10"/>
      <c r="P50" s="10"/>
      <c r="Q50" s="10"/>
      <c r="R50" s="10"/>
      <c r="S50" s="10"/>
      <c r="T50" s="10"/>
      <c r="U50" s="10"/>
      <c r="V50" s="10"/>
      <c r="W50" s="10"/>
      <c r="X50" s="10"/>
      <c r="Y50" s="10"/>
      <c r="Z50" s="10"/>
    </row>
    <row r="51" ht="45.75" customHeight="1">
      <c r="A51" s="105" t="str">
        <f>IFERROR(__xludf.DUMMYFUNCTION("GOOGLETRANSLATE('Recipe Template (1)'!A51,""en"",""es"")"),"Cómo hacer un cucurucho y no quedarte nunca sin galletas decoradas")</f>
        <v>Cómo hacer un cucurucho y no quedarte nunca sin galletas decoradas</v>
      </c>
      <c r="B51" s="69"/>
      <c r="C51" s="69"/>
      <c r="D51" s="69"/>
      <c r="E51" s="69"/>
      <c r="F51" s="69"/>
      <c r="G51" s="69"/>
      <c r="H51" s="69"/>
      <c r="I51" s="21"/>
      <c r="J51" s="10"/>
      <c r="K51" s="10"/>
      <c r="L51" s="10"/>
      <c r="M51" s="10"/>
      <c r="N51" s="10"/>
      <c r="O51" s="10"/>
      <c r="P51" s="10"/>
      <c r="Q51" s="10"/>
      <c r="R51" s="10"/>
      <c r="S51" s="10"/>
      <c r="T51" s="10"/>
      <c r="U51" s="10"/>
      <c r="V51" s="10"/>
      <c r="W51" s="10"/>
      <c r="X51" s="10"/>
      <c r="Y51" s="10"/>
      <c r="Z51" s="10"/>
    </row>
    <row r="52" ht="12.75" customHeight="1">
      <c r="A52" s="105" t="str">
        <f>IFERROR(__xludf.DUMMYFUNCTION("GOOGLETRANSLATE('Recipe Template (1)'!A52,""en"",""es"")"),"Por Rossi Anastopoulo")</f>
        <v>Por Rossi Anastopoulo</v>
      </c>
      <c r="B52" s="69"/>
      <c r="C52" s="69"/>
      <c r="D52" s="69"/>
      <c r="E52" s="69"/>
      <c r="F52" s="69"/>
      <c r="G52" s="69"/>
      <c r="H52" s="69"/>
      <c r="I52" s="21"/>
      <c r="J52" s="10"/>
      <c r="K52" s="10"/>
      <c r="L52" s="10"/>
      <c r="M52" s="10"/>
      <c r="N52" s="10"/>
      <c r="O52" s="10"/>
      <c r="P52" s="10"/>
      <c r="Q52" s="10"/>
      <c r="R52" s="10"/>
      <c r="S52" s="10"/>
      <c r="T52" s="10"/>
      <c r="U52" s="10"/>
      <c r="V52" s="10"/>
      <c r="W52" s="10"/>
      <c r="X52" s="10"/>
      <c r="Y52" s="10"/>
      <c r="Z52" s="10"/>
    </row>
    <row r="53" ht="12.75" customHeight="1">
      <c r="A53" s="105" t="str">
        <f>IFERROR(__xludf.DUMMYFUNCTION("GOOGLETRANSLATE('Recipe Template (1)'!A53,""en"",""es"")"),"Precaliente el horno a 325°F y cubra dos bandejas para hornear con papel pergamino.")</f>
        <v>Precaliente el horno a 325°F y cubra dos bandejas para hornear con papel pergamino.</v>
      </c>
      <c r="B53" s="69"/>
      <c r="C53" s="69"/>
      <c r="D53" s="69"/>
      <c r="E53" s="69"/>
      <c r="F53" s="69"/>
      <c r="G53" s="69"/>
      <c r="H53" s="69"/>
      <c r="I53" s="21"/>
      <c r="J53" s="10"/>
      <c r="K53" s="10"/>
      <c r="L53" s="10"/>
      <c r="M53" s="10"/>
      <c r="N53" s="10"/>
      <c r="O53" s="10"/>
      <c r="P53" s="10"/>
      <c r="Q53" s="10"/>
      <c r="R53" s="10"/>
      <c r="S53" s="10"/>
      <c r="T53" s="10"/>
      <c r="U53" s="10"/>
      <c r="V53" s="10"/>
      <c r="W53" s="10"/>
      <c r="X53" s="10"/>
      <c r="Y53" s="10"/>
      <c r="Z53" s="10"/>
    </row>
    <row r="54" ht="12.75" customHeight="1">
      <c r="A54" s="105" t="str">
        <f>IFERROR(__xludf.DUMMYFUNCTION("GOOGLETRANSLATE('Recipe Template (1)'!A54,""en"",""es"")"),"Para darle forma y hornear: Trabaje con una sola pieza de masa a la vez, estírela hasta que tenga un grosor de aproximadamente 6 mm y corte galletas. Colóquelas en una bandeja para hornear forrada con papel vegetal.")</f>
        <v>Para darle forma y hornear: Trabaje con una sola pieza de masa a la vez, estírela hasta que tenga un grosor de aproximadamente 6 mm y corte galletas. Colóquelas en una bandeja para hornear forrada con papel vegetal.</v>
      </c>
      <c r="B54" s="69"/>
      <c r="C54" s="69"/>
      <c r="D54" s="69"/>
      <c r="E54" s="69"/>
      <c r="F54" s="69"/>
      <c r="G54" s="69"/>
      <c r="H54" s="69"/>
      <c r="I54" s="21"/>
      <c r="J54" s="10"/>
      <c r="K54" s="10"/>
      <c r="L54" s="10"/>
      <c r="M54" s="10"/>
      <c r="N54" s="10"/>
      <c r="O54" s="10"/>
      <c r="P54" s="10"/>
      <c r="Q54" s="10"/>
      <c r="R54" s="10"/>
      <c r="S54" s="10"/>
      <c r="T54" s="10"/>
      <c r="U54" s="10"/>
      <c r="V54" s="10"/>
      <c r="W54" s="10"/>
      <c r="X54" s="10"/>
      <c r="Y54" s="10"/>
      <c r="Z54" s="10"/>
    </row>
    <row r="55" ht="12.75" customHeight="1">
      <c r="A55" s="105" t="str">
        <f>IFERROR(__xludf.DUMMYFUNCTION("GOOGLETRANSLATE('Recipe Template (1)'!A55,""en"",""es"")"),"Hornee las galletas durante aproximadamente 10 a 12 minutos, hasta que apenas comiencen a dorarse por los bordes y el centro no se vea húmedo. Retire del horno y deje enfriar completamente antes de decorar.")</f>
        <v>Hornee las galletas durante aproximadamente 10 a 12 minutos, hasta que apenas comiencen a dorarse por los bordes y el centro no se vea húmedo. Retire del horno y deje enfriar completamente antes de decorar.</v>
      </c>
      <c r="B55" s="69"/>
      <c r="C55" s="69"/>
      <c r="D55" s="69"/>
      <c r="E55" s="69"/>
      <c r="F55" s="69"/>
      <c r="G55" s="69"/>
      <c r="H55" s="69"/>
      <c r="I55" s="21"/>
      <c r="J55" s="10"/>
      <c r="K55" s="10"/>
      <c r="L55" s="10"/>
      <c r="M55" s="10"/>
      <c r="N55" s="10"/>
      <c r="O55" s="10"/>
      <c r="P55" s="10"/>
      <c r="Q55" s="10"/>
      <c r="R55" s="10"/>
      <c r="S55" s="10"/>
      <c r="T55" s="10"/>
      <c r="U55" s="10"/>
      <c r="V55" s="10"/>
      <c r="W55" s="10"/>
      <c r="X55" s="10"/>
      <c r="Y55" s="10"/>
      <c r="Z55" s="10"/>
    </row>
    <row r="56" ht="12.75" customHeight="1">
      <c r="A56" s="105" t="str">
        <f>IFERROR(__xludf.DUMMYFUNCTION("GOOGLETRANSLATE('Recipe Template (1)'!A56,""en"",""es"")"),"Consejos de nuestros panaderos")</f>
        <v>Consejos de nuestros panaderos</v>
      </c>
      <c r="B56" s="69"/>
      <c r="C56" s="69"/>
      <c r="D56" s="69"/>
      <c r="E56" s="69"/>
      <c r="F56" s="69"/>
      <c r="G56" s="69"/>
      <c r="H56" s="69"/>
      <c r="I56" s="21"/>
      <c r="J56" s="10"/>
      <c r="K56" s="10"/>
      <c r="L56" s="10"/>
      <c r="M56" s="10"/>
      <c r="N56" s="10"/>
      <c r="O56" s="10"/>
      <c r="P56" s="10"/>
      <c r="Q56" s="10"/>
      <c r="R56" s="10"/>
      <c r="S56" s="10"/>
      <c r="T56" s="10"/>
      <c r="U56" s="10"/>
      <c r="V56" s="10"/>
      <c r="W56" s="10"/>
      <c r="X56" s="10"/>
      <c r="Y56" s="10"/>
      <c r="Z56" s="10"/>
    </row>
    <row r="57" ht="12.75" customHeight="1">
      <c r="A57" s="105" t="str">
        <f>IFERROR(__xludf.DUMMYFUNCTION("GOOGLETRANSLATE('Recipe Template (1)'!A57,""en"",""es"")"),"¿El glaseado perfecto para cubrir estas galletas? Nuestro Glaseado Simple para Galletas, que se seca firme y brillante, es la base ideal para chispas, manga pastelera u otras decoraciones.")</f>
        <v>¿El glaseado perfecto para cubrir estas galletas? Nuestro Glaseado Simple para Galletas, que se seca firme y brillante, es la base ideal para chispas, manga pastelera u otras decoraciones.</v>
      </c>
      <c r="B57" s="69"/>
      <c r="C57" s="69"/>
      <c r="D57" s="69"/>
      <c r="E57" s="69"/>
      <c r="F57" s="69"/>
      <c r="G57" s="69"/>
      <c r="H57" s="69"/>
      <c r="I57" s="21"/>
      <c r="J57" s="10"/>
      <c r="K57" s="10"/>
      <c r="L57" s="10"/>
      <c r="M57" s="10"/>
      <c r="N57" s="10"/>
      <c r="O57" s="10"/>
      <c r="P57" s="10"/>
      <c r="Q57" s="10"/>
      <c r="R57" s="10"/>
      <c r="S57" s="10"/>
      <c r="T57" s="10"/>
      <c r="U57" s="10"/>
      <c r="V57" s="10"/>
      <c r="W57" s="10"/>
      <c r="X57" s="10"/>
      <c r="Y57" s="10"/>
      <c r="Z57" s="10"/>
    </row>
    <row r="58" ht="12.75" customHeight="1">
      <c r="A58" s="105"/>
      <c r="B58" s="69"/>
      <c r="C58" s="69"/>
      <c r="D58" s="69"/>
      <c r="E58" s="69"/>
      <c r="F58" s="69"/>
      <c r="G58" s="69"/>
      <c r="H58" s="69"/>
      <c r="I58" s="21"/>
      <c r="J58" s="10"/>
      <c r="K58" s="10"/>
      <c r="L58" s="10"/>
      <c r="M58" s="10"/>
      <c r="N58" s="10"/>
      <c r="O58" s="10"/>
      <c r="P58" s="10"/>
      <c r="Q58" s="10"/>
      <c r="R58" s="10"/>
      <c r="S58" s="10"/>
      <c r="T58" s="10"/>
      <c r="U58" s="10"/>
      <c r="V58" s="10"/>
      <c r="W58" s="10"/>
      <c r="X58" s="10"/>
      <c r="Y58" s="10"/>
      <c r="Z58" s="10"/>
    </row>
    <row r="59" ht="12.75" customHeight="1">
      <c r="A59" s="105"/>
      <c r="B59" s="69"/>
      <c r="C59" s="69"/>
      <c r="D59" s="69"/>
      <c r="E59" s="69"/>
      <c r="F59" s="69"/>
      <c r="G59" s="69"/>
      <c r="H59" s="69"/>
      <c r="I59" s="21"/>
      <c r="J59" s="10"/>
      <c r="K59" s="10"/>
      <c r="L59" s="10"/>
      <c r="M59" s="10"/>
      <c r="N59" s="10"/>
      <c r="O59" s="10"/>
      <c r="P59" s="10"/>
      <c r="Q59" s="10"/>
      <c r="R59" s="10"/>
      <c r="S59" s="10"/>
      <c r="T59" s="10"/>
      <c r="U59" s="10"/>
      <c r="V59" s="10"/>
      <c r="W59" s="10"/>
      <c r="X59" s="10"/>
      <c r="Y59" s="10"/>
      <c r="Z59" s="10"/>
    </row>
    <row r="60" ht="12.75" customHeight="1">
      <c r="A60" s="105"/>
      <c r="B60" s="69"/>
      <c r="C60" s="69"/>
      <c r="D60" s="69"/>
      <c r="E60" s="69"/>
      <c r="F60" s="69"/>
      <c r="G60" s="69"/>
      <c r="H60" s="69"/>
      <c r="I60" s="21"/>
      <c r="J60" s="10"/>
      <c r="K60" s="10"/>
      <c r="L60" s="10"/>
      <c r="M60" s="10"/>
      <c r="N60" s="10"/>
      <c r="O60" s="10"/>
      <c r="P60" s="10"/>
      <c r="Q60" s="10"/>
      <c r="R60" s="10"/>
      <c r="S60" s="10"/>
      <c r="T60" s="10"/>
      <c r="U60" s="10"/>
      <c r="V60" s="10"/>
      <c r="W60" s="10"/>
      <c r="X60" s="10"/>
      <c r="Y60" s="10"/>
      <c r="Z60" s="10"/>
    </row>
    <row r="61" ht="12.75" customHeight="1">
      <c r="A61" s="84" t="s">
        <v>56</v>
      </c>
      <c r="B61" s="85"/>
      <c r="C61" s="85"/>
      <c r="D61" s="85"/>
      <c r="E61" s="85"/>
      <c r="F61" s="85"/>
      <c r="G61" s="85"/>
      <c r="H61" s="85"/>
      <c r="I61" s="86"/>
      <c r="J61" s="2"/>
      <c r="K61" s="2"/>
      <c r="L61" s="2"/>
      <c r="M61" s="2"/>
      <c r="N61" s="2"/>
      <c r="O61" s="2"/>
      <c r="P61" s="2"/>
      <c r="Q61" s="2"/>
      <c r="R61" s="2"/>
      <c r="S61" s="2"/>
      <c r="T61" s="2"/>
      <c r="U61" s="2"/>
      <c r="V61" s="2"/>
      <c r="W61" s="2"/>
      <c r="X61" s="2"/>
      <c r="Y61" s="2"/>
      <c r="Z61" s="2"/>
    </row>
    <row r="62" ht="12.75" customHeight="1">
      <c r="A62" s="2"/>
      <c r="B62" s="2"/>
      <c r="C62" s="2"/>
      <c r="D62" s="2"/>
      <c r="E62" s="2"/>
      <c r="F62" s="2"/>
      <c r="G62" s="87"/>
      <c r="H62" s="87"/>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87"/>
      <c r="H63" s="87"/>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87"/>
      <c r="H64" s="87"/>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87"/>
      <c r="H65" s="87"/>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87"/>
      <c r="H66" s="87"/>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87"/>
      <c r="H67" s="87"/>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87"/>
      <c r="H68" s="87"/>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87"/>
      <c r="H69" s="87"/>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87"/>
      <c r="H70" s="87"/>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87"/>
      <c r="H71" s="87"/>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87"/>
      <c r="H72" s="87"/>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87"/>
      <c r="H73" s="87"/>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87"/>
      <c r="H74" s="87"/>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87"/>
      <c r="H75" s="87"/>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87"/>
      <c r="H76" s="87"/>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87"/>
      <c r="H77" s="87"/>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87"/>
      <c r="H78" s="87"/>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87"/>
      <c r="H79" s="87"/>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87"/>
      <c r="H80" s="87"/>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87"/>
      <c r="H81" s="87"/>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87"/>
      <c r="H82" s="87"/>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87"/>
      <c r="H83" s="87"/>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87"/>
      <c r="H84" s="87"/>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87"/>
      <c r="H85" s="87"/>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87"/>
      <c r="H86" s="87"/>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87"/>
      <c r="H87" s="87"/>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87"/>
      <c r="H88" s="87"/>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87"/>
      <c r="H89" s="87"/>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87"/>
      <c r="H90" s="87"/>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87"/>
      <c r="H91" s="87"/>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87"/>
      <c r="H92" s="87"/>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87"/>
      <c r="H93" s="87"/>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87"/>
      <c r="H94" s="87"/>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87"/>
      <c r="H95" s="87"/>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87"/>
      <c r="H96" s="87"/>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87"/>
      <c r="H97" s="87"/>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87"/>
      <c r="H98" s="87"/>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87"/>
      <c r="H99" s="87"/>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87"/>
      <c r="H100" s="87"/>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87"/>
      <c r="H101" s="87"/>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87"/>
      <c r="H102" s="87"/>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87"/>
      <c r="H103" s="87"/>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87"/>
      <c r="H104" s="87"/>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87"/>
      <c r="H105" s="87"/>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87"/>
      <c r="H106" s="87"/>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87"/>
      <c r="H107" s="87"/>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87"/>
      <c r="H108" s="87"/>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87"/>
      <c r="H109" s="87"/>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87"/>
      <c r="H110" s="87"/>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87"/>
      <c r="H111" s="87"/>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87"/>
      <c r="H112" s="87"/>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87"/>
      <c r="H113" s="87"/>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87"/>
      <c r="H114" s="87"/>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87"/>
      <c r="H115" s="87"/>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87"/>
      <c r="H116" s="87"/>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87"/>
      <c r="H117" s="87"/>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87"/>
      <c r="H118" s="87"/>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87"/>
      <c r="H119" s="87"/>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87"/>
      <c r="H120" s="87"/>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87"/>
      <c r="H121" s="87"/>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87"/>
      <c r="H122" s="87"/>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87"/>
      <c r="H123" s="87"/>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87"/>
      <c r="H124" s="87"/>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87"/>
      <c r="H125" s="87"/>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87"/>
      <c r="H126" s="87"/>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87"/>
      <c r="H127" s="87"/>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87"/>
      <c r="H128" s="87"/>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87"/>
      <c r="H129" s="87"/>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87"/>
      <c r="H130" s="87"/>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87"/>
      <c r="H131" s="87"/>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87"/>
      <c r="H132" s="87"/>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87"/>
      <c r="H133" s="87"/>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87"/>
      <c r="H134" s="87"/>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87"/>
      <c r="H135" s="87"/>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87"/>
      <c r="H136" s="87"/>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87"/>
      <c r="H137" s="87"/>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87"/>
      <c r="H138" s="87"/>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87"/>
      <c r="H139" s="87"/>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87"/>
      <c r="H140" s="87"/>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87"/>
      <c r="H141" s="87"/>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87"/>
      <c r="H142" s="87"/>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87"/>
      <c r="H143" s="87"/>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87"/>
      <c r="H144" s="87"/>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87"/>
      <c r="H145" s="87"/>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87"/>
      <c r="H146" s="87"/>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87"/>
      <c r="H147" s="87"/>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87"/>
      <c r="H148" s="87"/>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87"/>
      <c r="H149" s="87"/>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87"/>
      <c r="H150" s="87"/>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87"/>
      <c r="H151" s="87"/>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87"/>
      <c r="H152" s="87"/>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87"/>
      <c r="H153" s="87"/>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87"/>
      <c r="H154" s="87"/>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87"/>
      <c r="H155" s="87"/>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87"/>
      <c r="H156" s="87"/>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87"/>
      <c r="H157" s="87"/>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87"/>
      <c r="H158" s="87"/>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87"/>
      <c r="H159" s="87"/>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87"/>
      <c r="H160" s="87"/>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87"/>
      <c r="H161" s="87"/>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87"/>
      <c r="H162" s="87"/>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87"/>
      <c r="H163" s="87"/>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87"/>
      <c r="H164" s="87"/>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87"/>
      <c r="H165" s="87"/>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87"/>
      <c r="H166" s="87"/>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87"/>
      <c r="H167" s="87"/>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87"/>
      <c r="H168" s="87"/>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87"/>
      <c r="H169" s="87"/>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87"/>
      <c r="H170" s="87"/>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87"/>
      <c r="H171" s="87"/>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87"/>
      <c r="H172" s="87"/>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87"/>
      <c r="H173" s="87"/>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87"/>
      <c r="H174" s="87"/>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87"/>
      <c r="H175" s="87"/>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87"/>
      <c r="H176" s="87"/>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87"/>
      <c r="H177" s="87"/>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87"/>
      <c r="H178" s="87"/>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87"/>
      <c r="H179" s="87"/>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87"/>
      <c r="H180" s="87"/>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87"/>
      <c r="H181" s="87"/>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87"/>
      <c r="H182" s="87"/>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87"/>
      <c r="H183" s="87"/>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87"/>
      <c r="H184" s="87"/>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87"/>
      <c r="H185" s="87"/>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87"/>
      <c r="H186" s="87"/>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87"/>
      <c r="H187" s="87"/>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87"/>
      <c r="H188" s="87"/>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87"/>
      <c r="H189" s="87"/>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87"/>
      <c r="H190" s="87"/>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87"/>
      <c r="H191" s="87"/>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87"/>
      <c r="H192" s="87"/>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87"/>
      <c r="H193" s="87"/>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87"/>
      <c r="H194" s="87"/>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87"/>
      <c r="H195" s="87"/>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87"/>
      <c r="H196" s="87"/>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87"/>
      <c r="H197" s="87"/>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87"/>
      <c r="H198" s="87"/>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87"/>
      <c r="H199" s="87"/>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87"/>
      <c r="H200" s="87"/>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87"/>
      <c r="H201" s="87"/>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87"/>
      <c r="H202" s="87"/>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87"/>
      <c r="H203" s="87"/>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87"/>
      <c r="H204" s="87"/>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87"/>
      <c r="H205" s="87"/>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87"/>
      <c r="H206" s="87"/>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87"/>
      <c r="H207" s="87"/>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87"/>
      <c r="H208" s="87"/>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87"/>
      <c r="H209" s="87"/>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87"/>
      <c r="H210" s="87"/>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87"/>
      <c r="H211" s="87"/>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87"/>
      <c r="H212" s="87"/>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87"/>
      <c r="H213" s="87"/>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87"/>
      <c r="H214" s="87"/>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87"/>
      <c r="H215" s="87"/>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87"/>
      <c r="H216" s="87"/>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87"/>
      <c r="H217" s="87"/>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87"/>
      <c r="H218" s="87"/>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87"/>
      <c r="H219" s="87"/>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87"/>
      <c r="H220" s="87"/>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87"/>
      <c r="H221" s="87"/>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87"/>
      <c r="H222" s="87"/>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87"/>
      <c r="H223" s="87"/>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87"/>
      <c r="H224" s="87"/>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87"/>
      <c r="H225" s="87"/>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87"/>
      <c r="H226" s="87"/>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87"/>
      <c r="H227" s="87"/>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87"/>
      <c r="H228" s="87"/>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87"/>
      <c r="H229" s="87"/>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87"/>
      <c r="H230" s="87"/>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87"/>
      <c r="H231" s="87"/>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87"/>
      <c r="H232" s="87"/>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87"/>
      <c r="H233" s="87"/>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87"/>
      <c r="H234" s="87"/>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87"/>
      <c r="H235" s="87"/>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87"/>
      <c r="H236" s="87"/>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87"/>
      <c r="H237" s="87"/>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87"/>
      <c r="H238" s="87"/>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87"/>
      <c r="H239" s="87"/>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87"/>
      <c r="H240" s="87"/>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87"/>
      <c r="H241" s="87"/>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87"/>
      <c r="H242" s="87"/>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87"/>
      <c r="H243" s="87"/>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87"/>
      <c r="H244" s="87"/>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87"/>
      <c r="H245" s="87"/>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87"/>
      <c r="H246" s="87"/>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87"/>
      <c r="H247" s="87"/>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87"/>
      <c r="H248" s="87"/>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87"/>
      <c r="H249" s="87"/>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87"/>
      <c r="H250" s="87"/>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87"/>
      <c r="H251" s="87"/>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87"/>
      <c r="H252" s="87"/>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87"/>
      <c r="H253" s="87"/>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87"/>
      <c r="H254" s="87"/>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87"/>
      <c r="H255" s="87"/>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87"/>
      <c r="H256" s="87"/>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87"/>
      <c r="H257" s="87"/>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87"/>
      <c r="H258" s="87"/>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87"/>
      <c r="H259" s="87"/>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87"/>
      <c r="H260" s="87"/>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87"/>
      <c r="H261" s="87"/>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87"/>
      <c r="H262" s="87"/>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87"/>
      <c r="H263" s="87"/>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87"/>
      <c r="H264" s="87"/>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87"/>
      <c r="H265" s="87"/>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87"/>
      <c r="H266" s="87"/>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87"/>
      <c r="H267" s="87"/>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87"/>
      <c r="H268" s="87"/>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87"/>
      <c r="H269" s="87"/>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87"/>
      <c r="H270" s="87"/>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87"/>
      <c r="H271" s="87"/>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87"/>
      <c r="H272" s="87"/>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87"/>
      <c r="H273" s="87"/>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87"/>
      <c r="H274" s="87"/>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87"/>
      <c r="H275" s="87"/>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87"/>
      <c r="H276" s="87"/>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87"/>
      <c r="H277" s="87"/>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87"/>
      <c r="H278" s="87"/>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87"/>
      <c r="H279" s="87"/>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87"/>
      <c r="H280" s="87"/>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87"/>
      <c r="H281" s="87"/>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87"/>
      <c r="H282" s="87"/>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87"/>
      <c r="H283" s="87"/>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87"/>
      <c r="H284" s="87"/>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87"/>
      <c r="H285" s="87"/>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87"/>
      <c r="H286" s="87"/>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87"/>
      <c r="H287" s="87"/>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87"/>
      <c r="H288" s="87"/>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87"/>
      <c r="H289" s="87"/>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87"/>
      <c r="H290" s="87"/>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87"/>
      <c r="H291" s="87"/>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87"/>
      <c r="H292" s="87"/>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87"/>
      <c r="H293" s="87"/>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87"/>
      <c r="H294" s="87"/>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87"/>
      <c r="H295" s="87"/>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87"/>
      <c r="H296" s="87"/>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87"/>
      <c r="H297" s="87"/>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87"/>
      <c r="H298" s="87"/>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87"/>
      <c r="H299" s="87"/>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87"/>
      <c r="H300" s="87"/>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87"/>
      <c r="H301" s="87"/>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87"/>
      <c r="H302" s="87"/>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87"/>
      <c r="H303" s="87"/>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87"/>
      <c r="H304" s="87"/>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87"/>
      <c r="H305" s="87"/>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87"/>
      <c r="H306" s="87"/>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87"/>
      <c r="H307" s="87"/>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87"/>
      <c r="H308" s="87"/>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87"/>
      <c r="H309" s="87"/>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87"/>
      <c r="H310" s="87"/>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87"/>
      <c r="H311" s="87"/>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87"/>
      <c r="H312" s="87"/>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87"/>
      <c r="H313" s="87"/>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87"/>
      <c r="H314" s="87"/>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87"/>
      <c r="H315" s="87"/>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87"/>
      <c r="H316" s="87"/>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87"/>
      <c r="H317" s="87"/>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87"/>
      <c r="H318" s="87"/>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87"/>
      <c r="H319" s="87"/>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87"/>
      <c r="H320" s="87"/>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87"/>
      <c r="H321" s="87"/>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87"/>
      <c r="H322" s="87"/>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87"/>
      <c r="H323" s="87"/>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87"/>
      <c r="H324" s="87"/>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87"/>
      <c r="H325" s="87"/>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87"/>
      <c r="H326" s="87"/>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87"/>
      <c r="H327" s="87"/>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87"/>
      <c r="H328" s="87"/>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87"/>
      <c r="H329" s="87"/>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87"/>
      <c r="H330" s="87"/>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87"/>
      <c r="H331" s="87"/>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87"/>
      <c r="H332" s="87"/>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87"/>
      <c r="H333" s="87"/>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87"/>
      <c r="H334" s="87"/>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87"/>
      <c r="H335" s="87"/>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87"/>
      <c r="H336" s="87"/>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87"/>
      <c r="H337" s="87"/>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87"/>
      <c r="H338" s="87"/>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87"/>
      <c r="H339" s="87"/>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87"/>
      <c r="H340" s="87"/>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87"/>
      <c r="H341" s="87"/>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87"/>
      <c r="H342" s="87"/>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87"/>
      <c r="H343" s="87"/>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87"/>
      <c r="H344" s="87"/>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87"/>
      <c r="H345" s="87"/>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87"/>
      <c r="H346" s="87"/>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87"/>
      <c r="H347" s="87"/>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87"/>
      <c r="H348" s="87"/>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87"/>
      <c r="H349" s="87"/>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87"/>
      <c r="H350" s="87"/>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87"/>
      <c r="H351" s="87"/>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87"/>
      <c r="H352" s="87"/>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87"/>
      <c r="H353" s="87"/>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87"/>
      <c r="H354" s="87"/>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87"/>
      <c r="H355" s="87"/>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87"/>
      <c r="H356" s="87"/>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87"/>
      <c r="H357" s="87"/>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87"/>
      <c r="H358" s="87"/>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87"/>
      <c r="H359" s="87"/>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87"/>
      <c r="H360" s="87"/>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87"/>
      <c r="H361" s="87"/>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87"/>
      <c r="H362" s="87"/>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87"/>
      <c r="H363" s="87"/>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87"/>
      <c r="H364" s="87"/>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87"/>
      <c r="H365" s="87"/>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87"/>
      <c r="H366" s="87"/>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87"/>
      <c r="H367" s="87"/>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87"/>
      <c r="H368" s="87"/>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87"/>
      <c r="H369" s="87"/>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87"/>
      <c r="H370" s="87"/>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87"/>
      <c r="H371" s="87"/>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87"/>
      <c r="H372" s="87"/>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87"/>
      <c r="H373" s="87"/>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87"/>
      <c r="H374" s="87"/>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87"/>
      <c r="H375" s="87"/>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87"/>
      <c r="H376" s="87"/>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87"/>
      <c r="H377" s="87"/>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87"/>
      <c r="H378" s="87"/>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87"/>
      <c r="H379" s="87"/>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87"/>
      <c r="H380" s="87"/>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87"/>
      <c r="H381" s="87"/>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87"/>
      <c r="H382" s="87"/>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87"/>
      <c r="H383" s="87"/>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87"/>
      <c r="H384" s="87"/>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87"/>
      <c r="H385" s="87"/>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87"/>
      <c r="H386" s="87"/>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87"/>
      <c r="H387" s="87"/>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87"/>
      <c r="H388" s="87"/>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87"/>
      <c r="H389" s="87"/>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87"/>
      <c r="H390" s="87"/>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87"/>
      <c r="H391" s="87"/>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87"/>
      <c r="H392" s="87"/>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87"/>
      <c r="H393" s="87"/>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87"/>
      <c r="H394" s="87"/>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87"/>
      <c r="H395" s="87"/>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87"/>
      <c r="H396" s="87"/>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87"/>
      <c r="H397" s="87"/>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87"/>
      <c r="H398" s="87"/>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87"/>
      <c r="H399" s="87"/>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87"/>
      <c r="H400" s="87"/>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87"/>
      <c r="H401" s="87"/>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87"/>
      <c r="H402" s="87"/>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87"/>
      <c r="H403" s="87"/>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87"/>
      <c r="H404" s="87"/>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87"/>
      <c r="H405" s="87"/>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87"/>
      <c r="H406" s="87"/>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87"/>
      <c r="H407" s="87"/>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87"/>
      <c r="H408" s="87"/>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87"/>
      <c r="H409" s="87"/>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87"/>
      <c r="H410" s="87"/>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87"/>
      <c r="H411" s="87"/>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87"/>
      <c r="H412" s="87"/>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87"/>
      <c r="H413" s="87"/>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87"/>
      <c r="H414" s="87"/>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87"/>
      <c r="H415" s="87"/>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87"/>
      <c r="H416" s="87"/>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87"/>
      <c r="H417" s="87"/>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87"/>
      <c r="H418" s="87"/>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87"/>
      <c r="H419" s="87"/>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87"/>
      <c r="H420" s="87"/>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87"/>
      <c r="H421" s="87"/>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87"/>
      <c r="H422" s="87"/>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87"/>
      <c r="H423" s="87"/>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87"/>
      <c r="H424" s="87"/>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87"/>
      <c r="H425" s="87"/>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87"/>
      <c r="H426" s="87"/>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87"/>
      <c r="H427" s="87"/>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87"/>
      <c r="H428" s="87"/>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87"/>
      <c r="H429" s="87"/>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87"/>
      <c r="H430" s="87"/>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87"/>
      <c r="H431" s="87"/>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87"/>
      <c r="H432" s="87"/>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87"/>
      <c r="H433" s="87"/>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87"/>
      <c r="H434" s="87"/>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87"/>
      <c r="H435" s="87"/>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87"/>
      <c r="H436" s="87"/>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87"/>
      <c r="H437" s="87"/>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87"/>
      <c r="H438" s="87"/>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87"/>
      <c r="H439" s="87"/>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87"/>
      <c r="H440" s="87"/>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87"/>
      <c r="H441" s="87"/>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87"/>
      <c r="H442" s="87"/>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87"/>
      <c r="H443" s="87"/>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87"/>
      <c r="H444" s="87"/>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87"/>
      <c r="H445" s="87"/>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87"/>
      <c r="H446" s="87"/>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87"/>
      <c r="H447" s="87"/>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87"/>
      <c r="H448" s="87"/>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87"/>
      <c r="H449" s="87"/>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87"/>
      <c r="H450" s="87"/>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87"/>
      <c r="H451" s="87"/>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87"/>
      <c r="H452" s="87"/>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87"/>
      <c r="H453" s="87"/>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87"/>
      <c r="H454" s="87"/>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87"/>
      <c r="H455" s="87"/>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87"/>
      <c r="H456" s="87"/>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87"/>
      <c r="H457" s="87"/>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87"/>
      <c r="H458" s="87"/>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87"/>
      <c r="H459" s="87"/>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87"/>
      <c r="H460" s="87"/>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87"/>
      <c r="H461" s="87"/>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87"/>
      <c r="H462" s="87"/>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87"/>
      <c r="H463" s="87"/>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87"/>
      <c r="H464" s="87"/>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87"/>
      <c r="H465" s="87"/>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87"/>
      <c r="H466" s="87"/>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87"/>
      <c r="H467" s="87"/>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87"/>
      <c r="H468" s="87"/>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87"/>
      <c r="H469" s="87"/>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87"/>
      <c r="H470" s="87"/>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87"/>
      <c r="H471" s="87"/>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87"/>
      <c r="H472" s="87"/>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87"/>
      <c r="H473" s="87"/>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87"/>
      <c r="H474" s="87"/>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87"/>
      <c r="H475" s="87"/>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87"/>
      <c r="H476" s="87"/>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87"/>
      <c r="H477" s="87"/>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87"/>
      <c r="H478" s="87"/>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87"/>
      <c r="H479" s="87"/>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87"/>
      <c r="H480" s="87"/>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87"/>
      <c r="H481" s="87"/>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87"/>
      <c r="H482" s="87"/>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87"/>
      <c r="H483" s="87"/>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87"/>
      <c r="H484" s="87"/>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87"/>
      <c r="H485" s="87"/>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87"/>
      <c r="H486" s="87"/>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87"/>
      <c r="H487" s="87"/>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87"/>
      <c r="H488" s="87"/>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87"/>
      <c r="H489" s="87"/>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87"/>
      <c r="H490" s="87"/>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87"/>
      <c r="H491" s="87"/>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87"/>
      <c r="H492" s="87"/>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87"/>
      <c r="H493" s="87"/>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87"/>
      <c r="H494" s="87"/>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87"/>
      <c r="H495" s="87"/>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87"/>
      <c r="H496" s="87"/>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87"/>
      <c r="H497" s="87"/>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87"/>
      <c r="H498" s="87"/>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87"/>
      <c r="H499" s="87"/>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87"/>
      <c r="H500" s="87"/>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87"/>
      <c r="H501" s="87"/>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87"/>
      <c r="H502" s="87"/>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87"/>
      <c r="H503" s="87"/>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87"/>
      <c r="H504" s="87"/>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87"/>
      <c r="H505" s="87"/>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87"/>
      <c r="H506" s="87"/>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87"/>
      <c r="H507" s="87"/>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87"/>
      <c r="H508" s="87"/>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87"/>
      <c r="H509" s="87"/>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87"/>
      <c r="H510" s="87"/>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87"/>
      <c r="H511" s="87"/>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87"/>
      <c r="H512" s="87"/>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87"/>
      <c r="H513" s="87"/>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87"/>
      <c r="H514" s="87"/>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87"/>
      <c r="H515" s="87"/>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87"/>
      <c r="H516" s="87"/>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87"/>
      <c r="H517" s="87"/>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87"/>
      <c r="H518" s="87"/>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87"/>
      <c r="H519" s="87"/>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87"/>
      <c r="H520" s="87"/>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87"/>
      <c r="H521" s="87"/>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87"/>
      <c r="H522" s="87"/>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87"/>
      <c r="H523" s="87"/>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87"/>
      <c r="H524" s="87"/>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87"/>
      <c r="H525" s="87"/>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87"/>
      <c r="H526" s="87"/>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87"/>
      <c r="H527" s="87"/>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87"/>
      <c r="H528" s="87"/>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87"/>
      <c r="H529" s="87"/>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87"/>
      <c r="H530" s="87"/>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87"/>
      <c r="H531" s="87"/>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87"/>
      <c r="H532" s="87"/>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87"/>
      <c r="H533" s="87"/>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87"/>
      <c r="H534" s="87"/>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87"/>
      <c r="H535" s="87"/>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87"/>
      <c r="H536" s="87"/>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87"/>
      <c r="H537" s="87"/>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87"/>
      <c r="H538" s="87"/>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87"/>
      <c r="H539" s="87"/>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87"/>
      <c r="H540" s="87"/>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87"/>
      <c r="H541" s="87"/>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87"/>
      <c r="H542" s="87"/>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87"/>
      <c r="H543" s="87"/>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87"/>
      <c r="H544" s="87"/>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87"/>
      <c r="H545" s="87"/>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87"/>
      <c r="H546" s="87"/>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87"/>
      <c r="H547" s="87"/>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87"/>
      <c r="H548" s="87"/>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87"/>
      <c r="H549" s="87"/>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87"/>
      <c r="H550" s="87"/>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87"/>
      <c r="H551" s="87"/>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87"/>
      <c r="H552" s="87"/>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87"/>
      <c r="H553" s="87"/>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87"/>
      <c r="H554" s="87"/>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87"/>
      <c r="H555" s="87"/>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87"/>
      <c r="H556" s="87"/>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87"/>
      <c r="H557" s="87"/>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87"/>
      <c r="H558" s="87"/>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87"/>
      <c r="H559" s="87"/>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87"/>
      <c r="H560" s="87"/>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87"/>
      <c r="H561" s="87"/>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87"/>
      <c r="H562" s="87"/>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87"/>
      <c r="H563" s="87"/>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87"/>
      <c r="H564" s="87"/>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87"/>
      <c r="H565" s="87"/>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87"/>
      <c r="H566" s="87"/>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87"/>
      <c r="H567" s="87"/>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87"/>
      <c r="H568" s="87"/>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87"/>
      <c r="H569" s="87"/>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87"/>
      <c r="H570" s="87"/>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87"/>
      <c r="H571" s="87"/>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87"/>
      <c r="H572" s="87"/>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87"/>
      <c r="H573" s="87"/>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87"/>
      <c r="H574" s="87"/>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87"/>
      <c r="H575" s="87"/>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87"/>
      <c r="H576" s="87"/>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87"/>
      <c r="H577" s="87"/>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87"/>
      <c r="H578" s="87"/>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87"/>
      <c r="H579" s="87"/>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87"/>
      <c r="H580" s="87"/>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87"/>
      <c r="H581" s="87"/>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87"/>
      <c r="H582" s="87"/>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87"/>
      <c r="H583" s="87"/>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87"/>
      <c r="H584" s="87"/>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87"/>
      <c r="H585" s="87"/>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87"/>
      <c r="H586" s="87"/>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87"/>
      <c r="H587" s="87"/>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87"/>
      <c r="H588" s="87"/>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87"/>
      <c r="H589" s="87"/>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87"/>
      <c r="H590" s="87"/>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87"/>
      <c r="H591" s="87"/>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87"/>
      <c r="H592" s="87"/>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87"/>
      <c r="H593" s="87"/>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87"/>
      <c r="H594" s="87"/>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87"/>
      <c r="H595" s="87"/>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87"/>
      <c r="H596" s="87"/>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87"/>
      <c r="H597" s="87"/>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87"/>
      <c r="H598" s="87"/>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87"/>
      <c r="H599" s="87"/>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87"/>
      <c r="H600" s="87"/>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87"/>
      <c r="H601" s="87"/>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87"/>
      <c r="H602" s="87"/>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87"/>
      <c r="H603" s="87"/>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87"/>
      <c r="H604" s="87"/>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87"/>
      <c r="H605" s="87"/>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87"/>
      <c r="H606" s="87"/>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87"/>
      <c r="H607" s="87"/>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87"/>
      <c r="H608" s="87"/>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87"/>
      <c r="H609" s="87"/>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87"/>
      <c r="H610" s="87"/>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87"/>
      <c r="H611" s="87"/>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87"/>
      <c r="H612" s="87"/>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87"/>
      <c r="H613" s="87"/>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87"/>
      <c r="H614" s="87"/>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87"/>
      <c r="H615" s="87"/>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87"/>
      <c r="H616" s="87"/>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87"/>
      <c r="H617" s="87"/>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87"/>
      <c r="H618" s="87"/>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87"/>
      <c r="H619" s="87"/>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87"/>
      <c r="H620" s="87"/>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87"/>
      <c r="H621" s="87"/>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87"/>
      <c r="H622" s="87"/>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87"/>
      <c r="H623" s="87"/>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87"/>
      <c r="H624" s="87"/>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87"/>
      <c r="H625" s="87"/>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87"/>
      <c r="H626" s="87"/>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87"/>
      <c r="H627" s="87"/>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87"/>
      <c r="H628" s="87"/>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87"/>
      <c r="H629" s="87"/>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87"/>
      <c r="H630" s="87"/>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87"/>
      <c r="H631" s="87"/>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87"/>
      <c r="H632" s="87"/>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87"/>
      <c r="H633" s="87"/>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87"/>
      <c r="H634" s="87"/>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87"/>
      <c r="H635" s="87"/>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87"/>
      <c r="H636" s="87"/>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87"/>
      <c r="H637" s="87"/>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87"/>
      <c r="H638" s="87"/>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87"/>
      <c r="H639" s="87"/>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87"/>
      <c r="H640" s="87"/>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87"/>
      <c r="H641" s="87"/>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87"/>
      <c r="H642" s="87"/>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87"/>
      <c r="H643" s="87"/>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87"/>
      <c r="H644" s="87"/>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87"/>
      <c r="H645" s="87"/>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87"/>
      <c r="H646" s="87"/>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87"/>
      <c r="H647" s="87"/>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87"/>
      <c r="H648" s="87"/>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87"/>
      <c r="H649" s="87"/>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87"/>
      <c r="H650" s="87"/>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87"/>
      <c r="H651" s="87"/>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87"/>
      <c r="H652" s="87"/>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87"/>
      <c r="H653" s="87"/>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87"/>
      <c r="H654" s="87"/>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87"/>
      <c r="H655" s="87"/>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87"/>
      <c r="H656" s="87"/>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87"/>
      <c r="H657" s="87"/>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87"/>
      <c r="H658" s="87"/>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87"/>
      <c r="H659" s="87"/>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87"/>
      <c r="H660" s="87"/>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87"/>
      <c r="H661" s="87"/>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87"/>
      <c r="H662" s="87"/>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87"/>
      <c r="H663" s="87"/>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87"/>
      <c r="H664" s="87"/>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87"/>
      <c r="H665" s="87"/>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87"/>
      <c r="H666" s="87"/>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87"/>
      <c r="H667" s="87"/>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87"/>
      <c r="H668" s="87"/>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87"/>
      <c r="H669" s="87"/>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87"/>
      <c r="H670" s="87"/>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87"/>
      <c r="H671" s="87"/>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87"/>
      <c r="H672" s="87"/>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87"/>
      <c r="H673" s="87"/>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87"/>
      <c r="H674" s="87"/>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87"/>
      <c r="H675" s="87"/>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87"/>
      <c r="H676" s="87"/>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87"/>
      <c r="H677" s="87"/>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87"/>
      <c r="H678" s="87"/>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87"/>
      <c r="H679" s="87"/>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87"/>
      <c r="H680" s="87"/>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87"/>
      <c r="H681" s="87"/>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87"/>
      <c r="H682" s="87"/>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87"/>
      <c r="H683" s="87"/>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87"/>
      <c r="H684" s="87"/>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87"/>
      <c r="H685" s="87"/>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87"/>
      <c r="H686" s="87"/>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87"/>
      <c r="H687" s="87"/>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87"/>
      <c r="H688" s="87"/>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87"/>
      <c r="H689" s="87"/>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87"/>
      <c r="H690" s="87"/>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87"/>
      <c r="H691" s="87"/>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87"/>
      <c r="H692" s="87"/>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87"/>
      <c r="H693" s="87"/>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87"/>
      <c r="H694" s="87"/>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87"/>
      <c r="H695" s="87"/>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87"/>
      <c r="H696" s="87"/>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87"/>
      <c r="H697" s="87"/>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87"/>
      <c r="H698" s="87"/>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87"/>
      <c r="H699" s="87"/>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87"/>
      <c r="H700" s="87"/>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87"/>
      <c r="H701" s="87"/>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87"/>
      <c r="H702" s="87"/>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87"/>
      <c r="H703" s="87"/>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87"/>
      <c r="H704" s="87"/>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87"/>
      <c r="H705" s="87"/>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87"/>
      <c r="H706" s="87"/>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87"/>
      <c r="H707" s="87"/>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87"/>
      <c r="H708" s="87"/>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87"/>
      <c r="H709" s="87"/>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87"/>
      <c r="H710" s="87"/>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87"/>
      <c r="H711" s="87"/>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87"/>
      <c r="H712" s="87"/>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87"/>
      <c r="H713" s="87"/>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87"/>
      <c r="H714" s="87"/>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87"/>
      <c r="H715" s="87"/>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87"/>
      <c r="H716" s="87"/>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87"/>
      <c r="H717" s="87"/>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87"/>
      <c r="H718" s="87"/>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87"/>
      <c r="H719" s="87"/>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87"/>
      <c r="H720" s="87"/>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87"/>
      <c r="H721" s="87"/>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87"/>
      <c r="H722" s="87"/>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87"/>
      <c r="H723" s="87"/>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87"/>
      <c r="H724" s="87"/>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87"/>
      <c r="H725" s="87"/>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87"/>
      <c r="H726" s="87"/>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87"/>
      <c r="H727" s="87"/>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87"/>
      <c r="H728" s="87"/>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87"/>
      <c r="H729" s="87"/>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87"/>
      <c r="H730" s="87"/>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87"/>
      <c r="H731" s="87"/>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87"/>
      <c r="H732" s="87"/>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87"/>
      <c r="H733" s="87"/>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87"/>
      <c r="H734" s="87"/>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87"/>
      <c r="H735" s="87"/>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87"/>
      <c r="H736" s="87"/>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87"/>
      <c r="H737" s="87"/>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87"/>
      <c r="H738" s="87"/>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87"/>
      <c r="H739" s="87"/>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87"/>
      <c r="H740" s="87"/>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87"/>
      <c r="H741" s="87"/>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87"/>
      <c r="H742" s="87"/>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87"/>
      <c r="H743" s="87"/>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87"/>
      <c r="H744" s="87"/>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87"/>
      <c r="H745" s="87"/>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87"/>
      <c r="H746" s="87"/>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87"/>
      <c r="H747" s="87"/>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87"/>
      <c r="H748" s="87"/>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87"/>
      <c r="H749" s="87"/>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87"/>
      <c r="H750" s="87"/>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87"/>
      <c r="H751" s="87"/>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87"/>
      <c r="H752" s="87"/>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87"/>
      <c r="H753" s="87"/>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87"/>
      <c r="H754" s="87"/>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87"/>
      <c r="H755" s="87"/>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87"/>
      <c r="H756" s="87"/>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87"/>
      <c r="H757" s="87"/>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87"/>
      <c r="H758" s="87"/>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87"/>
      <c r="H759" s="87"/>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87"/>
      <c r="H760" s="87"/>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87"/>
      <c r="H761" s="87"/>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87"/>
      <c r="H762" s="87"/>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87"/>
      <c r="H763" s="87"/>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87"/>
      <c r="H764" s="87"/>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87"/>
      <c r="H765" s="87"/>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87"/>
      <c r="H766" s="87"/>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87"/>
      <c r="H767" s="87"/>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87"/>
      <c r="H768" s="87"/>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87"/>
      <c r="H769" s="87"/>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87"/>
      <c r="H770" s="87"/>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87"/>
      <c r="H771" s="87"/>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87"/>
      <c r="H772" s="87"/>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87"/>
      <c r="H773" s="87"/>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87"/>
      <c r="H774" s="87"/>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87"/>
      <c r="H775" s="87"/>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87"/>
      <c r="H776" s="87"/>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87"/>
      <c r="H777" s="87"/>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87"/>
      <c r="H778" s="87"/>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87"/>
      <c r="H779" s="87"/>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87"/>
      <c r="H780" s="87"/>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87"/>
      <c r="H781" s="87"/>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87"/>
      <c r="H782" s="87"/>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87"/>
      <c r="H783" s="87"/>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87"/>
      <c r="H784" s="87"/>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87"/>
      <c r="H785" s="87"/>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87"/>
      <c r="H786" s="87"/>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87"/>
      <c r="H787" s="87"/>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87"/>
      <c r="H788" s="87"/>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87"/>
      <c r="H789" s="87"/>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87"/>
      <c r="H790" s="87"/>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87"/>
      <c r="H791" s="87"/>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87"/>
      <c r="H792" s="87"/>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87"/>
      <c r="H793" s="87"/>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87"/>
      <c r="H794" s="87"/>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87"/>
      <c r="H795" s="87"/>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87"/>
      <c r="H796" s="87"/>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87"/>
      <c r="H797" s="87"/>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87"/>
      <c r="H798" s="87"/>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87"/>
      <c r="H799" s="87"/>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87"/>
      <c r="H800" s="87"/>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87"/>
      <c r="H801" s="87"/>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87"/>
      <c r="H802" s="87"/>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87"/>
      <c r="H803" s="87"/>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87"/>
      <c r="H804" s="87"/>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87"/>
      <c r="H805" s="87"/>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87"/>
      <c r="H806" s="87"/>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87"/>
      <c r="H807" s="87"/>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87"/>
      <c r="H808" s="87"/>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87"/>
      <c r="H809" s="87"/>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87"/>
      <c r="H810" s="87"/>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87"/>
      <c r="H811" s="87"/>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87"/>
      <c r="H812" s="87"/>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87"/>
      <c r="H813" s="87"/>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87"/>
      <c r="H814" s="87"/>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87"/>
      <c r="H815" s="87"/>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87"/>
      <c r="H816" s="87"/>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87"/>
      <c r="H817" s="87"/>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87"/>
      <c r="H818" s="87"/>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87"/>
      <c r="H819" s="87"/>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87"/>
      <c r="H820" s="87"/>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87"/>
      <c r="H821" s="87"/>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87"/>
      <c r="H822" s="87"/>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87"/>
      <c r="H823" s="87"/>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87"/>
      <c r="H824" s="87"/>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87"/>
      <c r="H825" s="87"/>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87"/>
      <c r="H826" s="87"/>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87"/>
      <c r="H827" s="87"/>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87"/>
      <c r="H828" s="87"/>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87"/>
      <c r="H829" s="87"/>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87"/>
      <c r="H830" s="87"/>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87"/>
      <c r="H831" s="87"/>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87"/>
      <c r="H832" s="87"/>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87"/>
      <c r="H833" s="87"/>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87"/>
      <c r="H834" s="87"/>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87"/>
      <c r="H835" s="87"/>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87"/>
      <c r="H836" s="87"/>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87"/>
      <c r="H837" s="87"/>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87"/>
      <c r="H838" s="87"/>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87"/>
      <c r="H839" s="87"/>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87"/>
      <c r="H840" s="87"/>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87"/>
      <c r="H841" s="87"/>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87"/>
      <c r="H842" s="87"/>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87"/>
      <c r="H843" s="87"/>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87"/>
      <c r="H844" s="87"/>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87"/>
      <c r="H845" s="87"/>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87"/>
      <c r="H846" s="87"/>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87"/>
      <c r="H847" s="87"/>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87"/>
      <c r="H848" s="87"/>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87"/>
      <c r="H849" s="87"/>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87"/>
      <c r="H850" s="87"/>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87"/>
      <c r="H851" s="87"/>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87"/>
      <c r="H852" s="87"/>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87"/>
      <c r="H853" s="87"/>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87"/>
      <c r="H854" s="87"/>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87"/>
      <c r="H855" s="87"/>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87"/>
      <c r="H856" s="87"/>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87"/>
      <c r="H857" s="87"/>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87"/>
      <c r="H858" s="87"/>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87"/>
      <c r="H859" s="87"/>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87"/>
      <c r="H860" s="87"/>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87"/>
      <c r="H861" s="87"/>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87"/>
      <c r="H862" s="87"/>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87"/>
      <c r="H863" s="87"/>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87"/>
      <c r="H864" s="87"/>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87"/>
      <c r="H865" s="87"/>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87"/>
      <c r="H866" s="87"/>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87"/>
      <c r="H867" s="87"/>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87"/>
      <c r="H868" s="87"/>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87"/>
      <c r="H869" s="87"/>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87"/>
      <c r="H870" s="87"/>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87"/>
      <c r="H871" s="87"/>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87"/>
      <c r="H872" s="87"/>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87"/>
      <c r="H873" s="87"/>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87"/>
      <c r="H874" s="87"/>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87"/>
      <c r="H875" s="87"/>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87"/>
      <c r="H876" s="87"/>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87"/>
      <c r="H877" s="87"/>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87"/>
      <c r="H878" s="87"/>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87"/>
      <c r="H879" s="87"/>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87"/>
      <c r="H880" s="87"/>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87"/>
      <c r="H881" s="87"/>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87"/>
      <c r="H882" s="87"/>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87"/>
      <c r="H883" s="87"/>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87"/>
      <c r="H884" s="87"/>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87"/>
      <c r="H885" s="87"/>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87"/>
      <c r="H886" s="87"/>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87"/>
      <c r="H887" s="87"/>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87"/>
      <c r="H888" s="87"/>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87"/>
      <c r="H889" s="87"/>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87"/>
      <c r="H890" s="87"/>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87"/>
      <c r="H891" s="87"/>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87"/>
      <c r="H892" s="87"/>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87"/>
      <c r="H893" s="87"/>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87"/>
      <c r="H894" s="87"/>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87"/>
      <c r="H895" s="87"/>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87"/>
      <c r="H896" s="87"/>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87"/>
      <c r="H897" s="87"/>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87"/>
      <c r="H898" s="87"/>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87"/>
      <c r="H899" s="87"/>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87"/>
      <c r="H900" s="87"/>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87"/>
      <c r="H901" s="87"/>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87"/>
      <c r="H902" s="87"/>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87"/>
      <c r="H903" s="87"/>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87"/>
      <c r="H904" s="87"/>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87"/>
      <c r="H905" s="87"/>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87"/>
      <c r="H906" s="87"/>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87"/>
      <c r="H907" s="87"/>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87"/>
      <c r="H908" s="87"/>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87"/>
      <c r="H909" s="87"/>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87"/>
      <c r="H910" s="87"/>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87"/>
      <c r="H911" s="87"/>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87"/>
      <c r="H912" s="87"/>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87"/>
      <c r="H913" s="87"/>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87"/>
      <c r="H914" s="87"/>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87"/>
      <c r="H915" s="87"/>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87"/>
      <c r="H916" s="87"/>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87"/>
      <c r="H917" s="87"/>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87"/>
      <c r="H918" s="87"/>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87"/>
      <c r="H919" s="87"/>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87"/>
      <c r="H920" s="87"/>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87"/>
      <c r="H921" s="87"/>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87"/>
      <c r="H922" s="87"/>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87"/>
      <c r="H923" s="87"/>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87"/>
      <c r="H924" s="87"/>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87"/>
      <c r="H925" s="87"/>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87"/>
      <c r="H926" s="87"/>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87"/>
      <c r="H927" s="87"/>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87"/>
      <c r="H928" s="87"/>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87"/>
      <c r="H929" s="87"/>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87"/>
      <c r="H930" s="87"/>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87"/>
      <c r="H931" s="87"/>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87"/>
      <c r="H932" s="87"/>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87"/>
      <c r="H933" s="87"/>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87"/>
      <c r="H934" s="87"/>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87"/>
      <c r="H935" s="87"/>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87"/>
      <c r="H936" s="87"/>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87"/>
      <c r="H937" s="87"/>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87"/>
      <c r="H938" s="87"/>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87"/>
      <c r="H939" s="87"/>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87"/>
      <c r="H940" s="87"/>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87"/>
      <c r="H941" s="87"/>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87"/>
      <c r="H942" s="87"/>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87"/>
      <c r="H943" s="87"/>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87"/>
      <c r="H944" s="87"/>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87"/>
      <c r="H945" s="87"/>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87"/>
      <c r="H946" s="87"/>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87"/>
      <c r="H947" s="87"/>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87"/>
      <c r="H948" s="87"/>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87"/>
      <c r="H949" s="87"/>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87"/>
      <c r="H950" s="87"/>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87"/>
      <c r="H951" s="87"/>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87"/>
      <c r="H952" s="87"/>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87"/>
      <c r="H953" s="87"/>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87"/>
      <c r="H954" s="87"/>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87"/>
      <c r="H955" s="87"/>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87"/>
      <c r="H956" s="87"/>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87"/>
      <c r="H957" s="87"/>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87"/>
      <c r="H958" s="87"/>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87"/>
      <c r="H959" s="87"/>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87"/>
      <c r="H960" s="87"/>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87"/>
      <c r="H961" s="87"/>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87"/>
      <c r="H962" s="87"/>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87"/>
      <c r="H963" s="87"/>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87"/>
      <c r="H964" s="87"/>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87"/>
      <c r="H965" s="87"/>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87"/>
      <c r="H966" s="87"/>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87"/>
      <c r="H967" s="87"/>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87"/>
      <c r="H968" s="87"/>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87"/>
      <c r="H969" s="87"/>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87"/>
      <c r="H970" s="87"/>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87"/>
      <c r="H971" s="87"/>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87"/>
      <c r="H972" s="87"/>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87"/>
      <c r="H973" s="87"/>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87"/>
      <c r="H974" s="87"/>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87"/>
      <c r="H975" s="87"/>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87"/>
      <c r="H976" s="87"/>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87"/>
      <c r="H977" s="87"/>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87"/>
      <c r="H978" s="87"/>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87"/>
      <c r="H979" s="87"/>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87"/>
      <c r="H980" s="87"/>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87"/>
      <c r="H981" s="87"/>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87"/>
      <c r="H982" s="87"/>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87"/>
      <c r="H983" s="87"/>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87"/>
      <c r="H984" s="87"/>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87"/>
      <c r="H985" s="87"/>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87"/>
      <c r="H986" s="87"/>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87"/>
      <c r="H987" s="87"/>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87"/>
      <c r="H988" s="87"/>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87"/>
      <c r="H989" s="87"/>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87"/>
      <c r="H990" s="87"/>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87"/>
      <c r="H991" s="87"/>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87"/>
      <c r="H992" s="87"/>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87"/>
      <c r="H993" s="87"/>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87"/>
      <c r="H994" s="87"/>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87"/>
      <c r="H995" s="87"/>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87"/>
      <c r="H996" s="87"/>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87"/>
      <c r="H997" s="87"/>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87"/>
      <c r="H998" s="87"/>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87"/>
      <c r="H999" s="87"/>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87"/>
      <c r="H1000" s="87"/>
      <c r="I1000" s="2"/>
      <c r="J1000" s="2"/>
      <c r="K1000" s="2"/>
      <c r="L1000" s="2"/>
      <c r="M1000" s="2"/>
      <c r="N1000" s="2"/>
      <c r="O1000" s="2"/>
      <c r="P1000" s="2"/>
      <c r="Q1000" s="2"/>
      <c r="R1000" s="2"/>
      <c r="S1000" s="2"/>
      <c r="T1000" s="2"/>
      <c r="U1000" s="2"/>
      <c r="V1000" s="2"/>
      <c r="W1000" s="2"/>
      <c r="X1000" s="2"/>
      <c r="Y1000" s="2"/>
      <c r="Z1000" s="2"/>
    </row>
    <row r="1001" ht="12.75" customHeight="1">
      <c r="A1001" s="2"/>
      <c r="B1001" s="2"/>
      <c r="C1001" s="2"/>
      <c r="D1001" s="2"/>
      <c r="E1001" s="2"/>
      <c r="F1001" s="2"/>
      <c r="G1001" s="87"/>
      <c r="H1001" s="87"/>
      <c r="I1001" s="2"/>
      <c r="J1001" s="2"/>
      <c r="K1001" s="2"/>
      <c r="L1001" s="2"/>
      <c r="M1001" s="2"/>
      <c r="N1001" s="2"/>
      <c r="O1001" s="2"/>
      <c r="P1001" s="2"/>
      <c r="Q1001" s="2"/>
      <c r="R1001" s="2"/>
      <c r="S1001" s="2"/>
      <c r="T1001" s="2"/>
      <c r="U1001" s="2"/>
      <c r="V1001" s="2"/>
      <c r="W1001" s="2"/>
      <c r="X1001" s="2"/>
      <c r="Y1001" s="2"/>
      <c r="Z1001" s="2"/>
    </row>
  </sheetData>
  <mergeCells count="38">
    <mergeCell ref="A1:I1"/>
    <mergeCell ref="H2:I2"/>
    <mergeCell ref="B3:I3"/>
    <mergeCell ref="B4:F4"/>
    <mergeCell ref="H4:I4"/>
    <mergeCell ref="B5:F5"/>
    <mergeCell ref="H5:I5"/>
    <mergeCell ref="E6:F6"/>
    <mergeCell ref="G6:I6"/>
    <mergeCell ref="E7:F7"/>
    <mergeCell ref="G7:I7"/>
    <mergeCell ref="D8:E8"/>
    <mergeCell ref="D9:E9"/>
    <mergeCell ref="A10:I10"/>
    <mergeCell ref="A11:B11"/>
    <mergeCell ref="C11:D11"/>
    <mergeCell ref="E11:F11"/>
    <mergeCell ref="H11:I11"/>
    <mergeCell ref="B13:D13"/>
    <mergeCell ref="E13:H13"/>
    <mergeCell ref="A44:I44"/>
    <mergeCell ref="A45:I45"/>
    <mergeCell ref="A46:I46"/>
    <mergeCell ref="A47:I47"/>
    <mergeCell ref="A48:I48"/>
    <mergeCell ref="A49:I49"/>
    <mergeCell ref="A50:I50"/>
    <mergeCell ref="A51:I51"/>
    <mergeCell ref="A59:I59"/>
    <mergeCell ref="A60:I60"/>
    <mergeCell ref="A61:I61"/>
    <mergeCell ref="A52:I52"/>
    <mergeCell ref="A53:I53"/>
    <mergeCell ref="A54:I54"/>
    <mergeCell ref="A55:I55"/>
    <mergeCell ref="A56:I56"/>
    <mergeCell ref="A57:I57"/>
    <mergeCell ref="A58:I58"/>
  </mergeCells>
  <hyperlinks>
    <hyperlink r:id="rId1" ref="G11"/>
    <hyperlink r:id="rId2" ref="H11"/>
  </hyperlinks>
  <printOptions/>
  <pageMargins bottom="0.5" footer="0.0" header="0.0" left="0.5" right="0.36" top="0.5"/>
  <pageSetup fitToWidth="0" orientation="portrait"/>
  <headerFooter>
    <oddFooter>&amp;L&amp;F&amp;R&amp;A</oddFooter>
  </headerFooter>
  <drawing r:id="rId3"/>
</worksheet>
</file>