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<sst xmlns="http://schemas.openxmlformats.org/spreadsheetml/2006/main" count="54" uniqueCount="52">
  <si>
    <t>Date:</t>
  </si>
  <si>
    <t>Recipe name:</t>
  </si>
  <si>
    <t>Maple Corn Muffin</t>
  </si>
  <si>
    <t>Submitted by:</t>
  </si>
  <si>
    <t>Candace</t>
  </si>
  <si>
    <t>Category:</t>
  </si>
  <si>
    <t>Bakery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</si>
  <si>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</si>
  <si>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</si>
  <si>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</si>
  <si>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</si>
  <si>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</si>
  <si>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</si>
  <si>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</si>
  <si>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</si>
  <si>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</si>
  <si>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</si>
  <si>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</si>
  <si>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</si>
  <si>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</si>
  <si>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</si>
  <si>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</si>
  <si>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</si>
  <si>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</si>
  <si>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</si>
  <si>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</si>
  <si>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</si>
  <si>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</si>
  <si>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</si>
  <si>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</si>
  <si>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</si>
  <si>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</si>
  <si>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GF AP</t>
  </si>
  <si>
    <t>412g</t>
  </si>
  <si>
    <t>Yellow Corn Meal</t>
  </si>
  <si>
    <t>340g</t>
  </si>
  <si>
    <t>Baking Powder</t>
  </si>
  <si>
    <t>1t</t>
  </si>
  <si>
    <t>Salt</t>
  </si>
  <si>
    <t>Milk, dairy free</t>
  </si>
  <si>
    <t>454g</t>
  </si>
  <si>
    <t>Maple Syrup</t>
  </si>
  <si>
    <t>156g</t>
  </si>
  <si>
    <t>Maple Extract</t>
  </si>
  <si>
    <t>Aquafaba</t>
  </si>
  <si>
    <t>2oz</t>
  </si>
  <si>
    <t>Oil</t>
  </si>
  <si>
    <t>226g</t>
  </si>
  <si>
    <t>Method:</t>
  </si>
  <si>
    <t>1. Combine wet and dry ingredients seperately.</t>
  </si>
  <si>
    <t>2. Mix liquids into dry ingredients until just combined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</si>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</sst>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 readingOrder="0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1" fillId="2" fontId="5" numFmtId="0" xfId="0" applyAlignment="1" applyBorder="1" applyFont="1">
      <alignment horizontal="left"/>
    </xf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44283.0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 t="s">
        <v>4</v>
      </c>
      <c r="C4" s="9"/>
      <c r="D4" s="9"/>
      <c r="E4" s="9"/>
      <c r="F4" s="6"/>
      <c r="G4" s="12" t="s">
        <v>5</v>
      </c>
      <c r="H4" s="13" t="s">
        <v>6</v>
      </c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7</v>
      </c>
      <c r="B5" s="15">
        <v>1.0</v>
      </c>
      <c r="C5" s="16"/>
      <c r="D5" s="17"/>
      <c r="E5" s="18" t="s">
        <v>8</v>
      </c>
      <c r="F5" s="19"/>
      <c r="G5" s="20"/>
      <c r="H5" s="9"/>
      <c r="I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9</v>
      </c>
      <c r="B6" s="21"/>
      <c r="C6" s="22"/>
      <c r="D6" s="23"/>
      <c r="E6" s="24" t="s">
        <v>10</v>
      </c>
      <c r="F6" s="6"/>
      <c r="G6" s="20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tr">
        <f>IF(#REF!="y","Purposed Net Selling Price","Purposed Gross Selling Price")</f>
        <v>#REF!</v>
      </c>
      <c r="B7" s="25">
        <v>1.0</v>
      </c>
      <c r="C7" s="10"/>
      <c r="D7" s="26" t="str">
        <f>IF(#REF!="y","Ideal Net Selling Price","Ideal Gross Selling Price")</f>
        <v>#REF!</v>
      </c>
      <c r="E7" s="6"/>
      <c r="F7" s="10"/>
      <c r="G7" s="7" t="s">
        <v>11</v>
      </c>
      <c r="H7" s="27"/>
      <c r="I7" s="28" t="str">
        <f>IF(I8=0, ,I8/B5)</f>
        <v/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29" t="s">
        <v>12</v>
      </c>
      <c r="B8" s="30" t="str">
        <f>IF(I8=0,,(IF(#REF!="y",((I8/B5)/(B7/(1+#REF!))),(I8/B5)/(B7))))</f>
        <v/>
      </c>
      <c r="C8" s="31"/>
      <c r="D8" s="32" t="str">
        <f>IF(I8=0,,(IF(#REF!="y",((I7/Info!G9+(('Recipe Template (1)'!I7/Info!G9)*#REF!))),('Recipe Template (1)'!I7/Info!G9))))</f>
        <v/>
      </c>
      <c r="E8" s="6"/>
      <c r="F8" s="10"/>
      <c r="G8" s="33" t="s">
        <v>13</v>
      </c>
      <c r="H8" s="33"/>
      <c r="I8" s="34">
        <f>SUM(I14:I40)</f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5" t="s">
        <v>14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C10" s="37" t="s">
        <v>16</v>
      </c>
      <c r="E10" s="37" t="s">
        <v>17</v>
      </c>
      <c r="G10" s="38" t="s">
        <v>18</v>
      </c>
      <c r="H10" s="37" t="s">
        <v>19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6"/>
      <c r="B11" s="36"/>
      <c r="C11" s="37"/>
      <c r="D11" s="37"/>
      <c r="E11" s="37"/>
      <c r="F11" s="37"/>
      <c r="G11" s="38"/>
      <c r="H11" s="37"/>
      <c r="I11" s="3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39" t="s">
        <v>20</v>
      </c>
      <c r="C12" s="40"/>
      <c r="D12" s="40"/>
      <c r="E12" s="41" t="s">
        <v>21</v>
      </c>
      <c r="F12" s="40"/>
      <c r="G12" s="40"/>
      <c r="H12" s="40"/>
      <c r="I12" s="42" t="s">
        <v>22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7" t="s">
        <v>23</v>
      </c>
      <c r="B13" s="43" t="s">
        <v>24</v>
      </c>
      <c r="C13" s="43" t="s">
        <v>25</v>
      </c>
      <c r="D13" s="44" t="s">
        <v>26</v>
      </c>
      <c r="E13" s="45" t="s">
        <v>27</v>
      </c>
      <c r="F13" s="43" t="s">
        <v>28</v>
      </c>
      <c r="G13" s="43" t="s">
        <v>29</v>
      </c>
      <c r="H13" s="44" t="s">
        <v>30</v>
      </c>
      <c r="I13" s="45" t="s">
        <v>31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46" t="s">
        <v>32</v>
      </c>
      <c r="B14" s="47"/>
      <c r="C14" s="48" t="s">
        <v>33</v>
      </c>
      <c r="D14" s="49"/>
      <c r="E14" s="50"/>
      <c r="F14" s="51" t="str">
        <f t="shared" ref="F14:F40" si="1">IF(B14&gt;0,IF(C14&lt;&gt;"",C14,D14),"")</f>
        <v/>
      </c>
      <c r="G14" s="52"/>
      <c r="H14" s="53" t="str">
        <f t="shared" ref="H14:H40" si="2">IF(G14&gt;0,E14+(E14*(1-G14)),"")</f>
        <v/>
      </c>
      <c r="I14" s="54" t="str">
        <f t="shared" ref="I14:I40" si="3">IF(E14&gt;0,(B14*H14)," ")</f>
        <v> 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55" t="s">
        <v>34</v>
      </c>
      <c r="B15" s="47"/>
      <c r="C15" s="48" t="s">
        <v>35</v>
      </c>
      <c r="D15" s="49"/>
      <c r="E15" s="50"/>
      <c r="F15" s="51" t="str">
        <f t="shared" si="1"/>
        <v/>
      </c>
      <c r="G15" s="52"/>
      <c r="H15" s="53" t="str">
        <f t="shared" si="2"/>
        <v/>
      </c>
      <c r="I15" s="54" t="str">
        <f t="shared" si="3"/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5" t="s">
        <v>36</v>
      </c>
      <c r="B16" s="47"/>
      <c r="C16" s="56"/>
      <c r="D16" s="57" t="s">
        <v>37</v>
      </c>
      <c r="E16" s="50"/>
      <c r="F16" s="51" t="str">
        <f t="shared" si="1"/>
        <v/>
      </c>
      <c r="G16" s="52"/>
      <c r="H16" s="53" t="str">
        <f t="shared" si="2"/>
        <v/>
      </c>
      <c r="I16" s="54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5" t="s">
        <v>38</v>
      </c>
      <c r="B17" s="47"/>
      <c r="C17" s="56"/>
      <c r="D17" s="57" t="s">
        <v>37</v>
      </c>
      <c r="E17" s="50"/>
      <c r="F17" s="51" t="str">
        <f t="shared" si="1"/>
        <v/>
      </c>
      <c r="G17" s="52"/>
      <c r="H17" s="53" t="str">
        <f t="shared" si="2"/>
        <v/>
      </c>
      <c r="I17" s="54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5" t="s">
        <v>39</v>
      </c>
      <c r="B18" s="47"/>
      <c r="C18" s="48" t="s">
        <v>40</v>
      </c>
      <c r="D18" s="49"/>
      <c r="E18" s="50"/>
      <c r="F18" s="51" t="str">
        <f t="shared" si="1"/>
        <v/>
      </c>
      <c r="G18" s="52"/>
      <c r="H18" s="53" t="str">
        <f t="shared" si="2"/>
        <v/>
      </c>
      <c r="I18" s="54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5" t="s">
        <v>41</v>
      </c>
      <c r="B19" s="47"/>
      <c r="C19" s="48" t="s">
        <v>42</v>
      </c>
      <c r="D19" s="49"/>
      <c r="E19" s="50"/>
      <c r="F19" s="51" t="str">
        <f t="shared" si="1"/>
        <v/>
      </c>
      <c r="G19" s="52"/>
      <c r="H19" s="53" t="str">
        <f t="shared" si="2"/>
        <v/>
      </c>
      <c r="I19" s="54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5" t="s">
        <v>43</v>
      </c>
      <c r="B20" s="47"/>
      <c r="C20" s="56"/>
      <c r="D20" s="57" t="s">
        <v>37</v>
      </c>
      <c r="E20" s="50"/>
      <c r="F20" s="51" t="str">
        <f t="shared" si="1"/>
        <v/>
      </c>
      <c r="G20" s="52"/>
      <c r="H20" s="53" t="str">
        <f t="shared" si="2"/>
        <v/>
      </c>
      <c r="I20" s="54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5" t="s">
        <v>44</v>
      </c>
      <c r="B21" s="58" t="s">
        <v>45</v>
      </c>
      <c r="C21" s="56"/>
      <c r="D21" s="49"/>
      <c r="E21" s="50"/>
      <c r="F21" s="51" t="str">
        <f t="shared" si="1"/>
        <v/>
      </c>
      <c r="G21" s="52"/>
      <c r="H21" s="53" t="str">
        <f t="shared" si="2"/>
        <v/>
      </c>
      <c r="I21" s="54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5" t="s">
        <v>46</v>
      </c>
      <c r="B22" s="47"/>
      <c r="C22" s="48" t="s">
        <v>47</v>
      </c>
      <c r="D22" s="49"/>
      <c r="E22" s="50"/>
      <c r="F22" s="51" t="str">
        <f t="shared" si="1"/>
        <v/>
      </c>
      <c r="G22" s="52"/>
      <c r="H22" s="53" t="str">
        <f t="shared" si="2"/>
        <v/>
      </c>
      <c r="I22" s="54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9"/>
      <c r="B23" s="47"/>
      <c r="C23" s="56"/>
      <c r="D23" s="49"/>
      <c r="E23" s="50"/>
      <c r="F23" s="51" t="str">
        <f t="shared" si="1"/>
        <v/>
      </c>
      <c r="G23" s="52"/>
      <c r="H23" s="53" t="str">
        <f t="shared" si="2"/>
        <v/>
      </c>
      <c r="I23" s="54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7"/>
      <c r="C24" s="56"/>
      <c r="D24" s="49"/>
      <c r="E24" s="50"/>
      <c r="F24" s="51" t="str">
        <f t="shared" si="1"/>
        <v/>
      </c>
      <c r="G24" s="52"/>
      <c r="H24" s="53" t="str">
        <f t="shared" si="2"/>
        <v/>
      </c>
      <c r="I24" s="54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7"/>
      <c r="C25" s="56"/>
      <c r="D25" s="49"/>
      <c r="E25" s="50"/>
      <c r="F25" s="51" t="str">
        <f t="shared" si="1"/>
        <v/>
      </c>
      <c r="G25" s="52"/>
      <c r="H25" s="53" t="str">
        <f t="shared" si="2"/>
        <v/>
      </c>
      <c r="I25" s="54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7"/>
      <c r="C26" s="56"/>
      <c r="D26" s="49"/>
      <c r="E26" s="50"/>
      <c r="F26" s="51" t="str">
        <f t="shared" si="1"/>
        <v/>
      </c>
      <c r="G26" s="52"/>
      <c r="H26" s="53" t="str">
        <f t="shared" si="2"/>
        <v/>
      </c>
      <c r="I26" s="54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7"/>
      <c r="C27" s="56"/>
      <c r="D27" s="49"/>
      <c r="E27" s="50"/>
      <c r="F27" s="51" t="str">
        <f t="shared" si="1"/>
        <v/>
      </c>
      <c r="G27" s="52"/>
      <c r="H27" s="53" t="str">
        <f t="shared" si="2"/>
        <v/>
      </c>
      <c r="I27" s="54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7"/>
      <c r="C28" s="56"/>
      <c r="D28" s="49"/>
      <c r="E28" s="50"/>
      <c r="F28" s="51" t="str">
        <f t="shared" si="1"/>
        <v/>
      </c>
      <c r="G28" s="52"/>
      <c r="H28" s="53" t="str">
        <f t="shared" si="2"/>
        <v/>
      </c>
      <c r="I28" s="54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7"/>
      <c r="C29" s="56"/>
      <c r="D29" s="49"/>
      <c r="E29" s="50"/>
      <c r="F29" s="51" t="str">
        <f t="shared" si="1"/>
        <v/>
      </c>
      <c r="G29" s="52"/>
      <c r="H29" s="53" t="str">
        <f t="shared" si="2"/>
        <v/>
      </c>
      <c r="I29" s="54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7"/>
      <c r="C30" s="56"/>
      <c r="D30" s="49"/>
      <c r="E30" s="50"/>
      <c r="F30" s="51" t="str">
        <f t="shared" si="1"/>
        <v/>
      </c>
      <c r="G30" s="52"/>
      <c r="H30" s="53" t="str">
        <f t="shared" si="2"/>
        <v/>
      </c>
      <c r="I30" s="54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7"/>
      <c r="C31" s="56"/>
      <c r="D31" s="49"/>
      <c r="E31" s="50"/>
      <c r="F31" s="51" t="str">
        <f t="shared" si="1"/>
        <v/>
      </c>
      <c r="G31" s="52"/>
      <c r="H31" s="53" t="str">
        <f t="shared" si="2"/>
        <v/>
      </c>
      <c r="I31" s="54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7"/>
      <c r="C32" s="56"/>
      <c r="D32" s="49"/>
      <c r="E32" s="50"/>
      <c r="F32" s="51" t="str">
        <f t="shared" si="1"/>
        <v/>
      </c>
      <c r="G32" s="52"/>
      <c r="H32" s="53" t="str">
        <f t="shared" si="2"/>
        <v/>
      </c>
      <c r="I32" s="54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7"/>
      <c r="C33" s="56"/>
      <c r="D33" s="49"/>
      <c r="E33" s="50"/>
      <c r="F33" s="51" t="str">
        <f t="shared" si="1"/>
        <v/>
      </c>
      <c r="G33" s="52"/>
      <c r="H33" s="53" t="str">
        <f t="shared" si="2"/>
        <v/>
      </c>
      <c r="I33" s="54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7"/>
      <c r="C34" s="56"/>
      <c r="D34" s="49"/>
      <c r="E34" s="50"/>
      <c r="F34" s="51" t="str">
        <f t="shared" si="1"/>
        <v/>
      </c>
      <c r="G34" s="52"/>
      <c r="H34" s="53" t="str">
        <f t="shared" si="2"/>
        <v/>
      </c>
      <c r="I34" s="54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7"/>
      <c r="C35" s="56"/>
      <c r="D35" s="49"/>
      <c r="E35" s="50"/>
      <c r="F35" s="51" t="str">
        <f t="shared" si="1"/>
        <v/>
      </c>
      <c r="G35" s="52"/>
      <c r="H35" s="53" t="str">
        <f t="shared" si="2"/>
        <v/>
      </c>
      <c r="I35" s="54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7"/>
      <c r="C36" s="56"/>
      <c r="D36" s="49"/>
      <c r="E36" s="50"/>
      <c r="F36" s="51" t="str">
        <f t="shared" si="1"/>
        <v/>
      </c>
      <c r="G36" s="52"/>
      <c r="H36" s="53" t="str">
        <f t="shared" si="2"/>
        <v/>
      </c>
      <c r="I36" s="54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7"/>
      <c r="C37" s="56"/>
      <c r="D37" s="49"/>
      <c r="E37" s="50"/>
      <c r="F37" s="51" t="str">
        <f t="shared" si="1"/>
        <v/>
      </c>
      <c r="G37" s="52"/>
      <c r="H37" s="53" t="str">
        <f t="shared" si="2"/>
        <v/>
      </c>
      <c r="I37" s="54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7"/>
      <c r="C38" s="56"/>
      <c r="D38" s="49"/>
      <c r="E38" s="50"/>
      <c r="F38" s="51" t="str">
        <f t="shared" si="1"/>
        <v/>
      </c>
      <c r="G38" s="52"/>
      <c r="H38" s="53" t="str">
        <f t="shared" si="2"/>
        <v/>
      </c>
      <c r="I38" s="54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7"/>
      <c r="C39" s="56"/>
      <c r="D39" s="49"/>
      <c r="E39" s="50"/>
      <c r="F39" s="51" t="str">
        <f t="shared" si="1"/>
        <v/>
      </c>
      <c r="G39" s="52"/>
      <c r="H39" s="53" t="str">
        <f t="shared" si="2"/>
        <v/>
      </c>
      <c r="I39" s="54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7"/>
      <c r="C40" s="61"/>
      <c r="D40" s="62"/>
      <c r="E40" s="63"/>
      <c r="F40" s="51" t="str">
        <f t="shared" si="1"/>
        <v/>
      </c>
      <c r="G40" s="52"/>
      <c r="H40" s="53" t="str">
        <f t="shared" si="2"/>
        <v/>
      </c>
      <c r="I40" s="54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 t="s">
        <v>48</v>
      </c>
      <c r="B41" s="10"/>
      <c r="C41" s="10"/>
      <c r="D41" s="10"/>
      <c r="E41" s="10"/>
      <c r="F41" s="10"/>
      <c r="G41" s="64"/>
      <c r="H41" s="6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5" t="s">
        <v>49</v>
      </c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50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20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20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20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20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20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20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20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20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20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20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20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20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20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20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20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66" t="s">
        <v>51</v>
      </c>
      <c r="B59" s="67"/>
      <c r="C59" s="67"/>
      <c r="D59" s="67"/>
      <c r="E59" s="67"/>
      <c r="F59" s="67"/>
      <c r="G59" s="67"/>
      <c r="H59" s="67"/>
      <c r="I59" s="6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69"/>
      <c r="H60" s="6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6">
    <mergeCell ref="A1:I1"/>
    <mergeCell ref="H2:I2"/>
    <mergeCell ref="B3:I3"/>
    <mergeCell ref="B4:F4"/>
    <mergeCell ref="H4:I4"/>
    <mergeCell ref="E5:F5"/>
    <mergeCell ref="G5:I5"/>
    <mergeCell ref="E10:F10"/>
    <mergeCell ref="H10:I10"/>
    <mergeCell ref="E6:F6"/>
    <mergeCell ref="G6:I6"/>
    <mergeCell ref="D7:E7"/>
    <mergeCell ref="D8:E8"/>
    <mergeCell ref="A9:I9"/>
    <mergeCell ref="A10:B10"/>
    <mergeCell ref="C10:D10"/>
    <mergeCell ref="B12:D12"/>
    <mergeCell ref="E12:H12"/>
    <mergeCell ref="A42:I42"/>
    <mergeCell ref="A43:I43"/>
    <mergeCell ref="A44:I44"/>
    <mergeCell ref="A45:I45"/>
    <mergeCell ref="A46:I46"/>
    <mergeCell ref="A54:I54"/>
    <mergeCell ref="A55:I55"/>
    <mergeCell ref="A56:I56"/>
    <mergeCell ref="A57:I57"/>
    <mergeCell ref="A58:I58"/>
    <mergeCell ref="A59:I59"/>
    <mergeCell ref="A47:I47"/>
    <mergeCell ref="A48:I48"/>
    <mergeCell ref="A49:I49"/>
    <mergeCell ref="A50:I50"/>
    <mergeCell ref="A51:I51"/>
    <mergeCell ref="A52:I52"/>
    <mergeCell ref="A53:I53"/>
  </mergeCells>
  <hyperlinks>
    <hyperlink r:id="rId1" ref="G10"/>
    <hyperlink r:id="rId2" ref="H10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