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<sst xmlns="http://schemas.openxmlformats.org/spreadsheetml/2006/main" count="90" uniqueCount="58">
  <si>
    <t xml:space="preserve">                                           </t>
  </si>
  <si>
    <t>TIKI-ROCK</t>
  </si>
  <si>
    <t>Recipe Name: Coconut Shrimp Batter</t>
  </si>
  <si>
    <t>Recipe Code:</t>
  </si>
  <si>
    <t>TK-E-4</t>
  </si>
  <si>
    <t>Yield:</t>
  </si>
  <si>
    <t>g</t>
  </si>
  <si>
    <t>Prep area:</t>
  </si>
  <si>
    <t>Serving Size:</t>
  </si>
  <si>
    <t>Area of use:</t>
  </si>
  <si>
    <t>Unit:</t>
  </si>
  <si>
    <t>Total Servings:</t>
  </si>
  <si>
    <t>Ingredients</t>
  </si>
  <si>
    <t>Amounts</t>
  </si>
  <si>
    <t>Unit</t>
  </si>
  <si>
    <t>Pre Prep/ form</t>
  </si>
  <si>
    <t>AP Flour</t>
  </si>
  <si>
    <t>Coconut milk, ambrosia classic</t>
  </si>
  <si>
    <t>Cocnut milk, barista blend</t>
  </si>
  <si>
    <t>Salt</t>
  </si>
  <si>
    <t>Method of Preperation:</t>
  </si>
  <si>
    <t>1. Blend coconut milks together</t>
  </si>
  <si>
    <t xml:space="preserve">2. In a large bowl put all the flour, in the center of flour form a well. </t>
  </si>
  <si>
    <t>3. Put all coconut milk in center of well, whisk gently so flour incorporates into the milk slowely.</t>
  </si>
  <si>
    <t>4. Once all flour is mixed in and chef seasoning.</t>
  </si>
  <si>
    <t>5.  Test once shrimp after each new batch.</t>
  </si>
  <si>
    <t>6. Have chef taste and see result.</t>
  </si>
  <si>
    <t>Date Modified:</t>
  </si>
  <si>
    <t>Managers modified:</t>
  </si>
  <si>
    <t>MKM</t>
  </si>
  <si>
    <t>CRB</t>
  </si>
  <si>
    <t>#</t>
  </si>
  <si>
    <t>oz</t>
  </si>
  <si>
    <t>Chef seasoning</t>
  </si>
  <si>
    <t>Recipe Name:</t>
  </si>
  <si>
    <t>Coconut shrimp batter</t>
  </si>
  <si>
    <t>Standard Portion:</t>
  </si>
  <si>
    <t>Standard Yield:</t>
  </si>
  <si>
    <t>Portion Control Tool:</t>
  </si>
  <si>
    <t xml:space="preserve">Recipe       </t>
  </si>
  <si>
    <t>As Purchased</t>
  </si>
  <si>
    <t xml:space="preserve"> Invoice</t>
  </si>
  <si>
    <t xml:space="preserve">        Recipe         </t>
  </si>
  <si>
    <t>Individual</t>
  </si>
  <si>
    <t>Quantity</t>
  </si>
  <si>
    <t>EY%</t>
  </si>
  <si>
    <t>Ingredient</t>
  </si>
  <si>
    <t>Cost</t>
  </si>
  <si>
    <t>Ingredient Cost</t>
  </si>
  <si>
    <t>Garnish:</t>
  </si>
  <si>
    <t>Total Ingredient Cost:</t>
  </si>
  <si>
    <t>Q Factor %:</t>
  </si>
  <si>
    <t>Accompaniments:</t>
  </si>
  <si>
    <t>Recipe Cost:</t>
  </si>
  <si>
    <t>Portion Cost:</t>
  </si>
  <si>
    <t>Equipment Required:</t>
  </si>
  <si>
    <t>Additional Cost:</t>
  </si>
  <si>
    <t>Total Plate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</si>
</sst>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0.0%"/>
  </numFmts>
  <fonts count="9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  <font>
      <b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</border>
    <border>
      <right/>
      <bottom/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2" fillId="0" fontId="3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readingOrder="0" shrinkToFit="0" wrapText="0"/>
    </xf>
    <xf borderId="4" fillId="0" fontId="5" numFmtId="0" xfId="0" applyBorder="1" applyFont="1"/>
    <xf borderId="5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shrinkToFit="0" wrapText="0"/>
    </xf>
    <xf borderId="7" fillId="0" fontId="4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readingOrder="0"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8" fillId="0" fontId="3" numFmtId="0" xfId="0" applyAlignment="1" applyBorder="1" applyFont="1">
      <alignment shrinkToFit="0" wrapText="0"/>
    </xf>
    <xf borderId="9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9" fillId="0" fontId="6" numFmtId="164" xfId="0" applyAlignment="1" applyBorder="1" applyFont="1" applyNumberFormat="1">
      <alignment readingOrder="0"/>
    </xf>
    <xf borderId="12" fillId="0" fontId="6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6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16" fillId="0" fontId="8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12" fillId="0" fontId="8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  <xf borderId="13" fillId="2" fontId="8" numFmtId="0" xfId="0" applyAlignment="1" applyBorder="1" applyFill="1" applyFont="1">
      <alignment horizontal="right" readingOrder="0" vertical="bottom"/>
    </xf>
    <xf borderId="0" fillId="0" fontId="8" numFmtId="2" xfId="0" applyAlignment="1" applyFont="1" applyNumberFormat="1">
      <alignment readingOrder="0" vertical="bottom"/>
    </xf>
    <xf borderId="16" fillId="0" fontId="8" numFmtId="165" xfId="0" applyAlignment="1" applyBorder="1" applyFont="1" applyNumberFormat="1">
      <alignment vertical="bottom"/>
    </xf>
    <xf borderId="0" fillId="0" fontId="8" numFmtId="165" xfId="0" applyAlignment="1" applyFont="1" applyNumberFormat="1">
      <alignment vertical="bottom"/>
    </xf>
    <xf borderId="17" fillId="3" fontId="8" numFmtId="10" xfId="0" applyAlignment="1" applyBorder="1" applyFill="1" applyFont="1" applyNumberFormat="1">
      <alignment vertical="bottom"/>
    </xf>
    <xf borderId="0" fillId="0" fontId="8" numFmtId="2" xfId="0" applyAlignment="1" applyFont="1" applyNumberFormat="1">
      <alignment vertical="bottom"/>
    </xf>
    <xf borderId="18" fillId="0" fontId="8" numFmtId="0" xfId="0" applyAlignment="1" applyBorder="1" applyFont="1">
      <alignment vertical="bottom"/>
    </xf>
    <xf borderId="18" fillId="3" fontId="8" numFmtId="10" xfId="0" applyAlignment="1" applyBorder="1" applyFont="1" applyNumberFormat="1">
      <alignment vertical="bottom"/>
    </xf>
    <xf borderId="12" fillId="0" fontId="8" numFmtId="2" xfId="0" applyAlignment="1" applyBorder="1" applyFont="1" applyNumberFormat="1">
      <alignment vertical="bottom"/>
    </xf>
    <xf borderId="12" fillId="0" fontId="8" numFmtId="165" xfId="0" applyAlignment="1" applyBorder="1" applyFont="1" applyNumberFormat="1">
      <alignment vertical="bottom"/>
    </xf>
    <xf borderId="11" fillId="0" fontId="7" numFmtId="0" xfId="0" applyAlignment="1" applyBorder="1" applyFont="1">
      <alignment vertical="bottom"/>
    </xf>
    <xf borderId="13" fillId="0" fontId="5" numFmtId="0" xfId="0" applyBorder="1" applyFont="1"/>
    <xf borderId="13" fillId="0" fontId="8" numFmtId="0" xfId="0" applyAlignment="1" applyBorder="1" applyFont="1">
      <alignment vertical="bottom"/>
    </xf>
    <xf borderId="12" fillId="0" fontId="7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14" fillId="0" fontId="7" numFmtId="0" xfId="0" applyAlignment="1" applyBorder="1" applyFont="1">
      <alignment horizontal="center" vertical="bottom"/>
    </xf>
    <xf borderId="13" fillId="0" fontId="7" numFmtId="0" xfId="0" applyAlignment="1" applyBorder="1" applyFont="1">
      <alignment horizontal="center" vertical="bottom"/>
    </xf>
    <xf borderId="13" fillId="0" fontId="7" numFmtId="166" xfId="0" applyAlignment="1" applyBorder="1" applyFont="1" applyNumberFormat="1">
      <alignment horizontal="center" vertical="bottom"/>
    </xf>
    <xf borderId="18" fillId="0" fontId="7" numFmtId="0" xfId="0" applyAlignment="1" applyBorder="1" applyFont="1">
      <alignment horizontal="center" shrinkToFit="0" vertical="bottom" wrapText="0"/>
    </xf>
    <xf borderId="13" fillId="0" fontId="8" numFmtId="166" xfId="0" applyAlignment="1" applyBorder="1" applyFont="1" applyNumberFormat="1">
      <alignment horizontal="right" vertical="bottom"/>
    </xf>
    <xf borderId="13" fillId="0" fontId="8" numFmtId="2" xfId="0" applyAlignment="1" applyBorder="1" applyFont="1" applyNumberFormat="1">
      <alignment horizontal="right" vertical="bottom"/>
    </xf>
    <xf borderId="13" fillId="0" fontId="8" numFmtId="0" xfId="0" applyAlignment="1" applyBorder="1" applyFont="1">
      <alignment horizontal="right" vertical="bottom"/>
    </xf>
    <xf borderId="13" fillId="0" fontId="8" numFmtId="4" xfId="0" applyAlignment="1" applyBorder="1" applyFont="1" applyNumberFormat="1">
      <alignment horizontal="right" vertical="bottom"/>
    </xf>
    <xf borderId="13" fillId="0" fontId="8" numFmtId="165" xfId="0" applyAlignment="1" applyBorder="1" applyFont="1" applyNumberFormat="1">
      <alignment horizontal="right" vertical="bottom"/>
    </xf>
    <xf borderId="14" fillId="0" fontId="8" numFmtId="2" xfId="0" applyAlignment="1" applyBorder="1" applyFont="1" applyNumberFormat="1">
      <alignment horizontal="right" vertical="bottom"/>
    </xf>
    <xf borderId="13" fillId="0" fontId="8" numFmtId="49" xfId="0" applyAlignment="1" applyBorder="1" applyFont="1" applyNumberFormat="1">
      <alignment vertical="bottom"/>
    </xf>
    <xf borderId="13" fillId="0" fontId="8" numFmtId="49" xfId="0" applyAlignment="1" applyBorder="1" applyFont="1" applyNumberFormat="1">
      <alignment horizontal="right" vertical="bottom"/>
    </xf>
    <xf borderId="6" fillId="0" fontId="7" numFmtId="0" xfId="0" applyAlignment="1" applyBorder="1" applyFont="1">
      <alignment shrinkToFit="0" vertical="bottom" wrapText="0"/>
    </xf>
    <xf borderId="13" fillId="2" fontId="8" numFmtId="166" xfId="0" applyAlignment="1" applyBorder="1" applyFont="1" applyNumberFormat="1">
      <alignment horizontal="right" vertical="bottom"/>
    </xf>
    <xf borderId="16" fillId="0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1.0"/>
    <col customWidth="1" min="3" max="3" width="8.71"/>
    <col customWidth="1" min="4" max="4" width="13.29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/>
      <c r="C3" s="5"/>
      <c r="D3" s="6" t="s">
        <v>3</v>
      </c>
      <c r="E3" s="7" t="s">
        <v>4</v>
      </c>
      <c r="F3" s="8"/>
      <c r="G3" s="8"/>
      <c r="H3" s="9"/>
      <c r="I3" s="1"/>
    </row>
    <row r="4">
      <c r="A4" s="10" t="s">
        <v>5</v>
      </c>
      <c r="B4" s="11">
        <v>1695.0</v>
      </c>
      <c r="C4" s="12" t="s">
        <v>6</v>
      </c>
      <c r="D4" s="6" t="s">
        <v>7</v>
      </c>
      <c r="E4" s="13"/>
      <c r="F4" s="8"/>
      <c r="G4" s="8"/>
      <c r="H4" s="9"/>
      <c r="I4" s="1"/>
    </row>
    <row r="5">
      <c r="A5" s="14" t="s">
        <v>8</v>
      </c>
      <c r="B5" s="15">
        <v>20.0</v>
      </c>
      <c r="C5" s="16"/>
      <c r="D5" s="17" t="s">
        <v>9</v>
      </c>
      <c r="E5" s="13"/>
      <c r="F5" s="8"/>
      <c r="G5" s="8"/>
      <c r="H5" s="9"/>
      <c r="I5" s="1"/>
    </row>
    <row r="6">
      <c r="A6" s="10" t="s">
        <v>10</v>
      </c>
      <c r="B6" s="11" t="s">
        <v>6</v>
      </c>
      <c r="C6" s="4"/>
      <c r="D6" s="18"/>
      <c r="E6" s="19"/>
      <c r="F6" s="19"/>
      <c r="G6" s="19"/>
      <c r="H6" s="20"/>
      <c r="I6" s="1"/>
    </row>
    <row r="7">
      <c r="A7" s="21" t="s">
        <v>11</v>
      </c>
      <c r="B7" s="22"/>
      <c r="C7" s="23"/>
      <c r="D7" s="24"/>
      <c r="E7" s="25"/>
      <c r="F7" s="25"/>
      <c r="G7" s="25"/>
      <c r="H7" s="26"/>
      <c r="I7" s="1"/>
    </row>
    <row r="8">
      <c r="A8" s="21" t="s">
        <v>12</v>
      </c>
      <c r="B8" s="27" t="s">
        <v>13</v>
      </c>
      <c r="C8" s="27" t="s">
        <v>14</v>
      </c>
      <c r="D8" s="28" t="s">
        <v>15</v>
      </c>
      <c r="E8" s="23"/>
      <c r="F8" s="23"/>
      <c r="G8" s="23"/>
      <c r="H8" s="26"/>
      <c r="I8" s="1"/>
    </row>
    <row r="9">
      <c r="A9" s="29" t="s">
        <v>16</v>
      </c>
      <c r="B9" s="30">
        <v>500.0</v>
      </c>
      <c r="C9" s="29" t="s">
        <v>6</v>
      </c>
      <c r="D9" s="31"/>
      <c r="E9" s="32"/>
      <c r="F9" s="32"/>
      <c r="G9" s="32"/>
      <c r="H9" s="20"/>
      <c r="I9" s="1"/>
    </row>
    <row r="10">
      <c r="A10" s="30" t="s">
        <v>17</v>
      </c>
      <c r="B10" s="30">
        <v>480.0</v>
      </c>
      <c r="C10" s="30" t="s">
        <v>6</v>
      </c>
      <c r="D10" s="33"/>
      <c r="E10" s="9"/>
      <c r="F10" s="9"/>
      <c r="G10" s="9"/>
      <c r="H10" s="16"/>
      <c r="I10" s="1"/>
    </row>
    <row r="11">
      <c r="A11" s="30" t="s">
        <v>18</v>
      </c>
      <c r="B11" s="30">
        <v>700.0</v>
      </c>
      <c r="C11" s="30" t="s">
        <v>6</v>
      </c>
      <c r="D11" s="33"/>
      <c r="E11" s="9"/>
      <c r="F11" s="9"/>
      <c r="G11" s="9"/>
      <c r="H11" s="16"/>
      <c r="I11" s="1"/>
    </row>
    <row r="12">
      <c r="A12" s="30" t="s">
        <v>19</v>
      </c>
      <c r="B12" s="30">
        <v>15.0</v>
      </c>
      <c r="C12" s="30" t="s">
        <v>6</v>
      </c>
      <c r="D12" s="33"/>
      <c r="E12" s="9"/>
      <c r="F12" s="9"/>
      <c r="G12" s="9"/>
      <c r="H12" s="16"/>
      <c r="I12" s="1"/>
    </row>
    <row r="13">
      <c r="A13" s="34"/>
      <c r="B13" s="34"/>
      <c r="C13" s="34"/>
      <c r="D13" s="33"/>
      <c r="E13" s="9"/>
      <c r="F13" s="9"/>
      <c r="G13" s="9"/>
      <c r="H13" s="16"/>
      <c r="I13" s="1"/>
    </row>
    <row r="14">
      <c r="A14" s="34"/>
      <c r="B14" s="34"/>
      <c r="C14" s="34"/>
      <c r="D14" s="33"/>
      <c r="E14" s="9"/>
      <c r="F14" s="9"/>
      <c r="G14" s="9"/>
      <c r="H14" s="16"/>
      <c r="I14" s="1"/>
    </row>
    <row r="15">
      <c r="A15" s="34"/>
      <c r="B15" s="34"/>
      <c r="C15" s="34"/>
      <c r="D15" s="33"/>
      <c r="E15" s="9"/>
      <c r="F15" s="9"/>
      <c r="G15" s="9"/>
      <c r="H15" s="16"/>
      <c r="I15" s="1"/>
    </row>
    <row r="16">
      <c r="A16" s="34"/>
      <c r="B16" s="34"/>
      <c r="C16" s="34"/>
      <c r="D16" s="33"/>
      <c r="E16" s="9"/>
      <c r="F16" s="9"/>
      <c r="G16" s="9"/>
      <c r="H16" s="16"/>
      <c r="I16" s="1"/>
    </row>
    <row r="17">
      <c r="A17" s="34"/>
      <c r="B17" s="34"/>
      <c r="C17" s="34"/>
      <c r="D17" s="33"/>
      <c r="E17" s="9"/>
      <c r="F17" s="9"/>
      <c r="G17" s="9"/>
      <c r="H17" s="16"/>
      <c r="I17" s="1"/>
    </row>
    <row r="18">
      <c r="A18" s="34"/>
      <c r="B18" s="34"/>
      <c r="C18" s="34"/>
      <c r="D18" s="33"/>
      <c r="E18" s="9"/>
      <c r="F18" s="9"/>
      <c r="G18" s="9"/>
      <c r="H18" s="16"/>
      <c r="I18" s="1"/>
    </row>
    <row r="19">
      <c r="A19" s="35"/>
      <c r="B19" s="35"/>
      <c r="C19" s="35"/>
      <c r="D19" s="36"/>
      <c r="E19" s="23"/>
      <c r="F19" s="23"/>
      <c r="G19" s="23"/>
      <c r="H19" s="26"/>
      <c r="I19" s="1"/>
    </row>
    <row r="20">
      <c r="A20" s="10" t="s">
        <v>20</v>
      </c>
      <c r="B20" s="4"/>
      <c r="C20" s="4"/>
      <c r="D20" s="4"/>
      <c r="E20" s="4"/>
      <c r="F20" s="4"/>
      <c r="G20" s="4"/>
      <c r="H20" s="5"/>
      <c r="I20" s="1"/>
    </row>
    <row r="21">
      <c r="A21" s="37" t="s">
        <v>21</v>
      </c>
      <c r="B21" s="9"/>
      <c r="C21" s="9"/>
      <c r="D21" s="9"/>
      <c r="E21" s="9"/>
      <c r="F21" s="9"/>
      <c r="G21" s="9"/>
      <c r="H21" s="16"/>
      <c r="I21" s="1"/>
    </row>
    <row r="22">
      <c r="A22" s="37" t="s">
        <v>22</v>
      </c>
      <c r="B22" s="9"/>
      <c r="C22" s="9"/>
      <c r="D22" s="9"/>
      <c r="E22" s="9"/>
      <c r="F22" s="9"/>
      <c r="G22" s="9"/>
      <c r="H22" s="16"/>
      <c r="I22" s="1"/>
    </row>
    <row r="23">
      <c r="A23" s="37" t="s">
        <v>23</v>
      </c>
      <c r="B23" s="9"/>
      <c r="C23" s="9"/>
      <c r="D23" s="9"/>
      <c r="E23" s="9"/>
      <c r="F23" s="9"/>
      <c r="G23" s="9"/>
      <c r="H23" s="16"/>
      <c r="I23" s="1"/>
    </row>
    <row r="24">
      <c r="A24" s="37" t="s">
        <v>24</v>
      </c>
      <c r="B24" s="9"/>
      <c r="C24" s="9"/>
      <c r="D24" s="9"/>
      <c r="E24" s="9"/>
      <c r="F24" s="9"/>
      <c r="G24" s="9"/>
      <c r="H24" s="16"/>
      <c r="I24" s="1"/>
    </row>
    <row r="25">
      <c r="A25" s="37" t="s">
        <v>25</v>
      </c>
      <c r="B25" s="9"/>
      <c r="C25" s="9"/>
      <c r="D25" s="9"/>
      <c r="E25" s="9"/>
      <c r="F25" s="9"/>
      <c r="G25" s="9"/>
      <c r="H25" s="16"/>
      <c r="I25" s="1"/>
    </row>
    <row r="26">
      <c r="A26" s="37" t="s">
        <v>26</v>
      </c>
      <c r="B26" s="9"/>
      <c r="C26" s="9"/>
      <c r="D26" s="9"/>
      <c r="E26" s="9"/>
      <c r="F26" s="9"/>
      <c r="G26" s="9"/>
      <c r="H26" s="16"/>
      <c r="I26" s="1"/>
    </row>
    <row r="27">
      <c r="A27" s="33"/>
      <c r="B27" s="9"/>
      <c r="C27" s="9"/>
      <c r="D27" s="9"/>
      <c r="E27" s="9"/>
      <c r="F27" s="9"/>
      <c r="G27" s="9"/>
      <c r="H27" s="16"/>
      <c r="I27" s="1"/>
    </row>
    <row r="28">
      <c r="A28" s="33"/>
      <c r="B28" s="9"/>
      <c r="C28" s="9"/>
      <c r="D28" s="9"/>
      <c r="E28" s="9"/>
      <c r="F28" s="9"/>
      <c r="G28" s="9"/>
      <c r="H28" s="16"/>
      <c r="I28" s="1"/>
    </row>
    <row r="29">
      <c r="A29" s="33"/>
      <c r="B29" s="9"/>
      <c r="C29" s="9"/>
      <c r="D29" s="9"/>
      <c r="E29" s="9"/>
      <c r="F29" s="9"/>
      <c r="G29" s="9"/>
      <c r="H29" s="16"/>
      <c r="I29" s="1"/>
    </row>
    <row r="30">
      <c r="A30" s="33"/>
      <c r="B30" s="9"/>
      <c r="C30" s="9"/>
      <c r="D30" s="9"/>
      <c r="E30" s="9"/>
      <c r="F30" s="9"/>
      <c r="G30" s="9"/>
      <c r="H30" s="16"/>
      <c r="I30" s="1"/>
    </row>
    <row r="31">
      <c r="A31" s="33"/>
      <c r="B31" s="9"/>
      <c r="C31" s="9"/>
      <c r="D31" s="9"/>
      <c r="E31" s="9"/>
      <c r="F31" s="9"/>
      <c r="G31" s="9"/>
      <c r="H31" s="16"/>
      <c r="I31" s="1"/>
    </row>
    <row r="32">
      <c r="A32" s="33"/>
      <c r="B32" s="9"/>
      <c r="C32" s="9"/>
      <c r="D32" s="9"/>
      <c r="E32" s="9"/>
      <c r="F32" s="9"/>
      <c r="G32" s="9"/>
      <c r="H32" s="16"/>
      <c r="I32" s="1"/>
    </row>
    <row r="33">
      <c r="A33" s="36"/>
      <c r="B33" s="23"/>
      <c r="C33" s="23"/>
      <c r="D33" s="23"/>
      <c r="E33" s="23"/>
      <c r="F33" s="23"/>
      <c r="G33" s="23"/>
      <c r="H33" s="26"/>
      <c r="I33" s="1"/>
    </row>
    <row r="34">
      <c r="A34" s="38" t="s">
        <v>27</v>
      </c>
      <c r="B34" s="39">
        <v>43143.0</v>
      </c>
      <c r="C34" s="39">
        <v>43544.0</v>
      </c>
      <c r="D34" s="19"/>
      <c r="E34" s="19"/>
      <c r="F34" s="19"/>
      <c r="G34" s="19"/>
      <c r="H34" s="20"/>
      <c r="I34" s="1"/>
    </row>
    <row r="35">
      <c r="A35" s="38" t="s">
        <v>28</v>
      </c>
      <c r="B35" s="40" t="s">
        <v>29</v>
      </c>
      <c r="C35" s="40" t="s">
        <v>30</v>
      </c>
      <c r="D35" s="25"/>
      <c r="E35" s="25"/>
      <c r="F35" s="25"/>
      <c r="G35" s="25"/>
      <c r="H35" s="26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86"/>
    <col customWidth="1" min="2" max="5" width="8.71"/>
    <col customWidth="1" min="6" max="6" width="34.14"/>
    <col customWidth="1" min="7" max="8" width="8.71"/>
    <col customWidth="1" min="9" max="9" width="19.57"/>
    <col customWidth="1" min="10" max="10" width="8.71"/>
    <col customWidth="1" min="11" max="26" width="17.29"/>
  </cols>
  <sheetData>
    <row r="4">
      <c r="A4" s="29" t="s">
        <v>16</v>
      </c>
      <c r="B4" s="30">
        <v>500.0</v>
      </c>
      <c r="C4" s="29" t="s">
        <v>6</v>
      </c>
      <c r="E4" s="41">
        <v>17.88</v>
      </c>
      <c r="F4" s="41">
        <v>50.0</v>
      </c>
      <c r="G4" s="41" t="s">
        <v>31</v>
      </c>
    </row>
    <row r="5">
      <c r="A5" s="30" t="s">
        <v>17</v>
      </c>
      <c r="B5" s="30">
        <v>480.0</v>
      </c>
      <c r="C5" s="30" t="s">
        <v>6</v>
      </c>
      <c r="E5" s="41">
        <v>9.87</v>
      </c>
      <c r="F5" s="41">
        <v>10.0</v>
      </c>
      <c r="G5" s="41" t="s">
        <v>31</v>
      </c>
    </row>
    <row r="6">
      <c r="A6" s="30" t="s">
        <v>18</v>
      </c>
      <c r="B6" s="30">
        <v>700.0</v>
      </c>
      <c r="C6" s="30" t="s">
        <v>6</v>
      </c>
      <c r="E6" s="41">
        <v>2.69</v>
      </c>
      <c r="F6" s="41">
        <v>32.0</v>
      </c>
      <c r="G6" s="41" t="s">
        <v>32</v>
      </c>
    </row>
    <row r="7">
      <c r="A7" s="30" t="s">
        <v>33</v>
      </c>
      <c r="B7" s="30">
        <v>15.0</v>
      </c>
      <c r="C7" s="30" t="s">
        <v>6</v>
      </c>
      <c r="E7" s="41">
        <v>0.005</v>
      </c>
      <c r="F7" s="41">
        <v>10.0</v>
      </c>
      <c r="G7" s="41" t="s">
        <v>6</v>
      </c>
    </row>
    <row r="9">
      <c r="A9" s="42" t="s">
        <v>34</v>
      </c>
      <c r="B9" s="43"/>
      <c r="C9" s="44" t="s">
        <v>35</v>
      </c>
      <c r="D9" s="43"/>
      <c r="E9" s="43"/>
      <c r="F9" s="43"/>
      <c r="G9" s="43"/>
      <c r="H9" s="45"/>
      <c r="I9" s="46" t="s">
        <v>36</v>
      </c>
      <c r="J9" s="47">
        <v>20.0</v>
      </c>
      <c r="K9" s="48" t="s">
        <v>6</v>
      </c>
    </row>
    <row r="10">
      <c r="A10" s="43"/>
      <c r="B10" s="43"/>
      <c r="C10" s="49"/>
      <c r="D10" s="43"/>
      <c r="E10" s="43"/>
      <c r="F10" s="43"/>
      <c r="G10" s="43"/>
      <c r="H10" s="43"/>
      <c r="I10" s="43"/>
      <c r="J10" s="43"/>
      <c r="K10" s="43"/>
    </row>
    <row r="11">
      <c r="A11" s="42" t="s">
        <v>37</v>
      </c>
      <c r="B11" s="50"/>
      <c r="C11" s="51">
        <v>1695.0</v>
      </c>
      <c r="D11" s="52" t="s">
        <v>6</v>
      </c>
      <c r="E11" s="43"/>
      <c r="F11" s="43"/>
      <c r="G11" s="53"/>
      <c r="H11" s="45"/>
      <c r="I11" s="46" t="s">
        <v>38</v>
      </c>
      <c r="J11" s="43"/>
      <c r="K11" s="54"/>
    </row>
    <row r="12">
      <c r="A12" s="43"/>
      <c r="B12" s="45"/>
      <c r="C12" s="55"/>
      <c r="D12" s="56"/>
      <c r="E12" s="43"/>
      <c r="F12" s="43"/>
      <c r="G12" s="54"/>
      <c r="H12" s="43"/>
      <c r="I12" s="54"/>
      <c r="J12" s="43"/>
      <c r="K12" s="54"/>
    </row>
    <row r="13">
      <c r="A13" s="49"/>
      <c r="B13" s="57"/>
      <c r="C13" s="58"/>
      <c r="D13" s="59"/>
      <c r="E13" s="49"/>
      <c r="F13" s="49"/>
      <c r="G13" s="60"/>
      <c r="H13" s="49"/>
      <c r="I13" s="60"/>
      <c r="J13" s="49"/>
      <c r="K13" s="60"/>
    </row>
    <row r="14">
      <c r="A14" s="61" t="s">
        <v>39</v>
      </c>
      <c r="B14" s="62"/>
      <c r="C14" s="63"/>
      <c r="D14" s="64" t="s">
        <v>40</v>
      </c>
      <c r="E14" s="62"/>
      <c r="F14" s="63"/>
      <c r="G14" s="49" t="s">
        <v>41</v>
      </c>
      <c r="H14" s="62"/>
      <c r="I14" s="49" t="s">
        <v>42</v>
      </c>
      <c r="J14" s="62"/>
      <c r="K14" s="65" t="s">
        <v>43</v>
      </c>
    </row>
    <row r="15">
      <c r="A15" s="66" t="s">
        <v>44</v>
      </c>
      <c r="B15" s="67" t="s">
        <v>14</v>
      </c>
      <c r="C15" s="68" t="s">
        <v>45</v>
      </c>
      <c r="D15" s="67" t="s">
        <v>44</v>
      </c>
      <c r="E15" s="67" t="s">
        <v>14</v>
      </c>
      <c r="F15" s="67" t="s">
        <v>46</v>
      </c>
      <c r="G15" s="67" t="s">
        <v>47</v>
      </c>
      <c r="H15" s="67" t="s">
        <v>14</v>
      </c>
      <c r="I15" s="67" t="s">
        <v>47</v>
      </c>
      <c r="J15" s="67" t="s">
        <v>14</v>
      </c>
      <c r="K15" s="69" t="s">
        <v>48</v>
      </c>
    </row>
    <row r="16">
      <c r="A16" s="30">
        <v>500.0</v>
      </c>
      <c r="B16" s="29" t="s">
        <v>6</v>
      </c>
      <c r="C16" s="70">
        <v>1.0</v>
      </c>
      <c r="D16" s="71">
        <f t="shared" ref="D16:D31" si="1">+A16/C16</f>
        <v>500</v>
      </c>
      <c r="E16" s="71" t="str">
        <f t="shared" ref="E16:E31" si="2">+B16</f>
        <v>g</v>
      </c>
      <c r="F16" s="29" t="s">
        <v>16</v>
      </c>
      <c r="G16" s="41">
        <v>17.88</v>
      </c>
      <c r="H16" s="72">
        <v>10.0</v>
      </c>
      <c r="I16" s="73">
        <f t="shared" ref="I16:I17" si="3">IF(H16&lt;&gt;0,G16/H16,"")</f>
        <v>1.788</v>
      </c>
      <c r="J16" s="71" t="str">
        <f t="shared" ref="J16:J31" si="4">+B16</f>
        <v>g</v>
      </c>
      <c r="K16" s="74">
        <f t="shared" ref="K16:K31" si="5">IF(I16&lt;&gt;"",D16*I16,"")</f>
        <v>894</v>
      </c>
    </row>
    <row r="17">
      <c r="A17" s="30">
        <v>480.0</v>
      </c>
      <c r="B17" s="30" t="s">
        <v>6</v>
      </c>
      <c r="C17" s="70">
        <v>0.8</v>
      </c>
      <c r="D17" s="71">
        <f t="shared" si="1"/>
        <v>600</v>
      </c>
      <c r="E17" s="71" t="str">
        <f t="shared" si="2"/>
        <v>g</v>
      </c>
      <c r="F17" s="30" t="s">
        <v>17</v>
      </c>
      <c r="G17" s="41">
        <v>9.87</v>
      </c>
      <c r="H17" s="72">
        <v>1.0</v>
      </c>
      <c r="I17" s="73">
        <f t="shared" si="3"/>
        <v>9.87</v>
      </c>
      <c r="J17" s="71" t="str">
        <f t="shared" si="4"/>
        <v>g</v>
      </c>
      <c r="K17" s="74">
        <f t="shared" si="5"/>
        <v>5922</v>
      </c>
    </row>
    <row r="18">
      <c r="A18" s="30">
        <v>700.0</v>
      </c>
      <c r="B18" s="30" t="s">
        <v>6</v>
      </c>
      <c r="C18" s="70">
        <v>1.0</v>
      </c>
      <c r="D18" s="71">
        <f t="shared" si="1"/>
        <v>700</v>
      </c>
      <c r="E18" s="71" t="str">
        <f t="shared" si="2"/>
        <v>g</v>
      </c>
      <c r="F18" s="30" t="s">
        <v>18</v>
      </c>
      <c r="G18" s="41">
        <v>2.69</v>
      </c>
      <c r="H18" s="72">
        <v>2.0</v>
      </c>
      <c r="I18" s="73">
        <v>4.0</v>
      </c>
      <c r="J18" s="71" t="str">
        <f t="shared" si="4"/>
        <v>g</v>
      </c>
      <c r="K18" s="74">
        <f t="shared" si="5"/>
        <v>2800</v>
      </c>
    </row>
    <row r="19">
      <c r="A19" s="30">
        <v>15.0</v>
      </c>
      <c r="B19" s="30" t="s">
        <v>6</v>
      </c>
      <c r="C19" s="70">
        <v>1.0</v>
      </c>
      <c r="D19" s="71">
        <f t="shared" si="1"/>
        <v>15</v>
      </c>
      <c r="E19" s="71" t="str">
        <f t="shared" si="2"/>
        <v>g</v>
      </c>
      <c r="F19" s="30" t="s">
        <v>33</v>
      </c>
      <c r="G19" s="41">
        <v>0.005</v>
      </c>
      <c r="H19" s="72"/>
      <c r="I19" s="73" t="str">
        <f t="shared" ref="I19:I31" si="6">IF(H19&lt;&gt;0,G19/H19,"")</f>
        <v/>
      </c>
      <c r="J19" s="71" t="str">
        <f t="shared" si="4"/>
        <v>g</v>
      </c>
      <c r="K19" s="74" t="str">
        <f t="shared" si="5"/>
        <v/>
      </c>
    </row>
    <row r="20">
      <c r="A20" s="75"/>
      <c r="B20" s="71"/>
      <c r="C20" s="70">
        <v>1.0</v>
      </c>
      <c r="D20" s="71">
        <f t="shared" si="1"/>
        <v>0</v>
      </c>
      <c r="E20" s="71" t="str">
        <f t="shared" si="2"/>
        <v/>
      </c>
      <c r="F20" s="76"/>
      <c r="G20" s="74"/>
      <c r="H20" s="77"/>
      <c r="I20" s="73" t="str">
        <f t="shared" si="6"/>
        <v/>
      </c>
      <c r="J20" s="71" t="str">
        <f t="shared" si="4"/>
        <v/>
      </c>
      <c r="K20" s="74" t="str">
        <f t="shared" si="5"/>
        <v/>
      </c>
    </row>
    <row r="21">
      <c r="A21" s="75"/>
      <c r="B21" s="71"/>
      <c r="C21" s="70">
        <v>1.0</v>
      </c>
      <c r="D21" s="71">
        <f t="shared" si="1"/>
        <v>0</v>
      </c>
      <c r="E21" s="77" t="str">
        <f t="shared" si="2"/>
        <v/>
      </c>
      <c r="F21" s="76"/>
      <c r="G21" s="74"/>
      <c r="H21" s="77"/>
      <c r="I21" s="73" t="str">
        <f t="shared" si="6"/>
        <v/>
      </c>
      <c r="J21" s="77" t="str">
        <f t="shared" si="4"/>
        <v/>
      </c>
      <c r="K21" s="74" t="str">
        <f t="shared" si="5"/>
        <v/>
      </c>
    </row>
    <row r="22">
      <c r="A22" s="75"/>
      <c r="B22" s="71"/>
      <c r="C22" s="70">
        <v>0.78</v>
      </c>
      <c r="D22" s="71">
        <f t="shared" si="1"/>
        <v>0</v>
      </c>
      <c r="E22" s="71" t="str">
        <f t="shared" si="2"/>
        <v/>
      </c>
      <c r="F22" s="76"/>
      <c r="G22" s="74"/>
      <c r="H22" s="77"/>
      <c r="I22" s="73" t="str">
        <f t="shared" si="6"/>
        <v/>
      </c>
      <c r="J22" s="71" t="str">
        <f t="shared" si="4"/>
        <v/>
      </c>
      <c r="K22" s="74" t="str">
        <f t="shared" si="5"/>
        <v/>
      </c>
    </row>
    <row r="23">
      <c r="A23" s="75"/>
      <c r="B23" s="71"/>
      <c r="C23" s="70">
        <v>1.0</v>
      </c>
      <c r="D23" s="71">
        <f t="shared" si="1"/>
        <v>0</v>
      </c>
      <c r="E23" s="77" t="str">
        <f t="shared" si="2"/>
        <v/>
      </c>
      <c r="F23" s="76"/>
      <c r="G23" s="74"/>
      <c r="H23" s="77"/>
      <c r="I23" s="73" t="str">
        <f t="shared" si="6"/>
        <v/>
      </c>
      <c r="J23" s="77" t="str">
        <f t="shared" si="4"/>
        <v/>
      </c>
      <c r="K23" s="74" t="str">
        <f t="shared" si="5"/>
        <v/>
      </c>
    </row>
    <row r="24">
      <c r="A24" s="75"/>
      <c r="B24" s="71"/>
      <c r="C24" s="70">
        <v>1.0</v>
      </c>
      <c r="D24" s="71">
        <f t="shared" si="1"/>
        <v>0</v>
      </c>
      <c r="E24" s="71" t="str">
        <f t="shared" si="2"/>
        <v/>
      </c>
      <c r="F24" s="63"/>
      <c r="G24" s="74"/>
      <c r="H24" s="72"/>
      <c r="I24" s="73" t="str">
        <f t="shared" si="6"/>
        <v/>
      </c>
      <c r="J24" s="71" t="str">
        <f t="shared" si="4"/>
        <v/>
      </c>
      <c r="K24" s="74" t="str">
        <f t="shared" si="5"/>
        <v/>
      </c>
    </row>
    <row r="25">
      <c r="A25" s="75"/>
      <c r="B25" s="71"/>
      <c r="C25" s="70">
        <v>0.8</v>
      </c>
      <c r="D25" s="71">
        <f t="shared" si="1"/>
        <v>0</v>
      </c>
      <c r="E25" s="71" t="str">
        <f t="shared" si="2"/>
        <v/>
      </c>
      <c r="F25" s="63"/>
      <c r="G25" s="74"/>
      <c r="H25" s="72"/>
      <c r="I25" s="73" t="str">
        <f t="shared" si="6"/>
        <v/>
      </c>
      <c r="J25" s="71" t="str">
        <f t="shared" si="4"/>
        <v/>
      </c>
      <c r="K25" s="74" t="str">
        <f t="shared" si="5"/>
        <v/>
      </c>
    </row>
    <row r="26">
      <c r="A26" s="75"/>
      <c r="B26" s="71"/>
      <c r="C26" s="70">
        <v>1.0</v>
      </c>
      <c r="D26" s="71">
        <f t="shared" si="1"/>
        <v>0</v>
      </c>
      <c r="E26" s="71" t="str">
        <f t="shared" si="2"/>
        <v/>
      </c>
      <c r="F26" s="76"/>
      <c r="G26" s="74"/>
      <c r="H26" s="72"/>
      <c r="I26" s="73" t="str">
        <f t="shared" si="6"/>
        <v/>
      </c>
      <c r="J26" s="77" t="str">
        <f t="shared" si="4"/>
        <v/>
      </c>
      <c r="K26" s="74" t="str">
        <f t="shared" si="5"/>
        <v/>
      </c>
    </row>
    <row r="27">
      <c r="A27" s="75"/>
      <c r="B27" s="71"/>
      <c r="C27" s="70">
        <v>1.0</v>
      </c>
      <c r="D27" s="71">
        <f t="shared" si="1"/>
        <v>0</v>
      </c>
      <c r="E27" s="77" t="str">
        <f t="shared" si="2"/>
        <v/>
      </c>
      <c r="F27" s="76"/>
      <c r="G27" s="74"/>
      <c r="H27" s="72"/>
      <c r="I27" s="73" t="str">
        <f t="shared" si="6"/>
        <v/>
      </c>
      <c r="J27" s="77" t="str">
        <f t="shared" si="4"/>
        <v/>
      </c>
      <c r="K27" s="74" t="str">
        <f t="shared" si="5"/>
        <v/>
      </c>
    </row>
    <row r="28">
      <c r="A28" s="75"/>
      <c r="B28" s="71"/>
      <c r="C28" s="70">
        <v>1.0</v>
      </c>
      <c r="D28" s="71">
        <f t="shared" si="1"/>
        <v>0</v>
      </c>
      <c r="E28" s="77" t="str">
        <f t="shared" si="2"/>
        <v/>
      </c>
      <c r="F28" s="76"/>
      <c r="G28" s="74"/>
      <c r="H28" s="72"/>
      <c r="I28" s="73" t="str">
        <f t="shared" si="6"/>
        <v/>
      </c>
      <c r="J28" s="77" t="str">
        <f t="shared" si="4"/>
        <v/>
      </c>
      <c r="K28" s="74" t="str">
        <f t="shared" si="5"/>
        <v/>
      </c>
    </row>
    <row r="29">
      <c r="A29" s="75"/>
      <c r="B29" s="71"/>
      <c r="C29" s="70">
        <v>1.0</v>
      </c>
      <c r="D29" s="71">
        <f t="shared" si="1"/>
        <v>0</v>
      </c>
      <c r="E29" s="77" t="str">
        <f t="shared" si="2"/>
        <v/>
      </c>
      <c r="F29" s="76"/>
      <c r="G29" s="74"/>
      <c r="H29" s="72"/>
      <c r="I29" s="73" t="str">
        <f t="shared" si="6"/>
        <v/>
      </c>
      <c r="J29" s="77" t="str">
        <f t="shared" si="4"/>
        <v/>
      </c>
      <c r="K29" s="74" t="str">
        <f t="shared" si="5"/>
        <v/>
      </c>
    </row>
    <row r="30">
      <c r="A30" s="75"/>
      <c r="B30" s="71"/>
      <c r="C30" s="70">
        <v>1.0</v>
      </c>
      <c r="D30" s="71">
        <f t="shared" si="1"/>
        <v>0</v>
      </c>
      <c r="E30" s="77" t="str">
        <f t="shared" si="2"/>
        <v/>
      </c>
      <c r="F30" s="76"/>
      <c r="G30" s="74"/>
      <c r="H30" s="72"/>
      <c r="I30" s="73" t="str">
        <f t="shared" si="6"/>
        <v/>
      </c>
      <c r="J30" s="77" t="str">
        <f t="shared" si="4"/>
        <v/>
      </c>
      <c r="K30" s="74" t="str">
        <f t="shared" si="5"/>
        <v/>
      </c>
    </row>
    <row r="31">
      <c r="A31" s="75"/>
      <c r="B31" s="71"/>
      <c r="C31" s="70">
        <v>1.0</v>
      </c>
      <c r="D31" s="71">
        <f t="shared" si="1"/>
        <v>0</v>
      </c>
      <c r="E31" s="77" t="str">
        <f t="shared" si="2"/>
        <v/>
      </c>
      <c r="F31" s="76"/>
      <c r="G31" s="74"/>
      <c r="H31" s="72"/>
      <c r="I31" s="73" t="str">
        <f t="shared" si="6"/>
        <v/>
      </c>
      <c r="J31" s="77" t="str">
        <f t="shared" si="4"/>
        <v/>
      </c>
      <c r="K31" s="74" t="str">
        <f t="shared" si="5"/>
        <v/>
      </c>
    </row>
    <row r="32">
      <c r="A32" s="43" t="s">
        <v>49</v>
      </c>
      <c r="B32" s="43"/>
      <c r="C32" s="43"/>
      <c r="D32" s="43"/>
      <c r="E32" s="43"/>
      <c r="F32" s="43"/>
      <c r="G32" s="45"/>
      <c r="H32" s="45"/>
      <c r="I32" s="46" t="s">
        <v>50</v>
      </c>
      <c r="J32" s="63"/>
      <c r="K32" s="74">
        <f>SUM(K16:K31)</f>
        <v>9616</v>
      </c>
    </row>
    <row r="33">
      <c r="A33" s="43"/>
      <c r="B33" s="43"/>
      <c r="C33" s="43"/>
      <c r="D33" s="43"/>
      <c r="E33" s="43"/>
      <c r="F33" s="43"/>
      <c r="G33" s="43"/>
      <c r="H33" s="45"/>
      <c r="I33" s="78" t="s">
        <v>51</v>
      </c>
      <c r="J33" s="79">
        <v>0.03</v>
      </c>
      <c r="K33" s="74">
        <f>+K32*J33</f>
        <v>288.48</v>
      </c>
    </row>
    <row r="34">
      <c r="A34" s="80" t="s">
        <v>52</v>
      </c>
      <c r="B34" s="43"/>
      <c r="C34" s="43"/>
      <c r="D34" s="43"/>
      <c r="E34" s="43"/>
      <c r="F34" s="43"/>
      <c r="G34" s="43"/>
      <c r="H34" s="45"/>
      <c r="I34" s="46" t="s">
        <v>53</v>
      </c>
      <c r="J34" s="50"/>
      <c r="K34" s="74">
        <f>+K32+K33</f>
        <v>9904.48</v>
      </c>
    </row>
    <row r="35">
      <c r="A35" s="43"/>
      <c r="B35" s="43"/>
      <c r="C35" s="43"/>
      <c r="D35" s="43"/>
      <c r="E35" s="43"/>
      <c r="F35" s="43"/>
      <c r="G35" s="43"/>
      <c r="H35" s="45"/>
      <c r="I35" s="46" t="s">
        <v>54</v>
      </c>
      <c r="J35" s="50"/>
      <c r="K35" s="74">
        <f>+K34/C11</f>
        <v>5.843351032</v>
      </c>
    </row>
    <row r="36">
      <c r="A36" s="80" t="s">
        <v>55</v>
      </c>
      <c r="B36" s="45"/>
      <c r="C36" s="43"/>
      <c r="D36" s="43"/>
      <c r="E36" s="43"/>
      <c r="F36" s="43"/>
      <c r="G36" s="43"/>
      <c r="H36" s="45"/>
      <c r="I36" s="46" t="s">
        <v>56</v>
      </c>
      <c r="J36" s="50"/>
      <c r="K36" s="74"/>
    </row>
    <row r="37">
      <c r="A37" s="43"/>
      <c r="B37" s="43"/>
      <c r="C37" s="43"/>
      <c r="D37" s="43"/>
      <c r="E37" s="43"/>
      <c r="F37" s="43"/>
      <c r="G37" s="43"/>
      <c r="H37" s="45"/>
      <c r="I37" s="46" t="s">
        <v>56</v>
      </c>
      <c r="J37" s="50"/>
      <c r="K37" s="74"/>
    </row>
    <row r="38">
      <c r="A38" s="43"/>
      <c r="B38" s="43"/>
      <c r="C38" s="43"/>
      <c r="D38" s="43"/>
      <c r="E38" s="43"/>
      <c r="F38" s="43"/>
      <c r="G38" s="43"/>
      <c r="H38" s="45"/>
      <c r="I38" s="46" t="s">
        <v>56</v>
      </c>
      <c r="J38" s="50"/>
      <c r="K38" s="74"/>
    </row>
    <row r="39">
      <c r="A39" s="43"/>
      <c r="B39" s="43"/>
      <c r="C39" s="43"/>
      <c r="D39" s="43"/>
      <c r="E39" s="43"/>
      <c r="F39" s="43"/>
      <c r="G39" s="43"/>
      <c r="H39" s="45"/>
      <c r="I39" s="46" t="s">
        <v>57</v>
      </c>
      <c r="J39" s="50"/>
      <c r="K39" s="74">
        <f>SUM(K35:K38)</f>
        <v>5.843351032</v>
      </c>
    </row>
  </sheetData>
  <mergeCells count="4">
    <mergeCell ref="A14:B14"/>
    <mergeCell ref="D14:E14"/>
    <mergeCell ref="G14:H14"/>
    <mergeCell ref="I14:J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