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 firstSheet="12" activeTab="22"/>
  </bookViews>
  <sheets>
    <sheet name="8.22" sheetId="1" r:id="rId1"/>
    <sheet name="8.29" sheetId="4" r:id="rId2"/>
    <sheet name="9.05" sheetId="5" r:id="rId3"/>
    <sheet name="9.12" sheetId="6" r:id="rId4"/>
    <sheet name="9.19" sheetId="7" r:id="rId5"/>
    <sheet name="9.26" sheetId="8" r:id="rId6"/>
    <sheet name="10.03" sheetId="9" r:id="rId7"/>
    <sheet name="10.10" sheetId="11" r:id="rId8"/>
    <sheet name="10.17" sheetId="10" r:id="rId9"/>
    <sheet name="10.24" sheetId="12" r:id="rId10"/>
    <sheet name="10.31" sheetId="13" r:id="rId11"/>
    <sheet name="11.07" sheetId="14" r:id="rId12"/>
    <sheet name="11.14" sheetId="15" r:id="rId13"/>
    <sheet name="11.21~28" sheetId="16" r:id="rId14"/>
    <sheet name="12.05" sheetId="17" r:id="rId15"/>
    <sheet name="12.12" sheetId="18" r:id="rId16"/>
    <sheet name="12.19" sheetId="19" r:id="rId17"/>
    <sheet name="12.26" sheetId="20" r:id="rId18"/>
    <sheet name="01.02" sheetId="21" r:id="rId19"/>
    <sheet name="01.09" sheetId="22" r:id="rId20"/>
    <sheet name="01.16" sheetId="23" r:id="rId21"/>
    <sheet name="01.23" sheetId="24" r:id="rId22"/>
    <sheet name="01.30" sheetId="25" r:id="rId23"/>
  </sheets>
  <calcPr calcId="144525"/>
</workbook>
</file>

<file path=xl/sharedStrings.xml><?xml version="1.0" encoding="utf-8"?>
<sst xmlns="http://schemas.openxmlformats.org/spreadsheetml/2006/main" count="211">
  <si>
    <t>BanG Dream！相关碟片信息及销量数据整理(截止2017.08.22) by @EDZWQ @Enoxacine</t>
  </si>
  <si>
    <t>编号</t>
  </si>
  <si>
    <t>标题</t>
  </si>
  <si>
    <t>艺术家</t>
  </si>
  <si>
    <t>简介</t>
  </si>
  <si>
    <t>发售日</t>
  </si>
  <si>
    <t>初动销量</t>
  </si>
  <si>
    <t>周间最高顺位</t>
  </si>
  <si>
    <t>在榜周数</t>
  </si>
  <si>
    <t>当周销量</t>
  </si>
  <si>
    <t>累计销量</t>
  </si>
  <si>
    <t>Yes！BanG_Dream！</t>
  </si>
  <si>
    <t>Poppin'Party</t>
  </si>
  <si>
    <t>popipa一单</t>
  </si>
  <si>
    <t>16.02.24</t>
  </si>
  <si>
    <t>*1,625</t>
  </si>
  <si>
    <t>**,***</t>
  </si>
  <si>
    <t>*4,336</t>
  </si>
  <si>
    <t>STAR BEAT! ～ホシノコドウ～</t>
  </si>
  <si>
    <t>popipa二单</t>
  </si>
  <si>
    <t>16.08.03</t>
  </si>
  <si>
    <t>*3,509</t>
  </si>
  <si>
    <t>*9,359</t>
  </si>
  <si>
    <t>走り始めたばかりのキミに/ティアドロップス</t>
  </si>
  <si>
    <t>popipa三单</t>
  </si>
  <si>
    <t>16.12.07</t>
  </si>
  <si>
    <t>ときめきエクスペリエンス!</t>
  </si>
  <si>
    <t>动画OP</t>
  </si>
  <si>
    <t>17.02.01</t>
  </si>
  <si>
    <t>*8,212</t>
  </si>
  <si>
    <t>キラキラだとか夢だとか ～Sing Girls～</t>
  </si>
  <si>
    <t>动画ED</t>
  </si>
  <si>
    <t>17.02.15</t>
  </si>
  <si>
    <t>*6,966</t>
  </si>
  <si>
    <t>どきどきSING OUT!</t>
  </si>
  <si>
    <t>户山香澄(CV:爱美)</t>
  </si>
  <si>
    <t>角色歌</t>
  </si>
  <si>
    <t>17.04.05</t>
  </si>
  <si>
    <t>*2,870</t>
  </si>
  <si>
    <t>*7</t>
  </si>
  <si>
    <t>*4,947</t>
  </si>
  <si>
    <t>BLACK SHOUT</t>
  </si>
  <si>
    <t>Roselia</t>
  </si>
  <si>
    <t>Roselia一单</t>
  </si>
  <si>
    <t>17.04.19</t>
  </si>
  <si>
    <t>**,243</t>
  </si>
  <si>
    <t>TVアニメ「BanG Dream!」オリジナルサウンドトラック</t>
  </si>
  <si>
    <t>动画OST</t>
  </si>
  <si>
    <t>17.04.26</t>
  </si>
  <si>
    <t>*3,236</t>
  </si>
  <si>
    <t>*4</t>
  </si>
  <si>
    <t>*5,000</t>
  </si>
  <si>
    <t>前へススメ! / 夢みるSunflower</t>
  </si>
  <si>
    <t>动画插曲</t>
  </si>
  <si>
    <t>17.05.10</t>
  </si>
  <si>
    <t>*8,236</t>
  </si>
  <si>
    <t>*6</t>
  </si>
  <si>
    <t xml:space="preserve">チョコレイトの低音レシピ </t>
  </si>
  <si>
    <t>牛込りみ(CV:西本りみ)</t>
  </si>
  <si>
    <t>17.06.21</t>
  </si>
  <si>
    <t>*3,541</t>
  </si>
  <si>
    <t>*5</t>
  </si>
  <si>
    <t>*4,366</t>
  </si>
  <si>
    <t>花園電気ギター！！！</t>
  </si>
  <si>
    <t>花園たえ(CV:大塚紗英)</t>
  </si>
  <si>
    <t>*3,157</t>
  </si>
  <si>
    <t>*5,024</t>
  </si>
  <si>
    <t>Re:birth day</t>
  </si>
  <si>
    <t>Roselia二单</t>
  </si>
  <si>
    <t>17.06.28</t>
  </si>
  <si>
    <t>*9</t>
  </si>
  <si>
    <t>*8</t>
  </si>
  <si>
    <t>**,329</t>
  </si>
  <si>
    <t>しゅわりん☆どり~みん</t>
  </si>
  <si>
    <t>Pastel*Palettes</t>
  </si>
  <si>
    <t>PastPale一单</t>
  </si>
  <si>
    <t>17.07.12</t>
  </si>
  <si>
    <t>**,390</t>
  </si>
  <si>
    <t>遠い音楽 ～ハートビート～</t>
  </si>
  <si>
    <t>山吹沙綾(CV:大橋彩香)</t>
  </si>
  <si>
    <t>17.07.26</t>
  </si>
  <si>
    <t>*4,103</t>
  </si>
  <si>
    <t>**,242</t>
  </si>
  <si>
    <t>*5,324</t>
  </si>
  <si>
    <t>す、好きなんかじゃない!</t>
  </si>
  <si>
    <t>市ヶ谷有咲(CV:伊藤彩沙)</t>
  </si>
  <si>
    <t>*4,119</t>
  </si>
  <si>
    <t>**,261</t>
  </si>
  <si>
    <t>*5,397</t>
  </si>
  <si>
    <t>えがおのオーケストラっ!</t>
  </si>
  <si>
    <t xml:space="preserve">ハロー、ハッピーワールド! </t>
  </si>
  <si>
    <t>HHW一单</t>
  </si>
  <si>
    <t>17.08.02</t>
  </si>
  <si>
    <t>*3</t>
  </si>
  <si>
    <t>**,935</t>
  </si>
  <si>
    <t xml:space="preserve">熱色スターマイン </t>
  </si>
  <si>
    <t>Roselia三单</t>
  </si>
  <si>
    <t>17.08.30</t>
  </si>
  <si>
    <t>That Is How I Roll!</t>
  </si>
  <si>
    <t xml:space="preserve">Afterglow </t>
  </si>
  <si>
    <t>Afglow一单</t>
  </si>
  <si>
    <t>17.09.06</t>
  </si>
  <si>
    <t>タイトル未定</t>
  </si>
  <si>
    <t>popipa七单</t>
  </si>
  <si>
    <t>17.09.20</t>
  </si>
  <si>
    <t>BanG Dream！相关碟片信息及销量数据整理(截止2017.08.30) by @EDZWQ @Enoxacine</t>
  </si>
  <si>
    <t>**,244</t>
  </si>
  <si>
    <t>**,322</t>
  </si>
  <si>
    <t>**,287</t>
  </si>
  <si>
    <t>**,552</t>
  </si>
  <si>
    <t>BanG Dream！相关碟片信息及销量数据整理(截止2017.09.05) by @EDZWQ @Enoxacine</t>
  </si>
  <si>
    <t>**,395</t>
  </si>
  <si>
    <t>**,410</t>
  </si>
  <si>
    <t>**,268</t>
  </si>
  <si>
    <t>**,421</t>
  </si>
  <si>
    <t>*1</t>
  </si>
  <si>
    <t>BanG Dream！相关碟片信息及销量数据整理(截止2017.09.12) by @EDZWQ @Enoxacine</t>
  </si>
  <si>
    <t>**,326</t>
  </si>
  <si>
    <t>**,332</t>
  </si>
  <si>
    <t>**,248</t>
  </si>
  <si>
    <t>**,331</t>
  </si>
  <si>
    <t>*2</t>
  </si>
  <si>
    <t>*3,009</t>
  </si>
  <si>
    <t>Time Lapse</t>
  </si>
  <si>
    <t>BanG Dream！相关碟片信息及销量数据整理(截止2017.09.19) by @EDZWQ @Enoxacine</t>
  </si>
  <si>
    <t>**,176</t>
  </si>
  <si>
    <t>**,219</t>
  </si>
  <si>
    <t>**,744</t>
  </si>
  <si>
    <t>*1,479</t>
  </si>
  <si>
    <t>BanG Dream！相关碟片信息及销量数据整理(截止2017.09.26) by @EDZWQ @Enoxacine</t>
  </si>
  <si>
    <t>**,203</t>
  </si>
  <si>
    <t>**,225</t>
  </si>
  <si>
    <t>**,638</t>
  </si>
  <si>
    <t>*1,052</t>
  </si>
  <si>
    <t>BanG Dream！相关碟片信息及销量数据整理(截止2017.10.03) by @EDZWQ @Enoxacine</t>
  </si>
  <si>
    <t>**,459</t>
  </si>
  <si>
    <t>**,453</t>
  </si>
  <si>
    <t>*1,836</t>
  </si>
  <si>
    <t>BanG Dream！相关碟片信息及销量数据整理(截止2017.10.10) by @EDZWQ @Enoxacine</t>
  </si>
  <si>
    <t>**,266</t>
  </si>
  <si>
    <t>**,198</t>
  </si>
  <si>
    <t>**,562</t>
  </si>
  <si>
    <t>BanG Dream！相关碟片信息及销量数据整理(截止2017.10.17) by @EDZWQ @Enoxacine</t>
  </si>
  <si>
    <t>**,165</t>
  </si>
  <si>
    <t>**,255</t>
  </si>
  <si>
    <t>**,164</t>
  </si>
  <si>
    <t>**,375</t>
  </si>
  <si>
    <t>BanG Dream！相关碟片信息及销量数据整理(截止2017.10.24) by @EDZWQ @Enoxacine</t>
  </si>
  <si>
    <t>**,206</t>
  </si>
  <si>
    <t>**,144</t>
  </si>
  <si>
    <t>**,141</t>
  </si>
  <si>
    <t>**,197</t>
  </si>
  <si>
    <t>BanG Dream！相关碟片信息及销量数据整理(截止2017.10.31) by @EDZWQ @Enoxacine</t>
  </si>
  <si>
    <t>**,213</t>
  </si>
  <si>
    <t>**,186</t>
  </si>
  <si>
    <t>BanG Dream！相关碟片信息及销量数据整理(截止2017.11.07) by @EDZWQ @Enoxacine</t>
  </si>
  <si>
    <t>**,241</t>
  </si>
  <si>
    <t>BanG Dream！相关碟片信息及销量数据整理(截止2017.11.14) by @EDZWQ @Enoxacine</t>
  </si>
  <si>
    <t>**,182</t>
  </si>
  <si>
    <t>BanG Dream！相关碟片信息及销量数据整理(截止2017.11.21-28) by @EDZWQ @Enoxacine</t>
  </si>
  <si>
    <t>BanG Dream！相关碟片信息及销量数据整理(截止2017.12.5) by @EDZWQ @Enoxacine</t>
  </si>
  <si>
    <t>**,233</t>
  </si>
  <si>
    <t>**,238</t>
  </si>
  <si>
    <t>**,223</t>
  </si>
  <si>
    <t>ONENESS</t>
  </si>
  <si>
    <t>Roselia四单</t>
  </si>
  <si>
    <t>17.11.29</t>
  </si>
  <si>
    <t>BanG Dream！相关碟片信息及销量数据整理(截止2017.12.12) by @EDZWQ @Enoxacine</t>
  </si>
  <si>
    <t>*2,153</t>
  </si>
  <si>
    <t>BanG Dream！相关碟片信息及销量数据整理(截止2017.12.19) by @EDZWQ @Enoxacine</t>
  </si>
  <si>
    <t>*1,631</t>
  </si>
  <si>
    <t>クリスメスのうた</t>
  </si>
  <si>
    <t>popipa八单</t>
  </si>
  <si>
    <t>17.12.13</t>
  </si>
  <si>
    <t>BanG Dream！相关碟片信息及销量数据整理(截止2017.12.26) by @EDZWQ @Enoxacine</t>
  </si>
  <si>
    <t>**,257</t>
  </si>
  <si>
    <t>**,217</t>
  </si>
  <si>
    <t>*1,014</t>
  </si>
  <si>
    <t>*1,452</t>
  </si>
  <si>
    <t>BanG Dream！相关碟片信息及销量数据整理(截止2018.01.02) by @EDZWQ @Enoxacine</t>
  </si>
  <si>
    <t>**,216</t>
  </si>
  <si>
    <t>**,196</t>
  </si>
  <si>
    <t>**,185</t>
  </si>
  <si>
    <t>**,565</t>
  </si>
  <si>
    <t>**,611</t>
  </si>
  <si>
    <t>BanG Dream！相关碟片信息及销量数据整理(截止2018.01.09) by @EDZWQ @Enoxacine</t>
  </si>
  <si>
    <t>**,273</t>
  </si>
  <si>
    <t>**,174</t>
  </si>
  <si>
    <t>**,201</t>
  </si>
  <si>
    <t>**,167</t>
  </si>
  <si>
    <t>**,622</t>
  </si>
  <si>
    <t>**,471</t>
  </si>
  <si>
    <t>BanG Dream！相关碟片信息及销量数据整理(截止2018.01.16) by @EDZWQ @Enoxacine</t>
  </si>
  <si>
    <t>**,178</t>
  </si>
  <si>
    <t>**,443</t>
  </si>
  <si>
    <t>**,320</t>
  </si>
  <si>
    <t>BanG Dream！相关碟片信息及销量数据整理(截止2018.01.23) by @EDZWQ @Enoxacine</t>
  </si>
  <si>
    <t>**,189</t>
  </si>
  <si>
    <t>**,220</t>
  </si>
  <si>
    <t>**,209</t>
  </si>
  <si>
    <t>**,303</t>
  </si>
  <si>
    <t>**,478</t>
  </si>
  <si>
    <t>**,313</t>
  </si>
  <si>
    <r>
      <rPr>
        <b/>
        <sz val="11"/>
        <rFont val="楷体"/>
        <charset val="134"/>
      </rPr>
      <t>ゆら</t>
    </r>
    <r>
      <rPr>
        <b/>
        <sz val="11"/>
        <rFont val="MS Gothic"/>
        <charset val="134"/>
      </rPr>
      <t>・</t>
    </r>
    <r>
      <rPr>
        <b/>
        <sz val="11"/>
        <rFont val="楷体"/>
        <charset val="134"/>
      </rPr>
      <t>ゆら Ring-Dong-Dance</t>
    </r>
  </si>
  <si>
    <t>PastPale二单</t>
  </si>
  <si>
    <t>18.01.16</t>
  </si>
  <si>
    <t>BanG Dream！相关碟片信息及销量数据整理(截止2018.01.30) by @EDZWQ @Enoxacine</t>
  </si>
  <si>
    <t>**,160</t>
  </si>
  <si>
    <t>**,191</t>
  </si>
  <si>
    <t>**,378</t>
  </si>
  <si>
    <t>*2,031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</si>
</sst>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楷体"/>
      <charset val="134"/>
    </font>
    <font>
      <b/>
      <sz val="11"/>
      <name val="楷体"/>
      <charset val="134"/>
    </font>
    <font>
      <b/>
      <sz val="20"/>
      <color theme="1"/>
      <name val="楷体"/>
      <charset val="134"/>
    </font>
    <font>
      <b/>
      <sz val="11"/>
      <color theme="0" tint="-0.35"/>
      <name val="楷体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name val="MS Gothic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6" borderId="7" applyNumberFormat="0" applyAlignment="0" applyProtection="0">
      <alignment vertical="center"/>
    </xf>
    <xf numFmtId="0" fontId="10" fillId="6" borderId="8" applyNumberFormat="0" applyAlignment="0" applyProtection="0">
      <alignment vertical="center"/>
    </xf>
    <xf numFmtId="0" fontId="19" fillId="23" borderId="11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E26" sqref="E26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18</v>
      </c>
      <c r="I11" s="11" t="s">
        <v>45</v>
      </c>
      <c r="J11" s="12">
        <v>27841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 t="s">
        <v>71</v>
      </c>
      <c r="I16" s="11" t="s">
        <v>72</v>
      </c>
      <c r="J16" s="12">
        <v>22470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56</v>
      </c>
      <c r="I17" s="11" t="s">
        <v>77</v>
      </c>
      <c r="J17" s="12">
        <v>18887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82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87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93</v>
      </c>
      <c r="I20" s="11" t="s">
        <v>94</v>
      </c>
      <c r="J20" s="12">
        <v>13691</v>
      </c>
      <c r="K20" s="11"/>
      <c r="L20" s="11"/>
      <c r="M20" s="11"/>
      <c r="N20" s="11"/>
      <c r="O20" s="11"/>
      <c r="P20" s="11"/>
      <c r="Q20" s="11"/>
    </row>
    <row r="21" s="21" customFormat="1" spans="1:17">
      <c r="A21" s="13">
        <v>17</v>
      </c>
      <c r="B21" s="22" t="s">
        <v>95</v>
      </c>
      <c r="C21" s="22" t="s">
        <v>42</v>
      </c>
      <c r="D21" s="22" t="s">
        <v>96</v>
      </c>
      <c r="E21" s="22" t="s">
        <v>97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  <row r="22" s="21" customFormat="1" spans="1:17">
      <c r="A22" s="13">
        <v>18</v>
      </c>
      <c r="B22" s="22" t="s">
        <v>98</v>
      </c>
      <c r="C22" s="22" t="s">
        <v>99</v>
      </c>
      <c r="D22" s="22" t="s">
        <v>100</v>
      </c>
      <c r="E22" s="22" t="s">
        <v>101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</row>
    <row r="23" s="21" customFormat="1" spans="1:17">
      <c r="A23" s="13">
        <v>19</v>
      </c>
      <c r="B23" s="22" t="s">
        <v>102</v>
      </c>
      <c r="C23" s="22" t="s">
        <v>12</v>
      </c>
      <c r="D23" s="22" t="s">
        <v>103</v>
      </c>
      <c r="E23" s="22" t="s">
        <v>104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B27" sqref="B27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147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22</v>
      </c>
      <c r="I11" s="11" t="s">
        <v>148</v>
      </c>
      <c r="J11" s="12">
        <v>29012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15</v>
      </c>
      <c r="I16" s="11" t="s">
        <v>149</v>
      </c>
      <c r="J16" s="19">
        <v>24222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71</v>
      </c>
      <c r="I21" s="14" t="s">
        <v>150</v>
      </c>
      <c r="J21" s="14">
        <v>22886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56</v>
      </c>
      <c r="I22" s="14" t="s">
        <v>16</v>
      </c>
      <c r="J22" s="14">
        <v>13678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61</v>
      </c>
      <c r="I23" s="14" t="s">
        <v>151</v>
      </c>
      <c r="J23" s="14">
        <v>13573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D28" sqref="D28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152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22</v>
      </c>
      <c r="I11" s="11" t="s">
        <v>16</v>
      </c>
      <c r="J11" s="12">
        <v>29012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15</v>
      </c>
      <c r="I16" s="11" t="s">
        <v>16</v>
      </c>
      <c r="J16" s="19">
        <v>24222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71</v>
      </c>
      <c r="I21" s="14" t="s">
        <v>16</v>
      </c>
      <c r="J21" s="14">
        <v>22886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39</v>
      </c>
      <c r="I22" s="14" t="s">
        <v>153</v>
      </c>
      <c r="J22" s="14">
        <v>13891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56</v>
      </c>
      <c r="I23" s="14" t="s">
        <v>154</v>
      </c>
      <c r="J23" s="14">
        <v>13759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H29" sqref="H29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155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22</v>
      </c>
      <c r="I11" s="11" t="s">
        <v>16</v>
      </c>
      <c r="J11" s="12">
        <v>29012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15</v>
      </c>
      <c r="I16" s="11" t="s">
        <v>16</v>
      </c>
      <c r="J16" s="19">
        <v>24222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70</v>
      </c>
      <c r="I21" s="14" t="s">
        <v>156</v>
      </c>
      <c r="J21" s="14">
        <f>22886+241</f>
        <v>23127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39</v>
      </c>
      <c r="I22" s="14" t="s">
        <v>16</v>
      </c>
      <c r="J22" s="14">
        <v>13891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56</v>
      </c>
      <c r="I23" s="14" t="s">
        <v>16</v>
      </c>
      <c r="J23" s="14">
        <v>13759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D28" sqref="D28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157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22</v>
      </c>
      <c r="I11" s="11" t="s">
        <v>16</v>
      </c>
      <c r="J11" s="12">
        <v>29012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15</v>
      </c>
      <c r="I16" s="11" t="s">
        <v>16</v>
      </c>
      <c r="J16" s="19">
        <v>24222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10</v>
      </c>
      <c r="I21" s="14" t="s">
        <v>158</v>
      </c>
      <c r="J21" s="14">
        <v>23309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39</v>
      </c>
      <c r="I22" s="14" t="s">
        <v>16</v>
      </c>
      <c r="J22" s="14">
        <v>13891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56</v>
      </c>
      <c r="I23" s="14" t="s">
        <v>16</v>
      </c>
      <c r="J23" s="14">
        <v>13759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K24" sqref="K24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159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22</v>
      </c>
      <c r="I11" s="11" t="s">
        <v>16</v>
      </c>
      <c r="J11" s="12">
        <v>29012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15</v>
      </c>
      <c r="I16" s="11" t="s">
        <v>16</v>
      </c>
      <c r="J16" s="19">
        <v>24222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10</v>
      </c>
      <c r="I21" s="14" t="s">
        <v>16</v>
      </c>
      <c r="J21" s="14">
        <v>23309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39</v>
      </c>
      <c r="I22" s="14" t="s">
        <v>16</v>
      </c>
      <c r="J22" s="14">
        <v>13891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56</v>
      </c>
      <c r="I23" s="14" t="s">
        <v>16</v>
      </c>
      <c r="J23" s="14">
        <v>13759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E28" sqref="E28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160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23</v>
      </c>
      <c r="I11" s="11" t="s">
        <v>161</v>
      </c>
      <c r="J11" s="12">
        <v>29245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16</v>
      </c>
      <c r="I16" s="11" t="s">
        <v>162</v>
      </c>
      <c r="J16" s="19">
        <v>24460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11</v>
      </c>
      <c r="I21" s="14" t="s">
        <v>108</v>
      </c>
      <c r="J21" s="14">
        <v>23596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39</v>
      </c>
      <c r="I22" s="14" t="s">
        <v>16</v>
      </c>
      <c r="J22" s="14">
        <v>13891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39</v>
      </c>
      <c r="I23" s="14" t="s">
        <v>163</v>
      </c>
      <c r="J23" s="14">
        <v>13982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 t="s">
        <v>164</v>
      </c>
      <c r="C24" s="13" t="s">
        <v>42</v>
      </c>
      <c r="D24" s="11" t="s">
        <v>165</v>
      </c>
      <c r="E24" s="11" t="s">
        <v>166</v>
      </c>
      <c r="F24" s="12">
        <v>14499</v>
      </c>
      <c r="G24" s="11" t="s">
        <v>71</v>
      </c>
      <c r="H24" s="11" t="s">
        <v>115</v>
      </c>
      <c r="I24" s="12">
        <v>14499</v>
      </c>
      <c r="J24" s="12">
        <v>14499</v>
      </c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F29" sqref="F29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167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23</v>
      </c>
      <c r="I11" s="11" t="s">
        <v>16</v>
      </c>
      <c r="J11" s="12">
        <v>29245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16</v>
      </c>
      <c r="I16" s="11" t="s">
        <v>16</v>
      </c>
      <c r="J16" s="19">
        <v>24460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12</v>
      </c>
      <c r="I21" s="11" t="s">
        <v>153</v>
      </c>
      <c r="J21" s="14">
        <v>23809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39</v>
      </c>
      <c r="I22" s="14" t="s">
        <v>16</v>
      </c>
      <c r="J22" s="14">
        <v>13891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39</v>
      </c>
      <c r="I23" s="11" t="s">
        <v>16</v>
      </c>
      <c r="J23" s="14">
        <v>13982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 t="s">
        <v>164</v>
      </c>
      <c r="C24" s="13" t="s">
        <v>42</v>
      </c>
      <c r="D24" s="11" t="s">
        <v>165</v>
      </c>
      <c r="E24" s="11" t="s">
        <v>166</v>
      </c>
      <c r="F24" s="12">
        <v>14499</v>
      </c>
      <c r="G24" s="11" t="s">
        <v>71</v>
      </c>
      <c r="H24" s="11" t="s">
        <v>121</v>
      </c>
      <c r="I24" s="11" t="s">
        <v>168</v>
      </c>
      <c r="J24" s="12">
        <v>16652</v>
      </c>
      <c r="K24" s="11"/>
      <c r="L24" s="11"/>
      <c r="M24" s="11"/>
      <c r="N24" s="11"/>
      <c r="O24" s="11"/>
      <c r="P24" s="11"/>
      <c r="Q24" s="11"/>
    </row>
    <row r="25" spans="1:8">
      <c r="A25" s="11">
        <v>21</v>
      </c>
      <c r="B25" s="11"/>
      <c r="C25" s="11"/>
      <c r="D25" s="11"/>
      <c r="E25" s="11"/>
      <c r="F25" s="11"/>
      <c r="G25" s="11"/>
      <c r="H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L15" sqref="L15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169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23</v>
      </c>
      <c r="I11" s="11" t="s">
        <v>16</v>
      </c>
      <c r="J11" s="12">
        <v>29245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16</v>
      </c>
      <c r="I16" s="11" t="s">
        <v>16</v>
      </c>
      <c r="J16" s="19">
        <v>24460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12</v>
      </c>
      <c r="I21" s="11" t="s">
        <v>16</v>
      </c>
      <c r="J21" s="14">
        <v>23809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39</v>
      </c>
      <c r="I22" s="14" t="s">
        <v>16</v>
      </c>
      <c r="J22" s="14">
        <v>13891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39</v>
      </c>
      <c r="I23" s="11" t="s">
        <v>16</v>
      </c>
      <c r="J23" s="14">
        <v>13982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 t="s">
        <v>164</v>
      </c>
      <c r="C24" s="13" t="s">
        <v>42</v>
      </c>
      <c r="D24" s="11" t="s">
        <v>165</v>
      </c>
      <c r="E24" s="11" t="s">
        <v>166</v>
      </c>
      <c r="F24" s="12">
        <v>14499</v>
      </c>
      <c r="G24" s="11" t="s">
        <v>71</v>
      </c>
      <c r="H24" s="11" t="s">
        <v>93</v>
      </c>
      <c r="I24" s="11" t="s">
        <v>170</v>
      </c>
      <c r="J24" s="12">
        <v>18283</v>
      </c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 t="s">
        <v>171</v>
      </c>
      <c r="C25" s="13" t="s">
        <v>12</v>
      </c>
      <c r="D25" s="13" t="s">
        <v>172</v>
      </c>
      <c r="E25" s="11" t="s">
        <v>173</v>
      </c>
      <c r="F25" s="12">
        <v>10173</v>
      </c>
      <c r="G25" s="11">
        <v>16</v>
      </c>
      <c r="H25" s="11" t="s">
        <v>115</v>
      </c>
      <c r="I25" s="12">
        <v>10173</v>
      </c>
      <c r="J25" s="12">
        <v>10173</v>
      </c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B25" sqref="B25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174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23</v>
      </c>
      <c r="I11" s="11" t="s">
        <v>16</v>
      </c>
      <c r="J11" s="12">
        <v>29245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17</v>
      </c>
      <c r="I16" s="11" t="s">
        <v>175</v>
      </c>
      <c r="J16" s="19">
        <v>24717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13</v>
      </c>
      <c r="I21" s="11" t="s">
        <v>176</v>
      </c>
      <c r="J21" s="14">
        <v>24026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39</v>
      </c>
      <c r="I22" s="14" t="s">
        <v>16</v>
      </c>
      <c r="J22" s="14">
        <v>13891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39</v>
      </c>
      <c r="I23" s="11" t="s">
        <v>16</v>
      </c>
      <c r="J23" s="14">
        <v>13982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 t="s">
        <v>164</v>
      </c>
      <c r="C24" s="13" t="s">
        <v>42</v>
      </c>
      <c r="D24" s="11" t="s">
        <v>165</v>
      </c>
      <c r="E24" s="11" t="s">
        <v>166</v>
      </c>
      <c r="F24" s="12">
        <v>14499</v>
      </c>
      <c r="G24" s="11" t="s">
        <v>71</v>
      </c>
      <c r="H24" s="11" t="s">
        <v>50</v>
      </c>
      <c r="I24" s="11" t="s">
        <v>177</v>
      </c>
      <c r="J24" s="12">
        <v>19297</v>
      </c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 t="s">
        <v>171</v>
      </c>
      <c r="C25" s="13" t="s">
        <v>12</v>
      </c>
      <c r="D25" s="13" t="s">
        <v>172</v>
      </c>
      <c r="E25" s="11" t="s">
        <v>173</v>
      </c>
      <c r="F25" s="12">
        <v>10173</v>
      </c>
      <c r="G25" s="11">
        <v>16</v>
      </c>
      <c r="H25" s="11" t="s">
        <v>121</v>
      </c>
      <c r="I25" s="12" t="s">
        <v>178</v>
      </c>
      <c r="J25" s="12">
        <v>11625</v>
      </c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M27" sqref="M27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179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24</v>
      </c>
      <c r="I11" s="11" t="s">
        <v>180</v>
      </c>
      <c r="J11" s="12">
        <v>29461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18</v>
      </c>
      <c r="I16" s="11" t="s">
        <v>181</v>
      </c>
      <c r="J16" s="19">
        <v>24913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14</v>
      </c>
      <c r="I21" s="11" t="s">
        <v>182</v>
      </c>
      <c r="J21" s="14">
        <v>24211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39</v>
      </c>
      <c r="I22" s="14" t="s">
        <v>16</v>
      </c>
      <c r="J22" s="14">
        <v>13891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39</v>
      </c>
      <c r="I23" s="11" t="s">
        <v>16</v>
      </c>
      <c r="J23" s="14">
        <v>13982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 t="s">
        <v>164</v>
      </c>
      <c r="C24" s="13" t="s">
        <v>42</v>
      </c>
      <c r="D24" s="11" t="s">
        <v>165</v>
      </c>
      <c r="E24" s="11" t="s">
        <v>166</v>
      </c>
      <c r="F24" s="12">
        <v>14499</v>
      </c>
      <c r="G24" s="11" t="s">
        <v>71</v>
      </c>
      <c r="H24" s="11" t="s">
        <v>61</v>
      </c>
      <c r="I24" s="11" t="s">
        <v>183</v>
      </c>
      <c r="J24" s="12">
        <v>19862</v>
      </c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 t="s">
        <v>171</v>
      </c>
      <c r="C25" s="13" t="s">
        <v>12</v>
      </c>
      <c r="D25" s="13" t="s">
        <v>172</v>
      </c>
      <c r="E25" s="11" t="s">
        <v>173</v>
      </c>
      <c r="F25" s="12">
        <v>10173</v>
      </c>
      <c r="G25" s="11">
        <v>16</v>
      </c>
      <c r="H25" s="11" t="s">
        <v>93</v>
      </c>
      <c r="I25" s="12" t="s">
        <v>184</v>
      </c>
      <c r="J25" s="12">
        <v>12286</v>
      </c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E26" sqref="E26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105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19</v>
      </c>
      <c r="I11" s="11" t="s">
        <v>106</v>
      </c>
      <c r="J11" s="12">
        <f>27841+244</f>
        <v>28085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 t="s">
        <v>70</v>
      </c>
      <c r="I16" s="11" t="s">
        <v>107</v>
      </c>
      <c r="J16" s="12">
        <f>22470+322</f>
        <v>22792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39</v>
      </c>
      <c r="I17" s="11" t="s">
        <v>108</v>
      </c>
      <c r="J17" s="12">
        <f>18887+287</f>
        <v>19174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50</v>
      </c>
      <c r="I20" s="11" t="s">
        <v>109</v>
      </c>
      <c r="J20" s="12">
        <f>13691+552</f>
        <v>14243</v>
      </c>
      <c r="K20" s="11"/>
      <c r="L20" s="11"/>
      <c r="M20" s="11"/>
      <c r="N20" s="11"/>
      <c r="O20" s="11"/>
      <c r="P20" s="11"/>
      <c r="Q20" s="11"/>
    </row>
    <row r="21" s="21" customFormat="1" spans="1:17">
      <c r="A21" s="13">
        <v>17</v>
      </c>
      <c r="B21" s="22" t="s">
        <v>95</v>
      </c>
      <c r="C21" s="22" t="s">
        <v>42</v>
      </c>
      <c r="D21" s="22" t="s">
        <v>96</v>
      </c>
      <c r="E21" s="22" t="s">
        <v>97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  <row r="22" s="21" customFormat="1" spans="1:17">
      <c r="A22" s="13">
        <v>18</v>
      </c>
      <c r="B22" s="22" t="s">
        <v>98</v>
      </c>
      <c r="C22" s="22" t="s">
        <v>99</v>
      </c>
      <c r="D22" s="22" t="s">
        <v>100</v>
      </c>
      <c r="E22" s="22" t="s">
        <v>101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</row>
    <row r="23" s="21" customFormat="1" spans="1:17">
      <c r="A23" s="13">
        <v>19</v>
      </c>
      <c r="B23" s="22" t="s">
        <v>102</v>
      </c>
      <c r="C23" s="22" t="s">
        <v>12</v>
      </c>
      <c r="D23" s="22" t="s">
        <v>103</v>
      </c>
      <c r="E23" s="22" t="s">
        <v>104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I31" sqref="I31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185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25</v>
      </c>
      <c r="I11" s="11" t="s">
        <v>186</v>
      </c>
      <c r="J11" s="12">
        <v>29734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19</v>
      </c>
      <c r="I16" s="11" t="s">
        <v>119</v>
      </c>
      <c r="J16" s="19">
        <v>25161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>
        <v>10</v>
      </c>
      <c r="I17" s="11" t="s">
        <v>187</v>
      </c>
      <c r="J17" s="12">
        <v>19864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15</v>
      </c>
      <c r="I21" s="11" t="s">
        <v>87</v>
      </c>
      <c r="J21" s="14">
        <v>24472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71</v>
      </c>
      <c r="I22" s="14" t="s">
        <v>188</v>
      </c>
      <c r="J22" s="14">
        <v>14092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71</v>
      </c>
      <c r="I23" s="11" t="s">
        <v>189</v>
      </c>
      <c r="J23" s="14">
        <v>14149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 t="s">
        <v>164</v>
      </c>
      <c r="C24" s="13" t="s">
        <v>42</v>
      </c>
      <c r="D24" s="11" t="s">
        <v>165</v>
      </c>
      <c r="E24" s="11" t="s">
        <v>166</v>
      </c>
      <c r="F24" s="12">
        <v>14499</v>
      </c>
      <c r="G24" s="11" t="s">
        <v>71</v>
      </c>
      <c r="H24" s="11" t="s">
        <v>56</v>
      </c>
      <c r="I24" s="11" t="s">
        <v>190</v>
      </c>
      <c r="J24" s="12">
        <v>20484</v>
      </c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 t="s">
        <v>171</v>
      </c>
      <c r="C25" s="13" t="s">
        <v>12</v>
      </c>
      <c r="D25" s="13" t="s">
        <v>172</v>
      </c>
      <c r="E25" s="11" t="s">
        <v>173</v>
      </c>
      <c r="F25" s="12">
        <v>10173</v>
      </c>
      <c r="G25" s="11">
        <v>16</v>
      </c>
      <c r="H25" s="11" t="s">
        <v>50</v>
      </c>
      <c r="I25" s="12" t="s">
        <v>191</v>
      </c>
      <c r="J25" s="12">
        <v>12757</v>
      </c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E27" sqref="E27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192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26</v>
      </c>
      <c r="I11" s="11" t="s">
        <v>193</v>
      </c>
      <c r="J11" s="12">
        <v>29912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20</v>
      </c>
      <c r="I16" s="11" t="s">
        <v>145</v>
      </c>
      <c r="J16" s="19">
        <v>25325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>
        <v>10</v>
      </c>
      <c r="I17" s="11" t="s">
        <v>16</v>
      </c>
      <c r="J17" s="12">
        <v>19864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15</v>
      </c>
      <c r="I21" s="11" t="s">
        <v>16</v>
      </c>
      <c r="J21" s="14">
        <v>24472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71</v>
      </c>
      <c r="I22" s="11" t="s">
        <v>16</v>
      </c>
      <c r="J22" s="14">
        <v>14092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71</v>
      </c>
      <c r="I23" s="11" t="s">
        <v>16</v>
      </c>
      <c r="J23" s="14">
        <v>14149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 t="s">
        <v>164</v>
      </c>
      <c r="C24" s="13" t="s">
        <v>42</v>
      </c>
      <c r="D24" s="11" t="s">
        <v>165</v>
      </c>
      <c r="E24" s="11" t="s">
        <v>166</v>
      </c>
      <c r="F24" s="12">
        <v>14499</v>
      </c>
      <c r="G24" s="11" t="s">
        <v>71</v>
      </c>
      <c r="H24" s="11" t="s">
        <v>39</v>
      </c>
      <c r="I24" s="11" t="s">
        <v>194</v>
      </c>
      <c r="J24" s="12">
        <v>20927</v>
      </c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 t="s">
        <v>171</v>
      </c>
      <c r="C25" s="13" t="s">
        <v>12</v>
      </c>
      <c r="D25" s="13" t="s">
        <v>172</v>
      </c>
      <c r="E25" s="11" t="s">
        <v>173</v>
      </c>
      <c r="F25" s="12">
        <v>10173</v>
      </c>
      <c r="G25" s="11">
        <v>16</v>
      </c>
      <c r="H25" s="11" t="s">
        <v>61</v>
      </c>
      <c r="I25" s="11" t="s">
        <v>195</v>
      </c>
      <c r="J25" s="12">
        <v>13077</v>
      </c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M23" sqref="M23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196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27</v>
      </c>
      <c r="I11" s="11" t="s">
        <v>197</v>
      </c>
      <c r="J11" s="12">
        <v>30101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21</v>
      </c>
      <c r="I16" s="11" t="s">
        <v>198</v>
      </c>
      <c r="J16" s="19">
        <v>25545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>
        <v>11</v>
      </c>
      <c r="I17" s="11" t="s">
        <v>118</v>
      </c>
      <c r="J17" s="12">
        <v>20196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70</v>
      </c>
      <c r="I20" s="11" t="s">
        <v>199</v>
      </c>
      <c r="J20" s="12">
        <v>15648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15</v>
      </c>
      <c r="I21" s="11" t="s">
        <v>16</v>
      </c>
      <c r="J21" s="14">
        <v>24472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70</v>
      </c>
      <c r="I22" s="11" t="s">
        <v>200</v>
      </c>
      <c r="J22" s="14">
        <v>14395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70</v>
      </c>
      <c r="I23" s="11" t="s">
        <v>149</v>
      </c>
      <c r="J23" s="12">
        <v>14293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 t="s">
        <v>164</v>
      </c>
      <c r="C24" s="13" t="s">
        <v>42</v>
      </c>
      <c r="D24" s="11" t="s">
        <v>165</v>
      </c>
      <c r="E24" s="11" t="s">
        <v>166</v>
      </c>
      <c r="F24" s="12">
        <v>14499</v>
      </c>
      <c r="G24" s="11" t="s">
        <v>71</v>
      </c>
      <c r="H24" s="11" t="s">
        <v>71</v>
      </c>
      <c r="I24" s="11" t="s">
        <v>201</v>
      </c>
      <c r="J24" s="12">
        <v>21405</v>
      </c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 t="s">
        <v>171</v>
      </c>
      <c r="C25" s="13" t="s">
        <v>12</v>
      </c>
      <c r="D25" s="13" t="s">
        <v>172</v>
      </c>
      <c r="E25" s="11" t="s">
        <v>173</v>
      </c>
      <c r="F25" s="12">
        <v>10173</v>
      </c>
      <c r="G25" s="11">
        <v>16</v>
      </c>
      <c r="H25" s="11" t="s">
        <v>56</v>
      </c>
      <c r="I25" s="11" t="s">
        <v>202</v>
      </c>
      <c r="J25" s="12">
        <v>13390</v>
      </c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5" t="s">
        <v>203</v>
      </c>
      <c r="C26" s="11" t="s">
        <v>74</v>
      </c>
      <c r="D26" s="11" t="s">
        <v>204</v>
      </c>
      <c r="E26" s="11" t="s">
        <v>205</v>
      </c>
      <c r="F26" s="12">
        <v>12221</v>
      </c>
      <c r="G26" s="11" t="s">
        <v>39</v>
      </c>
      <c r="H26" s="11" t="s">
        <v>115</v>
      </c>
      <c r="I26" s="12">
        <v>12221</v>
      </c>
      <c r="J26" s="12">
        <v>12221</v>
      </c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tabSelected="1" workbookViewId="0">
      <selection activeCell="J26" sqref="J26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206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28</v>
      </c>
      <c r="I11" s="11" t="s">
        <v>188</v>
      </c>
      <c r="J11" s="12">
        <v>30302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22</v>
      </c>
      <c r="I16" s="11" t="s">
        <v>207</v>
      </c>
      <c r="J16" s="19">
        <v>25705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>
        <v>12</v>
      </c>
      <c r="I17" s="11" t="s">
        <v>126</v>
      </c>
      <c r="J17" s="12">
        <v>20415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20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70</v>
      </c>
      <c r="I20" s="20" t="s">
        <v>16</v>
      </c>
      <c r="J20" s="12">
        <v>15648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16</v>
      </c>
      <c r="I21" s="11" t="s">
        <v>208</v>
      </c>
      <c r="J21" s="14">
        <v>24663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70</v>
      </c>
      <c r="I22" s="20" t="s">
        <v>16</v>
      </c>
      <c r="J22" s="14">
        <v>14395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70</v>
      </c>
      <c r="I23" s="20" t="s">
        <v>16</v>
      </c>
      <c r="J23" s="12">
        <v>14293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 t="s">
        <v>164</v>
      </c>
      <c r="C24" s="13" t="s">
        <v>42</v>
      </c>
      <c r="D24" s="11" t="s">
        <v>165</v>
      </c>
      <c r="E24" s="11" t="s">
        <v>166</v>
      </c>
      <c r="F24" s="12">
        <v>14499</v>
      </c>
      <c r="G24" s="11" t="s">
        <v>71</v>
      </c>
      <c r="H24" s="11" t="s">
        <v>71</v>
      </c>
      <c r="I24" s="11" t="s">
        <v>209</v>
      </c>
      <c r="J24" s="12">
        <v>21783</v>
      </c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 t="s">
        <v>171</v>
      </c>
      <c r="C25" s="13" t="s">
        <v>12</v>
      </c>
      <c r="D25" s="13" t="s">
        <v>172</v>
      </c>
      <c r="E25" s="11" t="s">
        <v>173</v>
      </c>
      <c r="F25" s="12">
        <v>10173</v>
      </c>
      <c r="G25" s="11">
        <v>16</v>
      </c>
      <c r="H25" s="11" t="s">
        <v>39</v>
      </c>
      <c r="I25" s="11" t="s">
        <v>158</v>
      </c>
      <c r="J25" s="12">
        <v>13572</v>
      </c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5" t="s">
        <v>203</v>
      </c>
      <c r="C26" s="11" t="s">
        <v>74</v>
      </c>
      <c r="D26" s="11" t="s">
        <v>204</v>
      </c>
      <c r="E26" s="11" t="s">
        <v>205</v>
      </c>
      <c r="F26" s="12">
        <v>12221</v>
      </c>
      <c r="G26" s="11" t="s">
        <v>39</v>
      </c>
      <c r="H26" s="11" t="s">
        <v>121</v>
      </c>
      <c r="I26" s="12" t="s">
        <v>210</v>
      </c>
      <c r="J26" s="12">
        <v>14252</v>
      </c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E27" sqref="E27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110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20</v>
      </c>
      <c r="I11" s="11" t="s">
        <v>111</v>
      </c>
      <c r="J11" s="12">
        <f>27841+244+395</f>
        <v>28480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10</v>
      </c>
      <c r="I16" s="11" t="s">
        <v>112</v>
      </c>
      <c r="J16" s="12">
        <f>22470+322+410</f>
        <v>23202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71</v>
      </c>
      <c r="I17" s="11" t="s">
        <v>113</v>
      </c>
      <c r="J17" s="12">
        <f>18887+287+268</f>
        <v>19442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61</v>
      </c>
      <c r="I20" s="11" t="s">
        <v>114</v>
      </c>
      <c r="J20" s="12">
        <f>13691+552+421</f>
        <v>14664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115</v>
      </c>
      <c r="I21" s="14">
        <v>17374</v>
      </c>
      <c r="J21" s="14">
        <v>17374</v>
      </c>
      <c r="K21" s="13"/>
      <c r="L21" s="13"/>
      <c r="M21" s="13"/>
      <c r="N21" s="13"/>
      <c r="O21" s="13"/>
      <c r="P21" s="13"/>
      <c r="Q21" s="13"/>
    </row>
    <row r="22" s="21" customFormat="1" spans="1:17">
      <c r="A22" s="13">
        <v>18</v>
      </c>
      <c r="B22" s="22" t="s">
        <v>98</v>
      </c>
      <c r="C22" s="22" t="s">
        <v>99</v>
      </c>
      <c r="D22" s="22" t="s">
        <v>100</v>
      </c>
      <c r="E22" s="22" t="s">
        <v>101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</row>
    <row r="23" s="21" customFormat="1" spans="1:17">
      <c r="A23" s="13">
        <v>19</v>
      </c>
      <c r="B23" s="22" t="s">
        <v>102</v>
      </c>
      <c r="C23" s="22" t="s">
        <v>12</v>
      </c>
      <c r="D23" s="22" t="s">
        <v>103</v>
      </c>
      <c r="E23" s="22" t="s">
        <v>104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F25" sqref="F25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116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21</v>
      </c>
      <c r="I11" s="11" t="s">
        <v>117</v>
      </c>
      <c r="J11" s="12">
        <v>28806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11</v>
      </c>
      <c r="I16" s="11" t="s">
        <v>118</v>
      </c>
      <c r="J16" s="19">
        <v>23534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119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56</v>
      </c>
      <c r="I20" s="11" t="s">
        <v>120</v>
      </c>
      <c r="J20" s="12">
        <v>14995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121</v>
      </c>
      <c r="I21" s="14" t="s">
        <v>122</v>
      </c>
      <c r="J21" s="14">
        <v>20383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115</v>
      </c>
      <c r="I22" s="14">
        <v>10332</v>
      </c>
      <c r="J22" s="14">
        <v>10332</v>
      </c>
      <c r="K22" s="13"/>
      <c r="L22" s="13"/>
      <c r="M22" s="13"/>
      <c r="N22" s="13"/>
      <c r="O22" s="13"/>
      <c r="P22" s="13"/>
      <c r="Q22" s="13"/>
    </row>
    <row r="23" s="21" customFormat="1" spans="1:17">
      <c r="A23" s="13">
        <v>19</v>
      </c>
      <c r="B23" s="22" t="s">
        <v>123</v>
      </c>
      <c r="C23" s="22" t="s">
        <v>12</v>
      </c>
      <c r="D23" s="22" t="s">
        <v>103</v>
      </c>
      <c r="E23" s="22" t="s">
        <v>104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C26" sqref="C26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124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21</v>
      </c>
      <c r="I11" s="11" t="s">
        <v>16</v>
      </c>
      <c r="J11" s="12">
        <v>28806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12</v>
      </c>
      <c r="I16" s="11" t="s">
        <v>125</v>
      </c>
      <c r="J16" s="19">
        <v>23710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39</v>
      </c>
      <c r="I20" s="11" t="s">
        <v>126</v>
      </c>
      <c r="J20" s="12">
        <v>15214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93</v>
      </c>
      <c r="I21" s="14" t="s">
        <v>127</v>
      </c>
      <c r="J21" s="14">
        <v>21127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121</v>
      </c>
      <c r="I22" s="14" t="s">
        <v>128</v>
      </c>
      <c r="J22" s="14">
        <v>11811</v>
      </c>
      <c r="K22" s="13"/>
      <c r="L22" s="13"/>
      <c r="M22" s="13"/>
      <c r="N22" s="13"/>
      <c r="O22" s="13"/>
      <c r="P22" s="13"/>
      <c r="Q22" s="13"/>
    </row>
    <row r="23" s="21" customFormat="1" spans="1:17">
      <c r="A23" s="13">
        <v>19</v>
      </c>
      <c r="B23" s="22" t="s">
        <v>123</v>
      </c>
      <c r="C23" s="22" t="s">
        <v>12</v>
      </c>
      <c r="D23" s="22" t="s">
        <v>103</v>
      </c>
      <c r="E23" s="22" t="s">
        <v>104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K21" sqref="K21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129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21</v>
      </c>
      <c r="I11" s="11" t="s">
        <v>16</v>
      </c>
      <c r="J11" s="12">
        <v>28806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13</v>
      </c>
      <c r="I16" s="11" t="s">
        <v>130</v>
      </c>
      <c r="J16" s="19">
        <v>23913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131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50</v>
      </c>
      <c r="I21" s="14" t="s">
        <v>132</v>
      </c>
      <c r="J21" s="14">
        <v>21765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93</v>
      </c>
      <c r="I22" s="14" t="s">
        <v>133</v>
      </c>
      <c r="J22" s="14">
        <v>12863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115</v>
      </c>
      <c r="I23" s="14">
        <v>10603</v>
      </c>
      <c r="J23" s="14">
        <v>10603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J23" sqref="J23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134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21</v>
      </c>
      <c r="I11" s="11" t="s">
        <v>16</v>
      </c>
      <c r="J11" s="12">
        <v>28806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13</v>
      </c>
      <c r="I16" s="11" t="s">
        <v>16</v>
      </c>
      <c r="J16" s="19">
        <v>23913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61</v>
      </c>
      <c r="I21" s="14" t="s">
        <v>135</v>
      </c>
      <c r="J21" s="14">
        <v>22224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50</v>
      </c>
      <c r="I22" s="14" t="s">
        <v>136</v>
      </c>
      <c r="J22" s="14">
        <v>13316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121</v>
      </c>
      <c r="I23" s="14" t="s">
        <v>137</v>
      </c>
      <c r="J23" s="14">
        <v>12439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C28" sqref="C28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138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21</v>
      </c>
      <c r="I11" s="11" t="s">
        <v>16</v>
      </c>
      <c r="J11" s="12">
        <v>28806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13</v>
      </c>
      <c r="I16" s="11" t="s">
        <v>16</v>
      </c>
      <c r="J16" s="19">
        <v>23913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56</v>
      </c>
      <c r="I21" s="14" t="s">
        <v>139</v>
      </c>
      <c r="J21" s="14">
        <v>22490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61</v>
      </c>
      <c r="I22" s="14" t="s">
        <v>140</v>
      </c>
      <c r="J22" s="14">
        <v>13514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93</v>
      </c>
      <c r="I23" s="14" t="s">
        <v>141</v>
      </c>
      <c r="J23" s="14">
        <v>13001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L28" sqref="L28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142</v>
      </c>
      <c r="B1" s="5"/>
      <c r="C1" s="5"/>
      <c r="D1" s="5"/>
      <c r="E1" s="5"/>
      <c r="F1" s="5"/>
      <c r="G1" s="5"/>
      <c r="H1" s="5"/>
      <c r="I1" s="5"/>
      <c r="J1" s="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21</v>
      </c>
      <c r="I11" s="11" t="s">
        <v>16</v>
      </c>
      <c r="J11" s="12">
        <v>28806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14</v>
      </c>
      <c r="I16" s="11" t="s">
        <v>143</v>
      </c>
      <c r="J16" s="19">
        <v>24078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39</v>
      </c>
      <c r="I21" s="14" t="s">
        <v>144</v>
      </c>
      <c r="J21" s="14">
        <v>22745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56</v>
      </c>
      <c r="I22" s="14" t="s">
        <v>145</v>
      </c>
      <c r="J22" s="14">
        <v>13678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50</v>
      </c>
      <c r="I23" s="14" t="s">
        <v>146</v>
      </c>
      <c r="J23" s="14">
        <v>13376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8.22</vt:lpstr>
      <vt:lpstr>8.29</vt:lpstr>
      <vt:lpstr>9.05</vt:lpstr>
      <vt:lpstr>9.12</vt:lpstr>
      <vt:lpstr>9.19</vt:lpstr>
      <vt:lpstr>9.26</vt:lpstr>
      <vt:lpstr>10.03</vt:lpstr>
      <vt:lpstr>10.10</vt:lpstr>
      <vt:lpstr>10.17</vt:lpstr>
      <vt:lpstr>10.24</vt:lpstr>
      <vt:lpstr>10.31</vt:lpstr>
      <vt:lpstr>11.07</vt:lpstr>
      <vt:lpstr>11.14</vt:lpstr>
      <vt:lpstr>11.21~28</vt:lpstr>
      <vt:lpstr>12.05</vt:lpstr>
      <vt:lpstr>12.12</vt:lpstr>
      <vt:lpstr>12.19</vt:lpstr>
      <vt:lpstr>12.26</vt:lpstr>
      <vt:lpstr>01.02</vt:lpstr>
      <vt:lpstr>01.09</vt:lpstr>
      <vt:lpstr>01.16</vt:lpstr>
      <vt:lpstr>01.23</vt:lpstr>
      <vt:lpstr>01.30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雪山包</cp:lastModifiedBy>
  <dcterms:created xsi:type="dcterms:W3CDTF">2017-08-22T20:29:00Z</dcterms:created>
  <dcterms:modified xsi:type="dcterms:W3CDTF">2018-01-30T12:09:53Z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