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firstSheet="14" activeTab="25"/>
  </bookViews>
  <sheets>
    <sheet name="8.22" sheetId="1" r:id="rId1"/>
    <sheet name="8.29" sheetId="4" r:id="rId2"/>
    <sheet name="9.05" sheetId="5" r:id="rId3"/>
    <sheet name="9.12" sheetId="6" r:id="rId4"/>
    <sheet name="9.19" sheetId="7" r:id="rId5"/>
    <sheet name="9.26" sheetId="8" r:id="rId6"/>
    <sheet name="10.03" sheetId="9" r:id="rId7"/>
    <sheet name="10.10" sheetId="11" r:id="rId8"/>
    <sheet name="10.17" sheetId="10" r:id="rId9"/>
    <sheet name="10.24" sheetId="12" r:id="rId10"/>
    <sheet name="10.31" sheetId="13" r:id="rId11"/>
    <sheet name="11.07" sheetId="14" r:id="rId12"/>
    <sheet name="11.14" sheetId="15" r:id="rId13"/>
    <sheet name="11.21~28" sheetId="16" r:id="rId14"/>
    <sheet name="12.05" sheetId="17" r:id="rId15"/>
    <sheet name="12.12" sheetId="18" r:id="rId16"/>
    <sheet name="12.19" sheetId="19" r:id="rId17"/>
    <sheet name="12.26" sheetId="20" r:id="rId18"/>
    <sheet name="01.02" sheetId="21" r:id="rId19"/>
    <sheet name="01.09" sheetId="22" r:id="rId20"/>
    <sheet name="01.16" sheetId="23" r:id="rId21"/>
    <sheet name="01.23" sheetId="24" r:id="rId22"/>
    <sheet name="01.30" sheetId="25" r:id="rId23"/>
    <sheet name="02.06" sheetId="26" r:id="rId24"/>
    <sheet name="02.13" sheetId="27" r:id="rId25"/>
    <sheet name="02.20" sheetId="28" r:id="rId26"/>
  </sheets>
  <calcPr calcId="144525"/>
</workbook>
</file>

<file path=xl/sharedStrings.xml><?xml version="1.0" encoding="utf-8"?>
<sst xmlns="http://schemas.openxmlformats.org/spreadsheetml/2006/main" count="236">
  <si>
    <t>BanG Dream！相关碟片信息及销量数据整理(截止2017.08.22) by @EDZWQ @Enoxacine</t>
  </si>
  <si>
    <t>编号</t>
  </si>
  <si>
    <t>标题</t>
  </si>
  <si>
    <t>艺术家</t>
  </si>
  <si>
    <t>简介</t>
  </si>
  <si>
    <t>发售日</t>
  </si>
  <si>
    <t>初动销量</t>
  </si>
  <si>
    <t>周间最高顺位</t>
  </si>
  <si>
    <t>在榜周数</t>
  </si>
  <si>
    <t>当周销量</t>
  </si>
  <si>
    <t>累计销量</t>
  </si>
  <si>
    <t>Yes！BanG_Dream！</t>
  </si>
  <si>
    <t>Poppin'Party</t>
  </si>
  <si>
    <t>popipa一单</t>
  </si>
  <si>
    <t>16.02.24</t>
  </si>
  <si>
    <t>*1,625</t>
  </si>
  <si>
    <t>**,***</t>
  </si>
  <si>
    <t>*4,336</t>
  </si>
  <si>
    <t>STAR BEAT! ～ホシノコドウ～</t>
  </si>
  <si>
    <t>popipa二单</t>
  </si>
  <si>
    <t>16.08.03</t>
  </si>
  <si>
    <t>*3,509</t>
  </si>
  <si>
    <t>*9,359</t>
  </si>
  <si>
    <t>走り始めたばかりのキミに/ティアドロップス</t>
  </si>
  <si>
    <t>popipa三单</t>
  </si>
  <si>
    <t>16.12.07</t>
  </si>
  <si>
    <t>ときめきエクスペリエンス!</t>
  </si>
  <si>
    <t>动画OP</t>
  </si>
  <si>
    <t>17.02.01</t>
  </si>
  <si>
    <t>*8,212</t>
  </si>
  <si>
    <t>キラキラだとか夢だとか ～Sing Girls～</t>
  </si>
  <si>
    <t>动画ED</t>
  </si>
  <si>
    <t>17.02.15</t>
  </si>
  <si>
    <t>*6,966</t>
  </si>
  <si>
    <t>どきどきSING OUT!</t>
  </si>
  <si>
    <t>户山香澄(CV:爱美)</t>
  </si>
  <si>
    <t>角色歌</t>
  </si>
  <si>
    <t>17.04.05</t>
  </si>
  <si>
    <t>*2,870</t>
  </si>
  <si>
    <t>*7</t>
  </si>
  <si>
    <t>*4,947</t>
  </si>
  <si>
    <t>BLACK SHOUT</t>
  </si>
  <si>
    <t>Roselia</t>
  </si>
  <si>
    <t>Roselia一单</t>
  </si>
  <si>
    <t>17.04.19</t>
  </si>
  <si>
    <t>**,243</t>
  </si>
  <si>
    <t>TVアニメ「BanG Dream!」オリジナルサウンドトラック</t>
  </si>
  <si>
    <t>动画OST</t>
  </si>
  <si>
    <t>17.04.26</t>
  </si>
  <si>
    <t>*3,236</t>
  </si>
  <si>
    <t>*4</t>
  </si>
  <si>
    <t>*5,000</t>
  </si>
  <si>
    <t>前へススメ! / 夢みるSunflower</t>
  </si>
  <si>
    <t>动画插曲</t>
  </si>
  <si>
    <t>17.05.10</t>
  </si>
  <si>
    <t>*8,236</t>
  </si>
  <si>
    <t>*6</t>
  </si>
  <si>
    <t xml:space="preserve">チョコレイトの低音レシピ </t>
  </si>
  <si>
    <t>牛込りみ(CV:西本りみ)</t>
  </si>
  <si>
    <t>17.06.21</t>
  </si>
  <si>
    <t>*3,541</t>
  </si>
  <si>
    <t>*5</t>
  </si>
  <si>
    <t>*4,366</t>
  </si>
  <si>
    <t>花園電気ギター！！！</t>
  </si>
  <si>
    <t>花園たえ(CV:大塚紗英)</t>
  </si>
  <si>
    <t>*3,157</t>
  </si>
  <si>
    <t>*5,024</t>
  </si>
  <si>
    <t>Re:birth day</t>
  </si>
  <si>
    <t>Roselia二单</t>
  </si>
  <si>
    <t>17.06.28</t>
  </si>
  <si>
    <t>*9</t>
  </si>
  <si>
    <t>*8</t>
  </si>
  <si>
    <t>**,329</t>
  </si>
  <si>
    <t>しゅわりん☆どり~みん</t>
  </si>
  <si>
    <t>Pastel*Palettes</t>
  </si>
  <si>
    <t>PastPale一单</t>
  </si>
  <si>
    <t>17.07.12</t>
  </si>
  <si>
    <t>**,390</t>
  </si>
  <si>
    <t>遠い音楽 ～ハートビート～</t>
  </si>
  <si>
    <t>山吹沙綾(CV:大橋彩香)</t>
  </si>
  <si>
    <t>17.07.26</t>
  </si>
  <si>
    <t>*4,103</t>
  </si>
  <si>
    <t>**,242</t>
  </si>
  <si>
    <t>*5,324</t>
  </si>
  <si>
    <t>す、好きなんかじゃない!</t>
  </si>
  <si>
    <t>市ヶ谷有咲(CV:伊藤彩沙)</t>
  </si>
  <si>
    <t>*4,119</t>
  </si>
  <si>
    <t>**,261</t>
  </si>
  <si>
    <t>*5,397</t>
  </si>
  <si>
    <t>えがおのオーケストラっ!</t>
  </si>
  <si>
    <t xml:space="preserve">ハロー、ハッピーワールド! </t>
  </si>
  <si>
    <t>HHW一单</t>
  </si>
  <si>
    <t>17.08.02</t>
  </si>
  <si>
    <t>*3</t>
  </si>
  <si>
    <t>**,935</t>
  </si>
  <si>
    <t xml:space="preserve">熱色スターマイン </t>
  </si>
  <si>
    <t>Roselia三单</t>
  </si>
  <si>
    <t>17.08.30</t>
  </si>
  <si>
    <t>That Is How I Roll!</t>
  </si>
  <si>
    <t xml:space="preserve">Afterglow </t>
  </si>
  <si>
    <t>Afglow一单</t>
  </si>
  <si>
    <t>17.09.06</t>
  </si>
  <si>
    <t>タイトル未定</t>
  </si>
  <si>
    <t>popipa七单</t>
  </si>
  <si>
    <t>17.09.20</t>
  </si>
  <si>
    <t>BanG Dream！相关碟片信息及销量数据整理(截止2017.08.30) by @EDZWQ @Enoxacine</t>
  </si>
  <si>
    <t>**,244</t>
  </si>
  <si>
    <t>**,322</t>
  </si>
  <si>
    <t>**,287</t>
  </si>
  <si>
    <t>**,552</t>
  </si>
  <si>
    <t>BanG Dream！相关碟片信息及销量数据整理(截止2017.09.05) by @EDZWQ @Enoxacine</t>
  </si>
  <si>
    <t>**,395</t>
  </si>
  <si>
    <t>**,410</t>
  </si>
  <si>
    <t>**,268</t>
  </si>
  <si>
    <t>**,421</t>
  </si>
  <si>
    <t>*1</t>
  </si>
  <si>
    <t>BanG Dream！相关碟片信息及销量数据整理(截止2017.09.12) by @EDZWQ @Enoxacine</t>
  </si>
  <si>
    <t>**,326</t>
  </si>
  <si>
    <t>**,332</t>
  </si>
  <si>
    <t>**,248</t>
  </si>
  <si>
    <t>**,331</t>
  </si>
  <si>
    <t>*2</t>
  </si>
  <si>
    <t>*3,009</t>
  </si>
  <si>
    <t>Time Lapse</t>
  </si>
  <si>
    <t>BanG Dream！相关碟片信息及销量数据整理(截止2017.09.19) by @EDZWQ @Enoxacine</t>
  </si>
  <si>
    <t>**,176</t>
  </si>
  <si>
    <t>**,219</t>
  </si>
  <si>
    <t>**,744</t>
  </si>
  <si>
    <t>*1,479</t>
  </si>
  <si>
    <t>BanG Dream！相关碟片信息及销量数据整理(截止2017.09.26) by @EDZWQ @Enoxacine</t>
  </si>
  <si>
    <t>**,203</t>
  </si>
  <si>
    <t>**,225</t>
  </si>
  <si>
    <t>**,638</t>
  </si>
  <si>
    <t>*1,052</t>
  </si>
  <si>
    <t>BanG Dream！相关碟片信息及销量数据整理(截止2017.10.03) by @EDZWQ @Enoxacine</t>
  </si>
  <si>
    <t>**,459</t>
  </si>
  <si>
    <t>**,453</t>
  </si>
  <si>
    <t>*1,836</t>
  </si>
  <si>
    <t>BanG Dream！相关碟片信息及销量数据整理(截止2017.10.10) by @EDZWQ @Enoxacine</t>
  </si>
  <si>
    <t>**,266</t>
  </si>
  <si>
    <t>**,198</t>
  </si>
  <si>
    <t>**,562</t>
  </si>
  <si>
    <t>BanG Dream！相关碟片信息及销量数据整理(截止2017.10.17) by @EDZWQ @Enoxacine</t>
  </si>
  <si>
    <t>**,165</t>
  </si>
  <si>
    <t>**,255</t>
  </si>
  <si>
    <t>**,164</t>
  </si>
  <si>
    <t>**,375</t>
  </si>
  <si>
    <t>BanG Dream！相关碟片信息及销量数据整理(截止2017.10.24) by @EDZWQ @Enoxacine</t>
  </si>
  <si>
    <t>**,206</t>
  </si>
  <si>
    <t>**,144</t>
  </si>
  <si>
    <t>**,141</t>
  </si>
  <si>
    <t>**,197</t>
  </si>
  <si>
    <t>BanG Dream！相关碟片信息及销量数据整理(截止2017.10.31) by @EDZWQ @Enoxacine</t>
  </si>
  <si>
    <t>**,213</t>
  </si>
  <si>
    <t>**,186</t>
  </si>
  <si>
    <t>BanG Dream！相关碟片信息及销量数据整理(截止2017.11.07) by @EDZWQ @Enoxacine</t>
  </si>
  <si>
    <t>**,241</t>
  </si>
  <si>
    <t>BanG Dream！相关碟片信息及销量数据整理(截止2017.11.14) by @EDZWQ @Enoxacine</t>
  </si>
  <si>
    <t>**,182</t>
  </si>
  <si>
    <t>BanG Dream！相关碟片信息及销量数据整理(截止2017.11.21-28) by @EDZWQ @Enoxacine</t>
  </si>
  <si>
    <t>BanG Dream！相关碟片信息及销量数据整理(截止2017.12.5) by @EDZWQ @Enoxacine</t>
  </si>
  <si>
    <t>**,233</t>
  </si>
  <si>
    <t>**,238</t>
  </si>
  <si>
    <t>**,223</t>
  </si>
  <si>
    <t>ONENESS</t>
  </si>
  <si>
    <t>Roselia四单</t>
  </si>
  <si>
    <t>17.11.29</t>
  </si>
  <si>
    <t>BanG Dream！相关碟片信息及销量数据整理(截止2017.12.12) by @EDZWQ @Enoxacine</t>
  </si>
  <si>
    <t>*2,153</t>
  </si>
  <si>
    <t>BanG Dream！相关碟片信息及销量数据整理(截止2017.12.19) by @EDZWQ @Enoxacine</t>
  </si>
  <si>
    <t>*1,631</t>
  </si>
  <si>
    <t>クリスメスのうた</t>
  </si>
  <si>
    <t>popipa八单</t>
  </si>
  <si>
    <t>17.12.13</t>
  </si>
  <si>
    <t>BanG Dream！相关碟片信息及销量数据整理(截止2017.12.26) by @EDZWQ @Enoxacine</t>
  </si>
  <si>
    <t>**,257</t>
  </si>
  <si>
    <t>**,217</t>
  </si>
  <si>
    <t>*1,014</t>
  </si>
  <si>
    <t>*1,452</t>
  </si>
  <si>
    <t>BanG Dream！相关碟片信息及销量数据整理(截止2018.01.02) by @EDZWQ @Enoxacine</t>
  </si>
  <si>
    <t>**,216</t>
  </si>
  <si>
    <t>**,196</t>
  </si>
  <si>
    <t>**,185</t>
  </si>
  <si>
    <t>**,565</t>
  </si>
  <si>
    <t>**,611</t>
  </si>
  <si>
    <t>BanG Dream！相关碟片信息及销量数据整理(截止2018.01.09) by @EDZWQ @Enoxacine</t>
  </si>
  <si>
    <t>**,273</t>
  </si>
  <si>
    <t>**,174</t>
  </si>
  <si>
    <t>**,201</t>
  </si>
  <si>
    <t>**,167</t>
  </si>
  <si>
    <t>**,622</t>
  </si>
  <si>
    <t>**,471</t>
  </si>
  <si>
    <t>BanG Dream！相关碟片信息及销量数据整理(截止2018.01.16) by @EDZWQ @Enoxacine</t>
  </si>
  <si>
    <t>**,178</t>
  </si>
  <si>
    <t>**,443</t>
  </si>
  <si>
    <t>**,320</t>
  </si>
  <si>
    <t>BanG Dream！相关碟片信息及销量数据整理(截止2018.01.23) by @EDZWQ @Enoxacine</t>
  </si>
  <si>
    <t>**,189</t>
  </si>
  <si>
    <t>**,220</t>
  </si>
  <si>
    <t>**,209</t>
  </si>
  <si>
    <t>**,303</t>
  </si>
  <si>
    <t>**,478</t>
  </si>
  <si>
    <t>**,313</t>
  </si>
  <si>
    <r>
      <rPr>
        <b/>
        <sz val="11"/>
        <rFont val="楷体"/>
        <charset val="134"/>
      </rPr>
      <t>ゆら</t>
    </r>
    <r>
      <rPr>
        <b/>
        <sz val="11"/>
        <rFont val="MS Gothic"/>
        <charset val="134"/>
      </rPr>
      <t>・</t>
    </r>
    <r>
      <rPr>
        <b/>
        <sz val="11"/>
        <rFont val="楷体"/>
        <charset val="134"/>
      </rPr>
      <t>ゆら Ring-Dong-Dance</t>
    </r>
  </si>
  <si>
    <t>PastPale二单</t>
  </si>
  <si>
    <t>18.01.16</t>
  </si>
  <si>
    <t>BanG Dream！相关碟片信息及销量数据整理(截止2018.01.30) by @EDZWQ @Enoxacine</t>
  </si>
  <si>
    <t>**,160</t>
  </si>
  <si>
    <t>**,191</t>
  </si>
  <si>
    <t>**,378</t>
  </si>
  <si>
    <t>*2,031</t>
  </si>
  <si>
    <t>BanG Dream！相关碟片信息及销量数据整理(截止2018.02.06) by @EDZWQ @Enoxacine</t>
  </si>
  <si>
    <t>**,183</t>
  </si>
  <si>
    <t>**,235</t>
  </si>
  <si>
    <t>**,282</t>
  </si>
  <si>
    <t>**,460</t>
  </si>
  <si>
    <t>**,152</t>
  </si>
  <si>
    <t>*1,803</t>
  </si>
  <si>
    <r>
      <rPr>
        <b/>
        <sz val="11"/>
        <color rgb="FF333333"/>
        <rFont val="Arial"/>
        <charset val="134"/>
      </rPr>
      <t> </t>
    </r>
    <r>
      <rPr>
        <b/>
        <sz val="11"/>
        <color rgb="FF333333"/>
        <rFont val="楷体"/>
        <charset val="134"/>
      </rPr>
      <t>Hey-day狂騒曲</t>
    </r>
  </si>
  <si>
    <t>Afglow二单</t>
  </si>
  <si>
    <t>18.01.31</t>
  </si>
  <si>
    <t>BanG Dream！相关碟片信息及销量数据整理(截止2018.02.13) by @EDZWQ @Enoxacine</t>
  </si>
  <si>
    <t>**,153</t>
  </si>
  <si>
    <t>**,154</t>
  </si>
  <si>
    <t>**,207</t>
  </si>
  <si>
    <t>**,300</t>
  </si>
  <si>
    <t>**,664</t>
  </si>
  <si>
    <t>*2,109</t>
  </si>
  <si>
    <t>BanG Dream！相关碟片信息及销量数据整理(截止2018.02.20) by @EDZWQ @Enoxacine</t>
  </si>
  <si>
    <t>**,228</t>
  </si>
  <si>
    <t>**,371</t>
  </si>
  <si>
    <t>**,956</t>
  </si>
  <si>
    <t>*1,372</t>
  </si>
  <si>
    <t>ゴーカ！ごーかい！？ファントムシーフ！</t>
  </si>
  <si>
    <t>HHW二单</t>
  </si>
  <si>
    <t>18.02.14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</si>
</sst>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楷体"/>
      <charset val="134"/>
    </font>
    <font>
      <b/>
      <sz val="11"/>
      <name val="楷体"/>
      <charset val="134"/>
    </font>
    <font>
      <b/>
      <sz val="20"/>
      <color theme="1"/>
      <name val="楷体"/>
      <charset val="134"/>
    </font>
    <font>
      <b/>
      <sz val="11"/>
      <color rgb="FF333333"/>
      <name val="Arial"/>
      <charset val="134"/>
    </font>
    <font>
      <b/>
      <sz val="11"/>
      <color rgb="FF333333"/>
      <name val="楷体"/>
      <charset val="134"/>
    </font>
    <font>
      <b/>
      <sz val="11"/>
      <color theme="0" tint="-0.35"/>
      <name val="楷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11" borderId="13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20" fillId="27" borderId="10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6" sqref="E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18</v>
      </c>
      <c r="I11" s="11" t="s">
        <v>45</v>
      </c>
      <c r="J11" s="12">
        <v>27841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 t="s">
        <v>71</v>
      </c>
      <c r="I16" s="11" t="s">
        <v>72</v>
      </c>
      <c r="J16" s="12">
        <v>22470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56</v>
      </c>
      <c r="I17" s="11" t="s">
        <v>77</v>
      </c>
      <c r="J17" s="12">
        <v>18887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82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87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93</v>
      </c>
      <c r="I20" s="11" t="s">
        <v>94</v>
      </c>
      <c r="J20" s="12">
        <v>13691</v>
      </c>
      <c r="K20" s="11"/>
      <c r="L20" s="11"/>
      <c r="M20" s="11"/>
      <c r="N20" s="11"/>
      <c r="O20" s="11"/>
      <c r="P20" s="11"/>
      <c r="Q20" s="11"/>
    </row>
    <row r="21" s="24" customFormat="1" spans="1:17">
      <c r="A21" s="13">
        <v>17</v>
      </c>
      <c r="B21" s="25" t="s">
        <v>95</v>
      </c>
      <c r="C21" s="25" t="s">
        <v>42</v>
      </c>
      <c r="D21" s="25" t="s">
        <v>96</v>
      </c>
      <c r="E21" s="25" t="s">
        <v>97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="24" customFormat="1" spans="1:17">
      <c r="A22" s="13">
        <v>18</v>
      </c>
      <c r="B22" s="25" t="s">
        <v>98</v>
      </c>
      <c r="C22" s="25" t="s">
        <v>99</v>
      </c>
      <c r="D22" s="25" t="s">
        <v>100</v>
      </c>
      <c r="E22" s="25" t="s">
        <v>101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="24" customFormat="1" spans="1:17">
      <c r="A23" s="13">
        <v>19</v>
      </c>
      <c r="B23" s="25" t="s">
        <v>102</v>
      </c>
      <c r="C23" s="25" t="s">
        <v>12</v>
      </c>
      <c r="D23" s="25" t="s">
        <v>103</v>
      </c>
      <c r="E23" s="25" t="s">
        <v>104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B27" sqref="B27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147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148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149</v>
      </c>
      <c r="J16" s="22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71</v>
      </c>
      <c r="I21" s="14" t="s">
        <v>150</v>
      </c>
      <c r="J21" s="14">
        <v>22886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56</v>
      </c>
      <c r="I22" s="14" t="s">
        <v>16</v>
      </c>
      <c r="J22" s="14">
        <v>13678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61</v>
      </c>
      <c r="I23" s="14" t="s">
        <v>151</v>
      </c>
      <c r="J23" s="14">
        <v>13573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D28" sqref="D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152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16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16</v>
      </c>
      <c r="J16" s="22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71</v>
      </c>
      <c r="I21" s="14" t="s">
        <v>16</v>
      </c>
      <c r="J21" s="14">
        <v>22886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153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56</v>
      </c>
      <c r="I23" s="14" t="s">
        <v>154</v>
      </c>
      <c r="J23" s="14">
        <v>13759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H29" sqref="H29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155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16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16</v>
      </c>
      <c r="J16" s="22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70</v>
      </c>
      <c r="I21" s="14" t="s">
        <v>156</v>
      </c>
      <c r="J21" s="14">
        <f>22886+241</f>
        <v>23127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56</v>
      </c>
      <c r="I23" s="14" t="s">
        <v>16</v>
      </c>
      <c r="J23" s="14">
        <v>13759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D28" sqref="D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157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16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16</v>
      </c>
      <c r="J16" s="22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10</v>
      </c>
      <c r="I21" s="14" t="s">
        <v>158</v>
      </c>
      <c r="J21" s="14">
        <v>23309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56</v>
      </c>
      <c r="I23" s="14" t="s">
        <v>16</v>
      </c>
      <c r="J23" s="14">
        <v>13759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K24" sqref="K24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159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22</v>
      </c>
      <c r="I11" s="11" t="s">
        <v>16</v>
      </c>
      <c r="J11" s="12">
        <v>29012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15</v>
      </c>
      <c r="I16" s="11" t="s">
        <v>16</v>
      </c>
      <c r="J16" s="22">
        <v>24222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10</v>
      </c>
      <c r="I21" s="14" t="s">
        <v>16</v>
      </c>
      <c r="J21" s="14">
        <v>23309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56</v>
      </c>
      <c r="I23" s="14" t="s">
        <v>16</v>
      </c>
      <c r="J23" s="14">
        <v>13759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8" sqref="E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160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23</v>
      </c>
      <c r="I11" s="11" t="s">
        <v>161</v>
      </c>
      <c r="J11" s="12">
        <v>29245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16</v>
      </c>
      <c r="I16" s="11" t="s">
        <v>162</v>
      </c>
      <c r="J16" s="22">
        <v>24460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11</v>
      </c>
      <c r="I21" s="14" t="s">
        <v>108</v>
      </c>
      <c r="J21" s="14">
        <v>23596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4" t="s">
        <v>163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115</v>
      </c>
      <c r="I24" s="12">
        <v>14499</v>
      </c>
      <c r="J24" s="12">
        <v>14499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F29" sqref="F29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167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23</v>
      </c>
      <c r="I11" s="11" t="s">
        <v>16</v>
      </c>
      <c r="J11" s="12">
        <v>29245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16</v>
      </c>
      <c r="I16" s="11" t="s">
        <v>16</v>
      </c>
      <c r="J16" s="22">
        <v>24460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12</v>
      </c>
      <c r="I21" s="11" t="s">
        <v>153</v>
      </c>
      <c r="J21" s="14">
        <v>23809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1" t="s">
        <v>16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121</v>
      </c>
      <c r="I24" s="11" t="s">
        <v>168</v>
      </c>
      <c r="J24" s="12">
        <v>16652</v>
      </c>
      <c r="K24" s="11"/>
      <c r="L24" s="11"/>
      <c r="M24" s="11"/>
      <c r="N24" s="11"/>
      <c r="O24" s="11"/>
      <c r="P24" s="11"/>
      <c r="Q24" s="11"/>
    </row>
    <row r="25" spans="1:8">
      <c r="A25" s="11">
        <v>21</v>
      </c>
      <c r="B25" s="11"/>
      <c r="C25" s="11"/>
      <c r="D25" s="11"/>
      <c r="E25" s="11"/>
      <c r="F25" s="11"/>
      <c r="G25" s="11"/>
      <c r="H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L15" sqref="L15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169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23</v>
      </c>
      <c r="I11" s="11" t="s">
        <v>16</v>
      </c>
      <c r="J11" s="12">
        <v>29245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16</v>
      </c>
      <c r="I16" s="11" t="s">
        <v>16</v>
      </c>
      <c r="J16" s="22">
        <v>24460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12</v>
      </c>
      <c r="I21" s="11" t="s">
        <v>16</v>
      </c>
      <c r="J21" s="14">
        <v>23809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1" t="s">
        <v>16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93</v>
      </c>
      <c r="I24" s="11" t="s">
        <v>170</v>
      </c>
      <c r="J24" s="12">
        <v>18283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115</v>
      </c>
      <c r="I25" s="12">
        <v>10173</v>
      </c>
      <c r="J25" s="12">
        <v>10173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B25" sqref="B25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174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23</v>
      </c>
      <c r="I11" s="11" t="s">
        <v>16</v>
      </c>
      <c r="J11" s="12">
        <v>29245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17</v>
      </c>
      <c r="I16" s="11" t="s">
        <v>175</v>
      </c>
      <c r="J16" s="22">
        <v>24717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13</v>
      </c>
      <c r="I21" s="11" t="s">
        <v>176</v>
      </c>
      <c r="J21" s="14">
        <v>24026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1" t="s">
        <v>16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50</v>
      </c>
      <c r="I24" s="11" t="s">
        <v>177</v>
      </c>
      <c r="J24" s="12">
        <v>19297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121</v>
      </c>
      <c r="I25" s="12" t="s">
        <v>178</v>
      </c>
      <c r="J25" s="12">
        <v>11625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M27" sqref="M27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179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24</v>
      </c>
      <c r="I11" s="11" t="s">
        <v>180</v>
      </c>
      <c r="J11" s="12">
        <v>29461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18</v>
      </c>
      <c r="I16" s="11" t="s">
        <v>181</v>
      </c>
      <c r="J16" s="22">
        <v>24913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14</v>
      </c>
      <c r="I21" s="11" t="s">
        <v>182</v>
      </c>
      <c r="J21" s="14">
        <v>24211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39</v>
      </c>
      <c r="I22" s="14" t="s">
        <v>16</v>
      </c>
      <c r="J22" s="14">
        <v>13891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39</v>
      </c>
      <c r="I23" s="11" t="s">
        <v>16</v>
      </c>
      <c r="J23" s="14">
        <v>13982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61</v>
      </c>
      <c r="I24" s="11" t="s">
        <v>183</v>
      </c>
      <c r="J24" s="12">
        <v>19862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93</v>
      </c>
      <c r="I25" s="12" t="s">
        <v>184</v>
      </c>
      <c r="J25" s="12">
        <v>12286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6" sqref="E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105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19</v>
      </c>
      <c r="I11" s="11" t="s">
        <v>106</v>
      </c>
      <c r="J11" s="12">
        <f>27841+244</f>
        <v>28085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 t="s">
        <v>70</v>
      </c>
      <c r="I16" s="11" t="s">
        <v>107</v>
      </c>
      <c r="J16" s="12">
        <f>22470+322</f>
        <v>22792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39</v>
      </c>
      <c r="I17" s="11" t="s">
        <v>108</v>
      </c>
      <c r="J17" s="12">
        <f>18887+287</f>
        <v>19174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50</v>
      </c>
      <c r="I20" s="11" t="s">
        <v>109</v>
      </c>
      <c r="J20" s="12">
        <f>13691+552</f>
        <v>14243</v>
      </c>
      <c r="K20" s="11"/>
      <c r="L20" s="11"/>
      <c r="M20" s="11"/>
      <c r="N20" s="11"/>
      <c r="O20" s="11"/>
      <c r="P20" s="11"/>
      <c r="Q20" s="11"/>
    </row>
    <row r="21" s="24" customFormat="1" spans="1:17">
      <c r="A21" s="13">
        <v>17</v>
      </c>
      <c r="B21" s="25" t="s">
        <v>95</v>
      </c>
      <c r="C21" s="25" t="s">
        <v>42</v>
      </c>
      <c r="D21" s="25" t="s">
        <v>96</v>
      </c>
      <c r="E21" s="25" t="s">
        <v>97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</row>
    <row r="22" s="24" customFormat="1" spans="1:17">
      <c r="A22" s="13">
        <v>18</v>
      </c>
      <c r="B22" s="25" t="s">
        <v>98</v>
      </c>
      <c r="C22" s="25" t="s">
        <v>99</v>
      </c>
      <c r="D22" s="25" t="s">
        <v>100</v>
      </c>
      <c r="E22" s="25" t="s">
        <v>101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="24" customFormat="1" spans="1:17">
      <c r="A23" s="13">
        <v>19</v>
      </c>
      <c r="B23" s="25" t="s">
        <v>102</v>
      </c>
      <c r="C23" s="25" t="s">
        <v>12</v>
      </c>
      <c r="D23" s="25" t="s">
        <v>103</v>
      </c>
      <c r="E23" s="25" t="s">
        <v>104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I31" sqref="I31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185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25</v>
      </c>
      <c r="I11" s="11" t="s">
        <v>186</v>
      </c>
      <c r="J11" s="12">
        <v>29734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19</v>
      </c>
      <c r="I16" s="11" t="s">
        <v>119</v>
      </c>
      <c r="J16" s="22">
        <v>25161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10</v>
      </c>
      <c r="I17" s="11" t="s">
        <v>187</v>
      </c>
      <c r="J17" s="12">
        <v>19864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15</v>
      </c>
      <c r="I21" s="11" t="s">
        <v>87</v>
      </c>
      <c r="J21" s="14">
        <v>24472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71</v>
      </c>
      <c r="I22" s="14" t="s">
        <v>188</v>
      </c>
      <c r="J22" s="14">
        <v>14092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71</v>
      </c>
      <c r="I23" s="11" t="s">
        <v>189</v>
      </c>
      <c r="J23" s="14">
        <v>14149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56</v>
      </c>
      <c r="I24" s="11" t="s">
        <v>190</v>
      </c>
      <c r="J24" s="12">
        <v>20484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50</v>
      </c>
      <c r="I25" s="12" t="s">
        <v>191</v>
      </c>
      <c r="J25" s="12">
        <v>12757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7" sqref="E27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192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26</v>
      </c>
      <c r="I11" s="11" t="s">
        <v>193</v>
      </c>
      <c r="J11" s="12">
        <v>29912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20</v>
      </c>
      <c r="I16" s="11" t="s">
        <v>145</v>
      </c>
      <c r="J16" s="22">
        <v>25325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10</v>
      </c>
      <c r="I17" s="11" t="s">
        <v>16</v>
      </c>
      <c r="J17" s="12">
        <v>19864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15</v>
      </c>
      <c r="I21" s="11" t="s">
        <v>16</v>
      </c>
      <c r="J21" s="14">
        <v>24472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71</v>
      </c>
      <c r="I22" s="11" t="s">
        <v>16</v>
      </c>
      <c r="J22" s="14">
        <v>14092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71</v>
      </c>
      <c r="I23" s="11" t="s">
        <v>16</v>
      </c>
      <c r="J23" s="14">
        <v>14149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39</v>
      </c>
      <c r="I24" s="11" t="s">
        <v>194</v>
      </c>
      <c r="J24" s="12">
        <v>20927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61</v>
      </c>
      <c r="I25" s="11" t="s">
        <v>195</v>
      </c>
      <c r="J25" s="12">
        <v>13077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M23" sqref="M23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196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27</v>
      </c>
      <c r="I11" s="11" t="s">
        <v>197</v>
      </c>
      <c r="J11" s="12">
        <v>30101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21</v>
      </c>
      <c r="I16" s="11" t="s">
        <v>198</v>
      </c>
      <c r="J16" s="22">
        <v>25545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11</v>
      </c>
      <c r="I17" s="11" t="s">
        <v>118</v>
      </c>
      <c r="J17" s="12">
        <v>20196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70</v>
      </c>
      <c r="I20" s="11" t="s">
        <v>199</v>
      </c>
      <c r="J20" s="12">
        <v>15648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15</v>
      </c>
      <c r="I21" s="11" t="s">
        <v>16</v>
      </c>
      <c r="J21" s="14">
        <v>24472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70</v>
      </c>
      <c r="I22" s="11" t="s">
        <v>200</v>
      </c>
      <c r="J22" s="14">
        <v>14395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70</v>
      </c>
      <c r="I23" s="11" t="s">
        <v>149</v>
      </c>
      <c r="J23" s="12">
        <v>14293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71</v>
      </c>
      <c r="I24" s="11" t="s">
        <v>201</v>
      </c>
      <c r="J24" s="12">
        <v>21405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56</v>
      </c>
      <c r="I25" s="11" t="s">
        <v>202</v>
      </c>
      <c r="J25" s="12">
        <v>13390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5" t="s">
        <v>203</v>
      </c>
      <c r="C26" s="11" t="s">
        <v>74</v>
      </c>
      <c r="D26" s="11" t="s">
        <v>204</v>
      </c>
      <c r="E26" s="11" t="s">
        <v>205</v>
      </c>
      <c r="F26" s="12">
        <v>12221</v>
      </c>
      <c r="G26" s="11" t="s">
        <v>39</v>
      </c>
      <c r="H26" s="11" t="s">
        <v>115</v>
      </c>
      <c r="I26" s="12">
        <v>12221</v>
      </c>
      <c r="J26" s="12">
        <v>12221</v>
      </c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C30" sqref="C30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206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28</v>
      </c>
      <c r="I11" s="11" t="s">
        <v>188</v>
      </c>
      <c r="J11" s="12">
        <v>30302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22</v>
      </c>
      <c r="I16" s="11" t="s">
        <v>207</v>
      </c>
      <c r="J16" s="22">
        <v>25705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12</v>
      </c>
      <c r="I17" s="11" t="s">
        <v>126</v>
      </c>
      <c r="J17" s="12">
        <v>20415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11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70</v>
      </c>
      <c r="I20" s="11" t="s">
        <v>16</v>
      </c>
      <c r="J20" s="12">
        <v>15648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16</v>
      </c>
      <c r="I21" s="11" t="s">
        <v>208</v>
      </c>
      <c r="J21" s="14">
        <v>24663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70</v>
      </c>
      <c r="I22" s="11" t="s">
        <v>16</v>
      </c>
      <c r="J22" s="14">
        <v>14395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70</v>
      </c>
      <c r="I23" s="11" t="s">
        <v>16</v>
      </c>
      <c r="J23" s="12">
        <v>14293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71</v>
      </c>
      <c r="I24" s="11" t="s">
        <v>209</v>
      </c>
      <c r="J24" s="12">
        <v>21783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39</v>
      </c>
      <c r="I25" s="11" t="s">
        <v>158</v>
      </c>
      <c r="J25" s="12">
        <v>13572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5" t="s">
        <v>203</v>
      </c>
      <c r="C26" s="11" t="s">
        <v>74</v>
      </c>
      <c r="D26" s="11" t="s">
        <v>204</v>
      </c>
      <c r="E26" s="11" t="s">
        <v>205</v>
      </c>
      <c r="F26" s="12">
        <v>12221</v>
      </c>
      <c r="G26" s="11" t="s">
        <v>39</v>
      </c>
      <c r="H26" s="11" t="s">
        <v>121</v>
      </c>
      <c r="I26" s="12" t="s">
        <v>210</v>
      </c>
      <c r="J26" s="12">
        <v>14252</v>
      </c>
      <c r="K26" s="11"/>
      <c r="L26" s="11"/>
      <c r="M26" s="11"/>
      <c r="N26" s="11"/>
      <c r="O26" s="11"/>
      <c r="P26" s="11"/>
      <c r="Q26" s="11"/>
    </row>
    <row r="27" spans="1:17">
      <c r="A27" s="11"/>
      <c r="B27" s="23"/>
      <c r="C27" s="13"/>
      <c r="D27" s="13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K20" sqref="K20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211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29</v>
      </c>
      <c r="I11" s="11" t="s">
        <v>212</v>
      </c>
      <c r="J11" s="12">
        <v>30485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23</v>
      </c>
      <c r="I16" s="11" t="s">
        <v>197</v>
      </c>
      <c r="J16" s="22">
        <v>25894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13</v>
      </c>
      <c r="I17" s="11" t="s">
        <v>145</v>
      </c>
      <c r="J17" s="12">
        <v>20579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11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70</v>
      </c>
      <c r="I20" s="11" t="s">
        <v>16</v>
      </c>
      <c r="J20" s="12">
        <v>15648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17</v>
      </c>
      <c r="I21" s="11" t="s">
        <v>213</v>
      </c>
      <c r="J21" s="14">
        <v>24898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>
        <v>10</v>
      </c>
      <c r="I22" s="11" t="s">
        <v>214</v>
      </c>
      <c r="J22" s="14">
        <v>14677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70</v>
      </c>
      <c r="I23" s="11" t="s">
        <v>16</v>
      </c>
      <c r="J23" s="12">
        <v>14293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 t="s">
        <v>70</v>
      </c>
      <c r="I24" s="11" t="s">
        <v>215</v>
      </c>
      <c r="J24" s="12">
        <v>22243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71</v>
      </c>
      <c r="I25" s="11" t="s">
        <v>216</v>
      </c>
      <c r="J25" s="12">
        <v>13724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5" t="s">
        <v>203</v>
      </c>
      <c r="C26" s="11" t="s">
        <v>74</v>
      </c>
      <c r="D26" s="11" t="s">
        <v>204</v>
      </c>
      <c r="E26" s="11" t="s">
        <v>205</v>
      </c>
      <c r="F26" s="12">
        <v>12221</v>
      </c>
      <c r="G26" s="11" t="s">
        <v>39</v>
      </c>
      <c r="H26" s="11" t="s">
        <v>93</v>
      </c>
      <c r="I26" s="12" t="s">
        <v>217</v>
      </c>
      <c r="J26" s="12">
        <v>16055</v>
      </c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6" t="s">
        <v>218</v>
      </c>
      <c r="C27" s="13" t="s">
        <v>99</v>
      </c>
      <c r="D27" s="13" t="s">
        <v>219</v>
      </c>
      <c r="E27" s="11" t="s">
        <v>220</v>
      </c>
      <c r="F27" s="12">
        <v>13754</v>
      </c>
      <c r="G27" s="11" t="s">
        <v>39</v>
      </c>
      <c r="H27" s="11" t="s">
        <v>115</v>
      </c>
      <c r="I27" s="12">
        <v>13754</v>
      </c>
      <c r="J27" s="12">
        <v>13754</v>
      </c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L22" sqref="L22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221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30</v>
      </c>
      <c r="I11" s="11" t="s">
        <v>222</v>
      </c>
      <c r="J11" s="12">
        <v>30638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23</v>
      </c>
      <c r="I16" s="11" t="s">
        <v>16</v>
      </c>
      <c r="J16" s="22">
        <v>25894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13</v>
      </c>
      <c r="I17" s="11" t="s">
        <v>16</v>
      </c>
      <c r="J17" s="12">
        <v>20579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11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70</v>
      </c>
      <c r="I20" s="11" t="s">
        <v>16</v>
      </c>
      <c r="J20" s="12">
        <v>15648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18</v>
      </c>
      <c r="I21" s="11" t="s">
        <v>223</v>
      </c>
      <c r="J21" s="14">
        <v>25052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>
        <v>11</v>
      </c>
      <c r="I22" s="11" t="s">
        <v>224</v>
      </c>
      <c r="J22" s="14">
        <v>14884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70</v>
      </c>
      <c r="I23" s="11" t="s">
        <v>16</v>
      </c>
      <c r="J23" s="12">
        <v>14293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>
        <v>10</v>
      </c>
      <c r="I24" s="11" t="s">
        <v>225</v>
      </c>
      <c r="J24" s="12">
        <v>22543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71</v>
      </c>
      <c r="I25" s="11" t="s">
        <v>16</v>
      </c>
      <c r="J25" s="12">
        <v>13724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5" t="s">
        <v>203</v>
      </c>
      <c r="C26" s="11" t="s">
        <v>74</v>
      </c>
      <c r="D26" s="11" t="s">
        <v>204</v>
      </c>
      <c r="E26" s="11" t="s">
        <v>205</v>
      </c>
      <c r="F26" s="12">
        <v>12221</v>
      </c>
      <c r="G26" s="11" t="s">
        <v>39</v>
      </c>
      <c r="H26" s="11" t="s">
        <v>50</v>
      </c>
      <c r="I26" s="12" t="s">
        <v>226</v>
      </c>
      <c r="J26" s="12">
        <v>16719</v>
      </c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6" t="s">
        <v>218</v>
      </c>
      <c r="C27" s="13" t="s">
        <v>99</v>
      </c>
      <c r="D27" s="13" t="s">
        <v>219</v>
      </c>
      <c r="E27" s="11" t="s">
        <v>220</v>
      </c>
      <c r="F27" s="12">
        <v>13754</v>
      </c>
      <c r="G27" s="11" t="s">
        <v>39</v>
      </c>
      <c r="H27" s="11" t="s">
        <v>121</v>
      </c>
      <c r="I27" s="12" t="s">
        <v>227</v>
      </c>
      <c r="J27" s="12">
        <v>15863</v>
      </c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tabSelected="1" workbookViewId="0">
      <selection activeCell="K27" sqref="K27:K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228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31</v>
      </c>
      <c r="I11" s="11" t="s">
        <v>208</v>
      </c>
      <c r="J11" s="12">
        <v>30829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23</v>
      </c>
      <c r="I16" s="11" t="s">
        <v>16</v>
      </c>
      <c r="J16" s="22">
        <v>25894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>
        <v>13</v>
      </c>
      <c r="I17" s="11" t="s">
        <v>16</v>
      </c>
      <c r="J17" s="12">
        <v>20579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11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>
        <v>10</v>
      </c>
      <c r="I20" s="11" t="s">
        <v>208</v>
      </c>
      <c r="J20" s="12">
        <v>15839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>
        <v>18</v>
      </c>
      <c r="I21" s="11" t="s">
        <v>16</v>
      </c>
      <c r="J21" s="14">
        <v>25052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>
        <v>11</v>
      </c>
      <c r="I22" s="11" t="s">
        <v>229</v>
      </c>
      <c r="J22" s="14">
        <v>15112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70</v>
      </c>
      <c r="I23" s="11" t="s">
        <v>16</v>
      </c>
      <c r="J23" s="12">
        <v>14293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 t="s">
        <v>164</v>
      </c>
      <c r="C24" s="13" t="s">
        <v>42</v>
      </c>
      <c r="D24" s="11" t="s">
        <v>165</v>
      </c>
      <c r="E24" s="11" t="s">
        <v>166</v>
      </c>
      <c r="F24" s="12">
        <v>14499</v>
      </c>
      <c r="G24" s="11" t="s">
        <v>71</v>
      </c>
      <c r="H24" s="11">
        <v>11</v>
      </c>
      <c r="I24" s="11" t="s">
        <v>230</v>
      </c>
      <c r="J24" s="12">
        <v>22914</v>
      </c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 t="s">
        <v>171</v>
      </c>
      <c r="C25" s="13" t="s">
        <v>12</v>
      </c>
      <c r="D25" s="13" t="s">
        <v>172</v>
      </c>
      <c r="E25" s="11" t="s">
        <v>173</v>
      </c>
      <c r="F25" s="12">
        <v>10173</v>
      </c>
      <c r="G25" s="11">
        <v>16</v>
      </c>
      <c r="H25" s="11" t="s">
        <v>71</v>
      </c>
      <c r="I25" s="11" t="s">
        <v>16</v>
      </c>
      <c r="J25" s="12">
        <v>13724</v>
      </c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5" t="s">
        <v>203</v>
      </c>
      <c r="C26" s="11" t="s">
        <v>74</v>
      </c>
      <c r="D26" s="11" t="s">
        <v>204</v>
      </c>
      <c r="E26" s="11" t="s">
        <v>205</v>
      </c>
      <c r="F26" s="12">
        <v>12221</v>
      </c>
      <c r="G26" s="11" t="s">
        <v>39</v>
      </c>
      <c r="H26" s="11" t="s">
        <v>61</v>
      </c>
      <c r="I26" s="12" t="s">
        <v>231</v>
      </c>
      <c r="J26" s="12">
        <v>17675</v>
      </c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6" t="s">
        <v>218</v>
      </c>
      <c r="C27" s="13" t="s">
        <v>99</v>
      </c>
      <c r="D27" s="13" t="s">
        <v>219</v>
      </c>
      <c r="E27" s="11" t="s">
        <v>220</v>
      </c>
      <c r="F27" s="12">
        <v>13754</v>
      </c>
      <c r="G27" s="11" t="s">
        <v>39</v>
      </c>
      <c r="H27" s="11" t="s">
        <v>93</v>
      </c>
      <c r="I27" s="11" t="s">
        <v>232</v>
      </c>
      <c r="J27" s="12">
        <v>17235</v>
      </c>
      <c r="K27" s="11"/>
      <c r="L27" s="11"/>
      <c r="M27" s="11"/>
      <c r="N27" s="11"/>
      <c r="O27" s="11"/>
      <c r="P27" s="11"/>
      <c r="Q27" s="11"/>
    </row>
    <row r="28" spans="1:10">
      <c r="A28" s="17">
        <v>24</v>
      </c>
      <c r="B28" s="17" t="s">
        <v>233</v>
      </c>
      <c r="C28" s="11" t="s">
        <v>90</v>
      </c>
      <c r="D28" s="17" t="s">
        <v>234</v>
      </c>
      <c r="E28" s="3" t="s">
        <v>235</v>
      </c>
      <c r="F28" s="18">
        <v>13655</v>
      </c>
      <c r="G28" s="17">
        <v>12</v>
      </c>
      <c r="H28" s="17" t="s">
        <v>115</v>
      </c>
      <c r="I28" s="18">
        <v>13655</v>
      </c>
      <c r="J28" s="18">
        <v>13655</v>
      </c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E27" sqref="E27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110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20</v>
      </c>
      <c r="I11" s="11" t="s">
        <v>111</v>
      </c>
      <c r="J11" s="12">
        <f>27841+244+395</f>
        <v>28480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10</v>
      </c>
      <c r="I16" s="11" t="s">
        <v>112</v>
      </c>
      <c r="J16" s="12">
        <f>22470+322+410</f>
        <v>23202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71</v>
      </c>
      <c r="I17" s="11" t="s">
        <v>113</v>
      </c>
      <c r="J17" s="12">
        <f>18887+287+268</f>
        <v>19442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61</v>
      </c>
      <c r="I20" s="11" t="s">
        <v>114</v>
      </c>
      <c r="J20" s="12">
        <f>13691+552+421</f>
        <v>14664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115</v>
      </c>
      <c r="I21" s="14">
        <v>17374</v>
      </c>
      <c r="J21" s="14">
        <v>17374</v>
      </c>
      <c r="K21" s="13"/>
      <c r="L21" s="13"/>
      <c r="M21" s="13"/>
      <c r="N21" s="13"/>
      <c r="O21" s="13"/>
      <c r="P21" s="13"/>
      <c r="Q21" s="13"/>
    </row>
    <row r="22" s="24" customFormat="1" spans="1:17">
      <c r="A22" s="13">
        <v>18</v>
      </c>
      <c r="B22" s="25" t="s">
        <v>98</v>
      </c>
      <c r="C22" s="25" t="s">
        <v>99</v>
      </c>
      <c r="D22" s="25" t="s">
        <v>100</v>
      </c>
      <c r="E22" s="25" t="s">
        <v>101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</row>
    <row r="23" s="24" customFormat="1" spans="1:17">
      <c r="A23" s="13">
        <v>19</v>
      </c>
      <c r="B23" s="25" t="s">
        <v>102</v>
      </c>
      <c r="C23" s="25" t="s">
        <v>12</v>
      </c>
      <c r="D23" s="25" t="s">
        <v>103</v>
      </c>
      <c r="E23" s="25" t="s">
        <v>104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F25" sqref="F25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116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117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11</v>
      </c>
      <c r="I16" s="11" t="s">
        <v>118</v>
      </c>
      <c r="J16" s="22">
        <v>23534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119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56</v>
      </c>
      <c r="I20" s="11" t="s">
        <v>120</v>
      </c>
      <c r="J20" s="12">
        <v>14995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121</v>
      </c>
      <c r="I21" s="14" t="s">
        <v>122</v>
      </c>
      <c r="J21" s="14">
        <v>20383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115</v>
      </c>
      <c r="I22" s="14">
        <v>10332</v>
      </c>
      <c r="J22" s="14">
        <v>10332</v>
      </c>
      <c r="K22" s="13"/>
      <c r="L22" s="13"/>
      <c r="M22" s="13"/>
      <c r="N22" s="13"/>
      <c r="O22" s="13"/>
      <c r="P22" s="13"/>
      <c r="Q22" s="13"/>
    </row>
    <row r="23" s="24" customFormat="1" spans="1:17">
      <c r="A23" s="13">
        <v>19</v>
      </c>
      <c r="B23" s="25" t="s">
        <v>123</v>
      </c>
      <c r="C23" s="25" t="s">
        <v>12</v>
      </c>
      <c r="D23" s="25" t="s">
        <v>103</v>
      </c>
      <c r="E23" s="25" t="s">
        <v>104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C26" sqref="C26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124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12</v>
      </c>
      <c r="I16" s="11" t="s">
        <v>125</v>
      </c>
      <c r="J16" s="22">
        <v>23710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39</v>
      </c>
      <c r="I20" s="11" t="s">
        <v>126</v>
      </c>
      <c r="J20" s="12">
        <v>15214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93</v>
      </c>
      <c r="I21" s="14" t="s">
        <v>127</v>
      </c>
      <c r="J21" s="14">
        <v>21127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121</v>
      </c>
      <c r="I22" s="14" t="s">
        <v>128</v>
      </c>
      <c r="J22" s="14">
        <v>11811</v>
      </c>
      <c r="K22" s="13"/>
      <c r="L22" s="13"/>
      <c r="M22" s="13"/>
      <c r="N22" s="13"/>
      <c r="O22" s="13"/>
      <c r="P22" s="13"/>
      <c r="Q22" s="13"/>
    </row>
    <row r="23" s="24" customFormat="1" spans="1:17">
      <c r="A23" s="13">
        <v>19</v>
      </c>
      <c r="B23" s="25" t="s">
        <v>123</v>
      </c>
      <c r="C23" s="25" t="s">
        <v>12</v>
      </c>
      <c r="D23" s="25" t="s">
        <v>103</v>
      </c>
      <c r="E23" s="25" t="s">
        <v>104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K21" sqref="K21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129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13</v>
      </c>
      <c r="I16" s="11" t="s">
        <v>130</v>
      </c>
      <c r="J16" s="22">
        <v>23913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131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50</v>
      </c>
      <c r="I21" s="14" t="s">
        <v>132</v>
      </c>
      <c r="J21" s="14">
        <v>21765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93</v>
      </c>
      <c r="I22" s="14" t="s">
        <v>133</v>
      </c>
      <c r="J22" s="14">
        <v>12863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115</v>
      </c>
      <c r="I23" s="14">
        <v>10603</v>
      </c>
      <c r="J23" s="14">
        <v>10603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J23" sqref="J23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134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13</v>
      </c>
      <c r="I16" s="11" t="s">
        <v>16</v>
      </c>
      <c r="J16" s="22">
        <v>23913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61</v>
      </c>
      <c r="I21" s="14" t="s">
        <v>135</v>
      </c>
      <c r="J21" s="14">
        <v>22224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50</v>
      </c>
      <c r="I22" s="14" t="s">
        <v>136</v>
      </c>
      <c r="J22" s="14">
        <v>13316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121</v>
      </c>
      <c r="I23" s="14" t="s">
        <v>137</v>
      </c>
      <c r="J23" s="14">
        <v>12439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C28" sqref="C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138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13</v>
      </c>
      <c r="I16" s="11" t="s">
        <v>16</v>
      </c>
      <c r="J16" s="22">
        <v>23913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56</v>
      </c>
      <c r="I21" s="14" t="s">
        <v>139</v>
      </c>
      <c r="J21" s="14">
        <v>22490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61</v>
      </c>
      <c r="I22" s="14" t="s">
        <v>140</v>
      </c>
      <c r="J22" s="14">
        <v>13514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93</v>
      </c>
      <c r="I23" s="14" t="s">
        <v>141</v>
      </c>
      <c r="J23" s="14">
        <v>13001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"/>
  <sheetViews>
    <sheetView workbookViewId="0">
      <selection activeCell="L28" sqref="L28"/>
    </sheetView>
  </sheetViews>
  <sheetFormatPr defaultColWidth="9" defaultRowHeight="14.4"/>
  <cols>
    <col min="1" max="1" width="9" style="3"/>
    <col min="2" max="2" width="50.7777777777778" style="3" customWidth="1"/>
    <col min="3" max="3" width="25.7777777777778" style="3" customWidth="1"/>
    <col min="4" max="4" width="13.7777777777778" style="3" customWidth="1"/>
    <col min="5" max="5" width="9.77777777777778" style="3" customWidth="1"/>
    <col min="6" max="6" width="9" style="3"/>
    <col min="7" max="7" width="12.7777777777778" style="3" customWidth="1"/>
    <col min="8" max="16384" width="9" style="3"/>
  </cols>
  <sheetData>
    <row r="1" s="1" customFormat="1" spans="1:24">
      <c r="A1" s="4" t="s">
        <v>142</v>
      </c>
      <c r="B1" s="5"/>
      <c r="C1" s="5"/>
      <c r="D1" s="5"/>
      <c r="E1" s="5"/>
      <c r="F1" s="5"/>
      <c r="G1" s="5"/>
      <c r="H1" s="5"/>
      <c r="I1" s="5"/>
      <c r="J1" s="5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="1" customFormat="1" spans="1:24">
      <c r="A2" s="6"/>
      <c r="B2" s="7"/>
      <c r="C2" s="7"/>
      <c r="D2" s="7"/>
      <c r="E2" s="7"/>
      <c r="F2" s="7"/>
      <c r="G2" s="7"/>
      <c r="H2" s="7"/>
      <c r="I2" s="7"/>
      <c r="J2" s="7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="1" customFormat="1" spans="1:24">
      <c r="A3" s="8"/>
      <c r="B3" s="9"/>
      <c r="C3" s="9"/>
      <c r="D3" s="9"/>
      <c r="E3" s="9"/>
      <c r="F3" s="9"/>
      <c r="G3" s="9"/>
      <c r="H3" s="9"/>
      <c r="I3" s="9"/>
      <c r="J3" s="9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17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1"/>
      <c r="L4" s="11"/>
      <c r="M4" s="11"/>
      <c r="N4" s="11"/>
      <c r="O4" s="11"/>
      <c r="P4" s="11"/>
      <c r="Q4" s="11"/>
    </row>
    <row r="5" spans="1:17">
      <c r="A5" s="11">
        <v>1</v>
      </c>
      <c r="B5" s="11" t="s">
        <v>11</v>
      </c>
      <c r="C5" s="11" t="s">
        <v>12</v>
      </c>
      <c r="D5" s="11" t="s">
        <v>13</v>
      </c>
      <c r="E5" s="11" t="s">
        <v>14</v>
      </c>
      <c r="F5" s="11" t="s">
        <v>15</v>
      </c>
      <c r="G5" s="11">
        <v>52</v>
      </c>
      <c r="H5" s="11">
        <v>13</v>
      </c>
      <c r="I5" s="11" t="s">
        <v>16</v>
      </c>
      <c r="J5" s="11" t="s">
        <v>17</v>
      </c>
      <c r="K5" s="11"/>
      <c r="L5" s="11"/>
      <c r="M5" s="11"/>
      <c r="N5" s="11"/>
      <c r="O5" s="11"/>
      <c r="P5" s="11"/>
      <c r="Q5" s="11"/>
    </row>
    <row r="6" spans="1:17">
      <c r="A6" s="11">
        <v>2</v>
      </c>
      <c r="B6" s="11" t="s">
        <v>18</v>
      </c>
      <c r="C6" s="11" t="s">
        <v>12</v>
      </c>
      <c r="D6" s="11" t="s">
        <v>19</v>
      </c>
      <c r="E6" s="11" t="s">
        <v>20</v>
      </c>
      <c r="F6" s="11" t="s">
        <v>21</v>
      </c>
      <c r="G6" s="11">
        <v>27</v>
      </c>
      <c r="H6" s="11">
        <v>19</v>
      </c>
      <c r="I6" s="11" t="s">
        <v>16</v>
      </c>
      <c r="J6" s="11" t="s">
        <v>22</v>
      </c>
      <c r="K6" s="11"/>
      <c r="L6" s="11"/>
      <c r="M6" s="11"/>
      <c r="N6" s="11"/>
      <c r="O6" s="11"/>
      <c r="P6" s="11"/>
      <c r="Q6" s="11"/>
    </row>
    <row r="7" spans="1:17">
      <c r="A7" s="11">
        <v>3</v>
      </c>
      <c r="B7" s="11" t="s">
        <v>23</v>
      </c>
      <c r="C7" s="11" t="s">
        <v>12</v>
      </c>
      <c r="D7" s="11" t="s">
        <v>24</v>
      </c>
      <c r="E7" s="11" t="s">
        <v>25</v>
      </c>
      <c r="F7" s="12">
        <v>11460</v>
      </c>
      <c r="G7" s="11">
        <v>10</v>
      </c>
      <c r="H7" s="11">
        <v>21</v>
      </c>
      <c r="I7" s="11" t="s">
        <v>16</v>
      </c>
      <c r="J7" s="12">
        <v>17831</v>
      </c>
      <c r="K7" s="11"/>
      <c r="L7" s="11"/>
      <c r="M7" s="11"/>
      <c r="N7" s="11"/>
      <c r="O7" s="11"/>
      <c r="P7" s="11"/>
      <c r="Q7" s="11"/>
    </row>
    <row r="8" spans="1:17">
      <c r="A8" s="11">
        <v>4</v>
      </c>
      <c r="B8" s="11" t="s">
        <v>26</v>
      </c>
      <c r="C8" s="11" t="s">
        <v>12</v>
      </c>
      <c r="D8" s="11" t="s">
        <v>27</v>
      </c>
      <c r="E8" s="11" t="s">
        <v>28</v>
      </c>
      <c r="F8" s="11" t="s">
        <v>29</v>
      </c>
      <c r="G8" s="11">
        <v>12</v>
      </c>
      <c r="H8" s="11">
        <v>16</v>
      </c>
      <c r="I8" s="11" t="s">
        <v>16</v>
      </c>
      <c r="J8" s="12">
        <v>14885</v>
      </c>
      <c r="K8" s="11"/>
      <c r="L8" s="11"/>
      <c r="M8" s="11"/>
      <c r="N8" s="11"/>
      <c r="O8" s="11"/>
      <c r="P8" s="11"/>
      <c r="Q8" s="11"/>
    </row>
    <row r="9" spans="1:17">
      <c r="A9" s="11">
        <v>5</v>
      </c>
      <c r="B9" s="11" t="s">
        <v>30</v>
      </c>
      <c r="C9" s="11" t="s">
        <v>12</v>
      </c>
      <c r="D9" s="11" t="s">
        <v>31</v>
      </c>
      <c r="E9" s="11" t="s">
        <v>32</v>
      </c>
      <c r="F9" s="11" t="s">
        <v>33</v>
      </c>
      <c r="G9" s="11">
        <v>11</v>
      </c>
      <c r="H9" s="11">
        <v>13</v>
      </c>
      <c r="I9" s="11" t="s">
        <v>16</v>
      </c>
      <c r="J9" s="12">
        <v>11368</v>
      </c>
      <c r="K9" s="11"/>
      <c r="L9" s="11"/>
      <c r="M9" s="11"/>
      <c r="N9" s="11"/>
      <c r="O9" s="11"/>
      <c r="P9" s="11"/>
      <c r="Q9" s="11"/>
    </row>
    <row r="10" spans="1:17">
      <c r="A10" s="11">
        <v>6</v>
      </c>
      <c r="B10" s="11" t="s">
        <v>34</v>
      </c>
      <c r="C10" s="11" t="s">
        <v>35</v>
      </c>
      <c r="D10" s="11" t="s">
        <v>36</v>
      </c>
      <c r="E10" s="11" t="s">
        <v>37</v>
      </c>
      <c r="F10" s="11" t="s">
        <v>38</v>
      </c>
      <c r="G10" s="11">
        <v>22</v>
      </c>
      <c r="H10" s="11" t="s">
        <v>39</v>
      </c>
      <c r="I10" s="11" t="s">
        <v>16</v>
      </c>
      <c r="J10" s="11" t="s">
        <v>40</v>
      </c>
      <c r="K10" s="11"/>
      <c r="L10" s="11"/>
      <c r="M10" s="11"/>
      <c r="N10" s="11"/>
      <c r="O10" s="11"/>
      <c r="P10" s="11"/>
      <c r="Q10" s="11"/>
    </row>
    <row r="11" spans="1:17">
      <c r="A11" s="11">
        <v>7</v>
      </c>
      <c r="B11" s="11" t="s">
        <v>41</v>
      </c>
      <c r="C11" s="11" t="s">
        <v>42</v>
      </c>
      <c r="D11" s="11" t="s">
        <v>43</v>
      </c>
      <c r="E11" s="3" t="s">
        <v>44</v>
      </c>
      <c r="F11" s="12">
        <v>11169</v>
      </c>
      <c r="G11" s="11" t="s">
        <v>39</v>
      </c>
      <c r="H11" s="11">
        <v>21</v>
      </c>
      <c r="I11" s="11" t="s">
        <v>16</v>
      </c>
      <c r="J11" s="12">
        <v>28806</v>
      </c>
      <c r="K11" s="11"/>
      <c r="L11" s="11"/>
      <c r="M11" s="11"/>
      <c r="N11" s="11"/>
      <c r="O11" s="11"/>
      <c r="P11" s="11"/>
      <c r="Q11" s="11"/>
    </row>
    <row r="12" spans="1:17">
      <c r="A12" s="11">
        <v>8</v>
      </c>
      <c r="B12" s="11" t="s">
        <v>46</v>
      </c>
      <c r="C12" s="11" t="s">
        <v>12</v>
      </c>
      <c r="D12" s="11" t="s">
        <v>47</v>
      </c>
      <c r="E12" s="11" t="s">
        <v>48</v>
      </c>
      <c r="F12" s="11" t="s">
        <v>49</v>
      </c>
      <c r="G12" s="11">
        <v>20</v>
      </c>
      <c r="H12" s="11" t="s">
        <v>50</v>
      </c>
      <c r="I12" s="11" t="s">
        <v>16</v>
      </c>
      <c r="J12" s="11" t="s">
        <v>51</v>
      </c>
      <c r="K12" s="11"/>
      <c r="L12" s="11"/>
      <c r="M12" s="11"/>
      <c r="N12" s="11"/>
      <c r="O12" s="11"/>
      <c r="P12" s="11"/>
      <c r="Q12" s="11"/>
    </row>
    <row r="13" spans="1:17">
      <c r="A13" s="11">
        <v>9</v>
      </c>
      <c r="B13" s="11" t="s">
        <v>52</v>
      </c>
      <c r="C13" s="11" t="s">
        <v>12</v>
      </c>
      <c r="D13" s="11" t="s">
        <v>53</v>
      </c>
      <c r="E13" s="11" t="s">
        <v>54</v>
      </c>
      <c r="F13" s="11" t="s">
        <v>55</v>
      </c>
      <c r="G13" s="11">
        <v>12</v>
      </c>
      <c r="H13" s="11" t="s">
        <v>56</v>
      </c>
      <c r="I13" s="11" t="s">
        <v>16</v>
      </c>
      <c r="J13" s="12">
        <v>10699</v>
      </c>
      <c r="K13" s="11"/>
      <c r="L13" s="11"/>
      <c r="M13" s="11"/>
      <c r="N13" s="11"/>
      <c r="O13" s="11"/>
      <c r="P13" s="11"/>
      <c r="Q13" s="11"/>
    </row>
    <row r="14" spans="1:17">
      <c r="A14" s="11">
        <v>10</v>
      </c>
      <c r="B14" s="11" t="s">
        <v>57</v>
      </c>
      <c r="C14" s="7" t="s">
        <v>58</v>
      </c>
      <c r="D14" s="11" t="s">
        <v>36</v>
      </c>
      <c r="E14" s="11" t="s">
        <v>59</v>
      </c>
      <c r="F14" s="11" t="s">
        <v>60</v>
      </c>
      <c r="G14" s="11">
        <v>20</v>
      </c>
      <c r="H14" s="11" t="s">
        <v>61</v>
      </c>
      <c r="I14" s="11" t="s">
        <v>16</v>
      </c>
      <c r="J14" s="11" t="s">
        <v>62</v>
      </c>
      <c r="K14" s="11"/>
      <c r="L14" s="11"/>
      <c r="M14" s="11"/>
      <c r="N14" s="11"/>
      <c r="O14" s="11"/>
      <c r="P14" s="11"/>
      <c r="Q14" s="11"/>
    </row>
    <row r="15" spans="1:17">
      <c r="A15" s="11">
        <v>11</v>
      </c>
      <c r="B15" s="11" t="s">
        <v>63</v>
      </c>
      <c r="C15" s="11" t="s">
        <v>64</v>
      </c>
      <c r="D15" s="11" t="s">
        <v>36</v>
      </c>
      <c r="E15" s="11" t="s">
        <v>59</v>
      </c>
      <c r="F15" s="11" t="s">
        <v>65</v>
      </c>
      <c r="G15" s="11">
        <v>18</v>
      </c>
      <c r="H15" s="11" t="s">
        <v>61</v>
      </c>
      <c r="I15" s="11" t="s">
        <v>16</v>
      </c>
      <c r="J15" s="11" t="s">
        <v>66</v>
      </c>
      <c r="K15" s="11"/>
      <c r="L15" s="11"/>
      <c r="M15" s="11"/>
      <c r="N15" s="11"/>
      <c r="O15" s="11"/>
      <c r="P15" s="11"/>
      <c r="Q15" s="11"/>
    </row>
    <row r="16" spans="1:17">
      <c r="A16" s="11">
        <v>12</v>
      </c>
      <c r="B16" s="11" t="s">
        <v>67</v>
      </c>
      <c r="C16" s="11" t="s">
        <v>42</v>
      </c>
      <c r="D16" s="11" t="s">
        <v>68</v>
      </c>
      <c r="E16" s="11" t="s">
        <v>69</v>
      </c>
      <c r="F16" s="12">
        <v>17926</v>
      </c>
      <c r="G16" s="11" t="s">
        <v>70</v>
      </c>
      <c r="H16" s="11">
        <v>14</v>
      </c>
      <c r="I16" s="11" t="s">
        <v>143</v>
      </c>
      <c r="J16" s="22">
        <v>24078</v>
      </c>
      <c r="K16" s="11"/>
      <c r="L16" s="11"/>
      <c r="M16" s="11"/>
      <c r="N16" s="11"/>
      <c r="O16" s="11"/>
      <c r="P16" s="11"/>
      <c r="Q16" s="11"/>
    </row>
    <row r="17" spans="1:17">
      <c r="A17" s="11">
        <v>13</v>
      </c>
      <c r="B17" s="11" t="s">
        <v>73</v>
      </c>
      <c r="C17" s="11" t="s">
        <v>74</v>
      </c>
      <c r="D17" s="11" t="s">
        <v>75</v>
      </c>
      <c r="E17" s="11" t="s">
        <v>76</v>
      </c>
      <c r="F17" s="12">
        <v>14088</v>
      </c>
      <c r="G17" s="11" t="s">
        <v>50</v>
      </c>
      <c r="H17" s="11" t="s">
        <v>70</v>
      </c>
      <c r="I17" s="11" t="s">
        <v>16</v>
      </c>
      <c r="J17" s="12">
        <v>19690</v>
      </c>
      <c r="K17" s="11"/>
      <c r="L17" s="11"/>
      <c r="M17" s="11"/>
      <c r="N17" s="11"/>
      <c r="O17" s="11"/>
      <c r="P17" s="11"/>
      <c r="Q17" s="11"/>
    </row>
    <row r="18" spans="1:17">
      <c r="A18" s="11">
        <v>14</v>
      </c>
      <c r="B18" s="11" t="s">
        <v>78</v>
      </c>
      <c r="C18" s="11" t="s">
        <v>79</v>
      </c>
      <c r="D18" s="11" t="s">
        <v>36</v>
      </c>
      <c r="E18" s="11" t="s">
        <v>80</v>
      </c>
      <c r="F18" s="11" t="s">
        <v>81</v>
      </c>
      <c r="G18" s="11">
        <v>22</v>
      </c>
      <c r="H18" s="11" t="s">
        <v>50</v>
      </c>
      <c r="I18" s="11" t="s">
        <v>16</v>
      </c>
      <c r="J18" s="11" t="s">
        <v>83</v>
      </c>
      <c r="K18" s="11"/>
      <c r="L18" s="11"/>
      <c r="M18" s="11"/>
      <c r="N18" s="11"/>
      <c r="O18" s="11"/>
      <c r="P18" s="11"/>
      <c r="Q18" s="11"/>
    </row>
    <row r="19" spans="1:17">
      <c r="A19" s="11">
        <v>15</v>
      </c>
      <c r="B19" s="11" t="s">
        <v>84</v>
      </c>
      <c r="C19" s="11" t="s">
        <v>85</v>
      </c>
      <c r="D19" s="11" t="s">
        <v>36</v>
      </c>
      <c r="E19" s="11" t="s">
        <v>80</v>
      </c>
      <c r="F19" s="11" t="s">
        <v>86</v>
      </c>
      <c r="G19" s="11">
        <v>21</v>
      </c>
      <c r="H19" s="11" t="s">
        <v>50</v>
      </c>
      <c r="I19" s="7" t="s">
        <v>16</v>
      </c>
      <c r="J19" s="11" t="s">
        <v>88</v>
      </c>
      <c r="K19" s="11"/>
      <c r="L19" s="11"/>
      <c r="M19" s="11"/>
      <c r="N19" s="11"/>
      <c r="O19" s="11"/>
      <c r="P19" s="11"/>
      <c r="Q19" s="11"/>
    </row>
    <row r="20" spans="1:17">
      <c r="A20" s="11">
        <v>16</v>
      </c>
      <c r="B20" s="11" t="s">
        <v>89</v>
      </c>
      <c r="C20" s="11" t="s">
        <v>90</v>
      </c>
      <c r="D20" s="11" t="s">
        <v>91</v>
      </c>
      <c r="E20" s="11" t="s">
        <v>92</v>
      </c>
      <c r="F20" s="12">
        <v>11126</v>
      </c>
      <c r="G20" s="11" t="s">
        <v>70</v>
      </c>
      <c r="H20" s="11" t="s">
        <v>71</v>
      </c>
      <c r="I20" s="11" t="s">
        <v>16</v>
      </c>
      <c r="J20" s="12">
        <v>15439</v>
      </c>
      <c r="K20" s="11"/>
      <c r="L20" s="11"/>
      <c r="M20" s="11"/>
      <c r="N20" s="11"/>
      <c r="O20" s="11"/>
      <c r="P20" s="11"/>
      <c r="Q20" s="11"/>
    </row>
    <row r="21" s="2" customFormat="1" spans="1:17">
      <c r="A21" s="13">
        <v>17</v>
      </c>
      <c r="B21" s="13" t="s">
        <v>95</v>
      </c>
      <c r="C21" s="13" t="s">
        <v>42</v>
      </c>
      <c r="D21" s="13" t="s">
        <v>96</v>
      </c>
      <c r="E21" s="13" t="s">
        <v>97</v>
      </c>
      <c r="F21" s="14">
        <v>17374</v>
      </c>
      <c r="G21" s="13" t="s">
        <v>39</v>
      </c>
      <c r="H21" s="13" t="s">
        <v>39</v>
      </c>
      <c r="I21" s="14" t="s">
        <v>144</v>
      </c>
      <c r="J21" s="14">
        <v>22745</v>
      </c>
      <c r="K21" s="13"/>
      <c r="L21" s="13"/>
      <c r="M21" s="13"/>
      <c r="N21" s="13"/>
      <c r="O21" s="13"/>
      <c r="P21" s="13"/>
      <c r="Q21" s="13"/>
    </row>
    <row r="22" s="2" customFormat="1" spans="1:17">
      <c r="A22" s="13">
        <v>18</v>
      </c>
      <c r="B22" s="13" t="s">
        <v>98</v>
      </c>
      <c r="C22" s="13" t="s">
        <v>99</v>
      </c>
      <c r="D22" s="13" t="s">
        <v>100</v>
      </c>
      <c r="E22" s="13" t="s">
        <v>101</v>
      </c>
      <c r="F22" s="14">
        <v>10332</v>
      </c>
      <c r="G22" s="13">
        <v>18</v>
      </c>
      <c r="H22" s="13" t="s">
        <v>56</v>
      </c>
      <c r="I22" s="14" t="s">
        <v>145</v>
      </c>
      <c r="J22" s="14">
        <v>13678</v>
      </c>
      <c r="K22" s="13"/>
      <c r="L22" s="13"/>
      <c r="M22" s="13"/>
      <c r="N22" s="13"/>
      <c r="O22" s="13"/>
      <c r="P22" s="13"/>
      <c r="Q22" s="13"/>
    </row>
    <row r="23" s="2" customFormat="1" spans="1:17">
      <c r="A23" s="13">
        <v>19</v>
      </c>
      <c r="B23" s="13" t="s">
        <v>123</v>
      </c>
      <c r="C23" s="13" t="s">
        <v>12</v>
      </c>
      <c r="D23" s="13" t="s">
        <v>103</v>
      </c>
      <c r="E23" s="13" t="s">
        <v>104</v>
      </c>
      <c r="F23" s="14">
        <v>10603</v>
      </c>
      <c r="G23" s="13" t="s">
        <v>56</v>
      </c>
      <c r="H23" s="13" t="s">
        <v>50</v>
      </c>
      <c r="I23" s="14" t="s">
        <v>146</v>
      </c>
      <c r="J23" s="14">
        <v>13376</v>
      </c>
      <c r="K23" s="13"/>
      <c r="L23" s="13"/>
      <c r="M23" s="13"/>
      <c r="N23" s="13"/>
      <c r="O23" s="13"/>
      <c r="P23" s="13"/>
      <c r="Q23" s="13"/>
    </row>
    <row r="24" spans="1:17">
      <c r="A24" s="11">
        <v>20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>
      <c r="A25" s="11">
        <v>21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>
      <c r="A26" s="11">
        <v>22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>
      <c r="A27" s="11">
        <v>23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1">
    <mergeCell ref="A1:J3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8.22</vt:lpstr>
      <vt:lpstr>8.29</vt:lpstr>
      <vt:lpstr>9.05</vt:lpstr>
      <vt:lpstr>9.12</vt:lpstr>
      <vt:lpstr>9.19</vt:lpstr>
      <vt:lpstr>9.26</vt:lpstr>
      <vt:lpstr>10.03</vt:lpstr>
      <vt:lpstr>10.10</vt:lpstr>
      <vt:lpstr>10.17</vt:lpstr>
      <vt:lpstr>10.24</vt:lpstr>
      <vt:lpstr>10.31</vt:lpstr>
      <vt:lpstr>11.07</vt:lpstr>
      <vt:lpstr>11.14</vt:lpstr>
      <vt:lpstr>11.21~28</vt:lpstr>
      <vt:lpstr>12.05</vt:lpstr>
      <vt:lpstr>12.12</vt:lpstr>
      <vt:lpstr>12.19</vt:lpstr>
      <vt:lpstr>12.26</vt:lpstr>
      <vt:lpstr>01.02</vt:lpstr>
      <vt:lpstr>01.09</vt:lpstr>
      <vt:lpstr>01.16</vt:lpstr>
      <vt:lpstr>01.23</vt:lpstr>
      <vt:lpstr>01.30</vt:lpstr>
      <vt:lpstr>02.06</vt:lpstr>
      <vt:lpstr>02.13</vt:lpstr>
      <vt:lpstr>02.20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雪山包</cp:lastModifiedBy>
  <dcterms:created xsi:type="dcterms:W3CDTF">2017-08-22T20:29:00Z</dcterms:created>
  <dcterms:modified xsi:type="dcterms:W3CDTF">2018-02-20T15:37:57Z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