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p7iC\Documents\"/>
    </mc:Choice>
  </mc:AlternateContent>
  <xr:revisionPtr revIDLastSave="0" documentId="13_ncr:1_{CE775EA1-CDE3-4C28-A087-A73C7E20C62F}" xr6:coauthVersionLast="47" xr6:coauthVersionMax="47" xr10:uidLastSave="{00000000-0000-0000-0000-000000000000}"/>
  <bookViews>
    <workbookView xWindow="10740" yWindow="3930" windowWidth="13485" windowHeight="11520" activeTab="1" xr2:uid="{9C505284-458E-4AF0-82E5-FB3F9D26A030}"/>
  </bookViews>
  <sheets>
    <sheet name="Calculations" sheetId="1" r:id="rId1"/>
    <sheet name="World Boss Mats Calculations" sheetId="3" r:id="rId2"/>
  </sheets>
  <definedNames>
    <definedName name="_xlnm._FilterDatabase" localSheetId="0" hidden="1">Calculations!$A$2:$AC$84</definedName>
    <definedName name="_xlnm.Extract" localSheetId="0">'World Boss Mats Calculations'!$A$2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D29" i="3" s="1"/>
  <c r="B30" i="3"/>
  <c r="D3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B2" i="3"/>
  <c r="D2" i="3" s="1"/>
  <c r="I16" i="1"/>
  <c r="I7" i="1"/>
  <c r="A23" i="1"/>
  <c r="A65" i="1"/>
  <c r="A83" i="1"/>
  <c r="A11" i="1"/>
  <c r="A14" i="1"/>
  <c r="A17" i="1"/>
  <c r="A22" i="1"/>
  <c r="A26" i="1"/>
  <c r="A47" i="1"/>
  <c r="A70" i="1"/>
  <c r="A76" i="1"/>
  <c r="A25" i="1"/>
  <c r="A48" i="1"/>
  <c r="A49" i="1"/>
  <c r="A51" i="1"/>
  <c r="A8" i="1"/>
  <c r="A21" i="1"/>
  <c r="A42" i="1"/>
  <c r="A75" i="1"/>
  <c r="A20" i="1"/>
  <c r="A32" i="1"/>
  <c r="A33" i="1"/>
  <c r="A74" i="1"/>
  <c r="A79" i="1"/>
  <c r="A81" i="1"/>
  <c r="A31" i="1"/>
  <c r="A30" i="1"/>
  <c r="A19" i="1"/>
  <c r="A29" i="1"/>
  <c r="A68" i="1"/>
  <c r="A62" i="1"/>
  <c r="A7" i="1"/>
  <c r="A39" i="1"/>
  <c r="A40" i="1"/>
  <c r="A53" i="1"/>
  <c r="A54" i="1"/>
  <c r="A55" i="1"/>
  <c r="A56" i="1"/>
  <c r="A57" i="1"/>
  <c r="A58" i="1"/>
  <c r="A59" i="1"/>
  <c r="A63" i="1"/>
  <c r="A73" i="1"/>
  <c r="A72" i="1"/>
  <c r="A61" i="1"/>
  <c r="A28" i="1"/>
  <c r="A77" i="1"/>
  <c r="A4" i="1"/>
  <c r="A10" i="1"/>
  <c r="A67" i="1"/>
  <c r="A69" i="1"/>
  <c r="A44" i="1"/>
  <c r="A78" i="1"/>
  <c r="A52" i="1"/>
  <c r="A24" i="1"/>
  <c r="A46" i="1"/>
  <c r="A82" i="1"/>
  <c r="A64" i="1"/>
  <c r="A18" i="1"/>
  <c r="A16" i="1"/>
  <c r="A13" i="1"/>
  <c r="A6" i="1"/>
  <c r="A50" i="1"/>
  <c r="A38" i="1"/>
  <c r="A37" i="1"/>
  <c r="A36" i="1"/>
  <c r="A45" i="1"/>
  <c r="A5" i="1"/>
  <c r="A35" i="1"/>
  <c r="A34" i="1"/>
  <c r="A9" i="1"/>
  <c r="A80" i="1"/>
  <c r="A3" i="1"/>
  <c r="A27" i="1"/>
  <c r="A43" i="1"/>
  <c r="A12" i="1"/>
  <c r="A41" i="1"/>
  <c r="A66" i="1"/>
  <c r="A60" i="1"/>
  <c r="A71" i="1"/>
  <c r="A15" i="1"/>
  <c r="U56" i="1" l="1"/>
  <c r="V56" i="1"/>
  <c r="W56" i="1"/>
  <c r="AB56" i="1"/>
  <c r="R56" i="1"/>
  <c r="S56" i="1"/>
  <c r="T56" i="1"/>
  <c r="AA56" i="1"/>
  <c r="O56" i="1"/>
  <c r="P56" i="1"/>
  <c r="Q56" i="1"/>
  <c r="Z56" i="1"/>
  <c r="U55" i="1"/>
  <c r="V55" i="1"/>
  <c r="W55" i="1"/>
  <c r="AB55" i="1"/>
  <c r="R55" i="1"/>
  <c r="S55" i="1"/>
  <c r="T55" i="1"/>
  <c r="AA55" i="1"/>
  <c r="O55" i="1"/>
  <c r="P55" i="1"/>
  <c r="M55" i="1" s="1"/>
  <c r="Q55" i="1"/>
  <c r="N55" i="1" s="1"/>
  <c r="Z55" i="1"/>
  <c r="AC55" i="1" s="1"/>
  <c r="U54" i="1"/>
  <c r="V54" i="1"/>
  <c r="W54" i="1"/>
  <c r="AB54" i="1"/>
  <c r="R54" i="1"/>
  <c r="S54" i="1"/>
  <c r="T54" i="1"/>
  <c r="AA54" i="1"/>
  <c r="O54" i="1"/>
  <c r="P54" i="1"/>
  <c r="Q54" i="1"/>
  <c r="Z54" i="1"/>
  <c r="AC57" i="1"/>
  <c r="AC58" i="1"/>
  <c r="AC59" i="1"/>
  <c r="I54" i="1"/>
  <c r="J54" i="1"/>
  <c r="I55" i="1"/>
  <c r="J55" i="1"/>
  <c r="I56" i="1"/>
  <c r="J56" i="1"/>
  <c r="I57" i="1"/>
  <c r="J57" i="1"/>
  <c r="L57" i="1"/>
  <c r="M57" i="1"/>
  <c r="N57" i="1"/>
  <c r="I58" i="1"/>
  <c r="J58" i="1"/>
  <c r="L58" i="1"/>
  <c r="M58" i="1"/>
  <c r="N58" i="1"/>
  <c r="I59" i="1"/>
  <c r="J59" i="1"/>
  <c r="L59" i="1"/>
  <c r="M59" i="1"/>
  <c r="N59" i="1"/>
  <c r="J7" i="1"/>
  <c r="O7" i="1"/>
  <c r="P7" i="1"/>
  <c r="Q7" i="1"/>
  <c r="R7" i="1"/>
  <c r="S7" i="1"/>
  <c r="T7" i="1"/>
  <c r="U7" i="1"/>
  <c r="V7" i="1"/>
  <c r="W7" i="1"/>
  <c r="Z7" i="1"/>
  <c r="AA7" i="1"/>
  <c r="AB7" i="1"/>
  <c r="I39" i="1"/>
  <c r="J39" i="1"/>
  <c r="O39" i="1"/>
  <c r="P39" i="1"/>
  <c r="Q39" i="1"/>
  <c r="R39" i="1"/>
  <c r="S39" i="1"/>
  <c r="T39" i="1"/>
  <c r="U39" i="1"/>
  <c r="V39" i="1"/>
  <c r="W39" i="1"/>
  <c r="Z39" i="1"/>
  <c r="AA39" i="1"/>
  <c r="AB39" i="1"/>
  <c r="I40" i="1"/>
  <c r="J40" i="1"/>
  <c r="O40" i="1"/>
  <c r="P40" i="1"/>
  <c r="Q40" i="1"/>
  <c r="R40" i="1"/>
  <c r="S40" i="1"/>
  <c r="T40" i="1"/>
  <c r="U40" i="1"/>
  <c r="V40" i="1"/>
  <c r="W40" i="1"/>
  <c r="Z40" i="1"/>
  <c r="AA40" i="1"/>
  <c r="AB40" i="1"/>
  <c r="I53" i="1"/>
  <c r="J53" i="1"/>
  <c r="O53" i="1"/>
  <c r="P53" i="1"/>
  <c r="Q53" i="1"/>
  <c r="R53" i="1"/>
  <c r="S53" i="1"/>
  <c r="T53" i="1"/>
  <c r="U53" i="1"/>
  <c r="V53" i="1"/>
  <c r="W53" i="1"/>
  <c r="Z53" i="1"/>
  <c r="AA53" i="1"/>
  <c r="AB53" i="1"/>
  <c r="I63" i="1"/>
  <c r="J63" i="1"/>
  <c r="O63" i="1"/>
  <c r="P63" i="1"/>
  <c r="Q63" i="1"/>
  <c r="R63" i="1"/>
  <c r="S63" i="1"/>
  <c r="T63" i="1"/>
  <c r="U63" i="1"/>
  <c r="V63" i="1"/>
  <c r="W63" i="1"/>
  <c r="Z63" i="1"/>
  <c r="AA63" i="1"/>
  <c r="AB63" i="1"/>
  <c r="I73" i="1"/>
  <c r="J73" i="1"/>
  <c r="O73" i="1"/>
  <c r="P73" i="1"/>
  <c r="Q73" i="1"/>
  <c r="R73" i="1"/>
  <c r="S73" i="1"/>
  <c r="T73" i="1"/>
  <c r="U73" i="1"/>
  <c r="V73" i="1"/>
  <c r="W73" i="1"/>
  <c r="Z73" i="1"/>
  <c r="AA73" i="1"/>
  <c r="AB73" i="1"/>
  <c r="I72" i="1"/>
  <c r="J72" i="1"/>
  <c r="O72" i="1"/>
  <c r="P72" i="1"/>
  <c r="Q72" i="1"/>
  <c r="R72" i="1"/>
  <c r="S72" i="1"/>
  <c r="T72" i="1"/>
  <c r="U72" i="1"/>
  <c r="V72" i="1"/>
  <c r="W72" i="1"/>
  <c r="Z72" i="1"/>
  <c r="AA72" i="1"/>
  <c r="AB72" i="1"/>
  <c r="I61" i="1"/>
  <c r="J61" i="1"/>
  <c r="O61" i="1"/>
  <c r="P61" i="1"/>
  <c r="Q61" i="1"/>
  <c r="R61" i="1"/>
  <c r="S61" i="1"/>
  <c r="T61" i="1"/>
  <c r="U61" i="1"/>
  <c r="V61" i="1"/>
  <c r="W61" i="1"/>
  <c r="Z61" i="1"/>
  <c r="AA61" i="1"/>
  <c r="AB61" i="1"/>
  <c r="I28" i="1"/>
  <c r="J28" i="1"/>
  <c r="O28" i="1"/>
  <c r="P28" i="1"/>
  <c r="Q28" i="1"/>
  <c r="R28" i="1"/>
  <c r="S28" i="1"/>
  <c r="T28" i="1"/>
  <c r="U28" i="1"/>
  <c r="V28" i="1"/>
  <c r="W28" i="1"/>
  <c r="Z28" i="1"/>
  <c r="AA28" i="1"/>
  <c r="AB28" i="1"/>
  <c r="I77" i="1"/>
  <c r="J77" i="1"/>
  <c r="O77" i="1"/>
  <c r="P77" i="1"/>
  <c r="Q77" i="1"/>
  <c r="R77" i="1"/>
  <c r="S77" i="1"/>
  <c r="T77" i="1"/>
  <c r="U77" i="1"/>
  <c r="V77" i="1"/>
  <c r="W77" i="1"/>
  <c r="Z77" i="1"/>
  <c r="AA77" i="1"/>
  <c r="AB77" i="1"/>
  <c r="I4" i="1"/>
  <c r="J4" i="1"/>
  <c r="O4" i="1"/>
  <c r="P4" i="1"/>
  <c r="Q4" i="1"/>
  <c r="R4" i="1"/>
  <c r="S4" i="1"/>
  <c r="T4" i="1"/>
  <c r="U4" i="1"/>
  <c r="V4" i="1"/>
  <c r="W4" i="1"/>
  <c r="Z4" i="1"/>
  <c r="AA4" i="1"/>
  <c r="AB4" i="1"/>
  <c r="I10" i="1"/>
  <c r="J10" i="1"/>
  <c r="O10" i="1"/>
  <c r="P10" i="1"/>
  <c r="Q10" i="1"/>
  <c r="R10" i="1"/>
  <c r="S10" i="1"/>
  <c r="T10" i="1"/>
  <c r="U10" i="1"/>
  <c r="V10" i="1"/>
  <c r="W10" i="1"/>
  <c r="Z10" i="1"/>
  <c r="AA10" i="1"/>
  <c r="AB10" i="1"/>
  <c r="I67" i="1"/>
  <c r="J67" i="1"/>
  <c r="O67" i="1"/>
  <c r="P67" i="1"/>
  <c r="Q67" i="1"/>
  <c r="R67" i="1"/>
  <c r="S67" i="1"/>
  <c r="T67" i="1"/>
  <c r="U67" i="1"/>
  <c r="V67" i="1"/>
  <c r="W67" i="1"/>
  <c r="Z67" i="1"/>
  <c r="AA67" i="1"/>
  <c r="AB67" i="1"/>
  <c r="I69" i="1"/>
  <c r="J69" i="1"/>
  <c r="O69" i="1"/>
  <c r="P69" i="1"/>
  <c r="Q69" i="1"/>
  <c r="R69" i="1"/>
  <c r="S69" i="1"/>
  <c r="T69" i="1"/>
  <c r="U69" i="1"/>
  <c r="V69" i="1"/>
  <c r="W69" i="1"/>
  <c r="Z69" i="1"/>
  <c r="AA69" i="1"/>
  <c r="AB69" i="1"/>
  <c r="I44" i="1"/>
  <c r="J44" i="1"/>
  <c r="O44" i="1"/>
  <c r="P44" i="1"/>
  <c r="Q44" i="1"/>
  <c r="R44" i="1"/>
  <c r="S44" i="1"/>
  <c r="T44" i="1"/>
  <c r="U44" i="1"/>
  <c r="V44" i="1"/>
  <c r="W44" i="1"/>
  <c r="Z44" i="1"/>
  <c r="AA44" i="1"/>
  <c r="AB44" i="1"/>
  <c r="I78" i="1"/>
  <c r="J78" i="1"/>
  <c r="O78" i="1"/>
  <c r="P78" i="1"/>
  <c r="Q78" i="1"/>
  <c r="R78" i="1"/>
  <c r="S78" i="1"/>
  <c r="T78" i="1"/>
  <c r="U78" i="1"/>
  <c r="V78" i="1"/>
  <c r="W78" i="1"/>
  <c r="Z78" i="1"/>
  <c r="AA78" i="1"/>
  <c r="AB78" i="1"/>
  <c r="I52" i="1"/>
  <c r="J52" i="1"/>
  <c r="O52" i="1"/>
  <c r="P52" i="1"/>
  <c r="Q52" i="1"/>
  <c r="R52" i="1"/>
  <c r="S52" i="1"/>
  <c r="T52" i="1"/>
  <c r="U52" i="1"/>
  <c r="V52" i="1"/>
  <c r="W52" i="1"/>
  <c r="Z52" i="1"/>
  <c r="AA52" i="1"/>
  <c r="AB52" i="1"/>
  <c r="I24" i="1"/>
  <c r="J24" i="1"/>
  <c r="O24" i="1"/>
  <c r="P24" i="1"/>
  <c r="Q24" i="1"/>
  <c r="R24" i="1"/>
  <c r="S24" i="1"/>
  <c r="T24" i="1"/>
  <c r="U24" i="1"/>
  <c r="V24" i="1"/>
  <c r="W24" i="1"/>
  <c r="Z24" i="1"/>
  <c r="AA24" i="1"/>
  <c r="AB24" i="1"/>
  <c r="I46" i="1"/>
  <c r="J46" i="1"/>
  <c r="O46" i="1"/>
  <c r="P46" i="1"/>
  <c r="Q46" i="1"/>
  <c r="R46" i="1"/>
  <c r="S46" i="1"/>
  <c r="T46" i="1"/>
  <c r="U46" i="1"/>
  <c r="V46" i="1"/>
  <c r="W46" i="1"/>
  <c r="Z46" i="1"/>
  <c r="AA46" i="1"/>
  <c r="AB46" i="1"/>
  <c r="I82" i="1"/>
  <c r="J82" i="1"/>
  <c r="O82" i="1"/>
  <c r="P82" i="1"/>
  <c r="Q82" i="1"/>
  <c r="R82" i="1"/>
  <c r="S82" i="1"/>
  <c r="T82" i="1"/>
  <c r="U82" i="1"/>
  <c r="V82" i="1"/>
  <c r="W82" i="1"/>
  <c r="Z82" i="1"/>
  <c r="AA82" i="1"/>
  <c r="AB82" i="1"/>
  <c r="I64" i="1"/>
  <c r="J64" i="1"/>
  <c r="O64" i="1"/>
  <c r="P64" i="1"/>
  <c r="Q64" i="1"/>
  <c r="R64" i="1"/>
  <c r="S64" i="1"/>
  <c r="T64" i="1"/>
  <c r="U64" i="1"/>
  <c r="V64" i="1"/>
  <c r="W64" i="1"/>
  <c r="Z64" i="1"/>
  <c r="AA64" i="1"/>
  <c r="AB64" i="1"/>
  <c r="I18" i="1"/>
  <c r="J18" i="1"/>
  <c r="O18" i="1"/>
  <c r="P18" i="1"/>
  <c r="Q18" i="1"/>
  <c r="R18" i="1"/>
  <c r="S18" i="1"/>
  <c r="T18" i="1"/>
  <c r="U18" i="1"/>
  <c r="V18" i="1"/>
  <c r="W18" i="1"/>
  <c r="Z18" i="1"/>
  <c r="AA18" i="1"/>
  <c r="AB18" i="1"/>
  <c r="J16" i="1"/>
  <c r="O16" i="1"/>
  <c r="P16" i="1"/>
  <c r="Q16" i="1"/>
  <c r="R16" i="1"/>
  <c r="S16" i="1"/>
  <c r="T16" i="1"/>
  <c r="U16" i="1"/>
  <c r="V16" i="1"/>
  <c r="W16" i="1"/>
  <c r="Z16" i="1"/>
  <c r="AA16" i="1"/>
  <c r="AB16" i="1"/>
  <c r="I13" i="1"/>
  <c r="J13" i="1"/>
  <c r="O13" i="1"/>
  <c r="P13" i="1"/>
  <c r="Q13" i="1"/>
  <c r="R13" i="1"/>
  <c r="S13" i="1"/>
  <c r="T13" i="1"/>
  <c r="U13" i="1"/>
  <c r="V13" i="1"/>
  <c r="W13" i="1"/>
  <c r="Z13" i="1"/>
  <c r="AA13" i="1"/>
  <c r="AB13" i="1"/>
  <c r="I6" i="1"/>
  <c r="J6" i="1"/>
  <c r="O6" i="1"/>
  <c r="P6" i="1"/>
  <c r="Q6" i="1"/>
  <c r="R6" i="1"/>
  <c r="S6" i="1"/>
  <c r="T6" i="1"/>
  <c r="U6" i="1"/>
  <c r="V6" i="1"/>
  <c r="W6" i="1"/>
  <c r="Z6" i="1"/>
  <c r="AA6" i="1"/>
  <c r="AB6" i="1"/>
  <c r="I50" i="1"/>
  <c r="J50" i="1"/>
  <c r="O50" i="1"/>
  <c r="P50" i="1"/>
  <c r="Q50" i="1"/>
  <c r="R50" i="1"/>
  <c r="S50" i="1"/>
  <c r="T50" i="1"/>
  <c r="U50" i="1"/>
  <c r="V50" i="1"/>
  <c r="W50" i="1"/>
  <c r="Z50" i="1"/>
  <c r="AA50" i="1"/>
  <c r="AB50" i="1"/>
  <c r="I38" i="1"/>
  <c r="J38" i="1"/>
  <c r="O38" i="1"/>
  <c r="P38" i="1"/>
  <c r="Q38" i="1"/>
  <c r="R38" i="1"/>
  <c r="S38" i="1"/>
  <c r="T38" i="1"/>
  <c r="U38" i="1"/>
  <c r="V38" i="1"/>
  <c r="W38" i="1"/>
  <c r="Z38" i="1"/>
  <c r="AA38" i="1"/>
  <c r="AB38" i="1"/>
  <c r="I37" i="1"/>
  <c r="J37" i="1"/>
  <c r="O37" i="1"/>
  <c r="P37" i="1"/>
  <c r="Q37" i="1"/>
  <c r="R37" i="1"/>
  <c r="S37" i="1"/>
  <c r="T37" i="1"/>
  <c r="U37" i="1"/>
  <c r="V37" i="1"/>
  <c r="W37" i="1"/>
  <c r="Z37" i="1"/>
  <c r="AA37" i="1"/>
  <c r="AB37" i="1"/>
  <c r="I36" i="1"/>
  <c r="J36" i="1"/>
  <c r="O36" i="1"/>
  <c r="P36" i="1"/>
  <c r="Q36" i="1"/>
  <c r="R36" i="1"/>
  <c r="S36" i="1"/>
  <c r="T36" i="1"/>
  <c r="U36" i="1"/>
  <c r="V36" i="1"/>
  <c r="W36" i="1"/>
  <c r="Z36" i="1"/>
  <c r="AA36" i="1"/>
  <c r="AB36" i="1"/>
  <c r="I45" i="1"/>
  <c r="J45" i="1"/>
  <c r="O45" i="1"/>
  <c r="P45" i="1"/>
  <c r="Q45" i="1"/>
  <c r="R45" i="1"/>
  <c r="S45" i="1"/>
  <c r="T45" i="1"/>
  <c r="U45" i="1"/>
  <c r="V45" i="1"/>
  <c r="W45" i="1"/>
  <c r="Z45" i="1"/>
  <c r="AA45" i="1"/>
  <c r="AB45" i="1"/>
  <c r="I5" i="1"/>
  <c r="J5" i="1"/>
  <c r="O5" i="1"/>
  <c r="P5" i="1"/>
  <c r="Q5" i="1"/>
  <c r="R5" i="1"/>
  <c r="S5" i="1"/>
  <c r="T5" i="1"/>
  <c r="U5" i="1"/>
  <c r="V5" i="1"/>
  <c r="W5" i="1"/>
  <c r="Z5" i="1"/>
  <c r="AA5" i="1"/>
  <c r="AB5" i="1"/>
  <c r="I35" i="1"/>
  <c r="J35" i="1"/>
  <c r="O35" i="1"/>
  <c r="P35" i="1"/>
  <c r="Q35" i="1"/>
  <c r="R35" i="1"/>
  <c r="S35" i="1"/>
  <c r="T35" i="1"/>
  <c r="U35" i="1"/>
  <c r="V35" i="1"/>
  <c r="W35" i="1"/>
  <c r="Z35" i="1"/>
  <c r="AA35" i="1"/>
  <c r="AB35" i="1"/>
  <c r="I34" i="1"/>
  <c r="J34" i="1"/>
  <c r="O34" i="1"/>
  <c r="P34" i="1"/>
  <c r="Q34" i="1"/>
  <c r="R34" i="1"/>
  <c r="S34" i="1"/>
  <c r="T34" i="1"/>
  <c r="U34" i="1"/>
  <c r="V34" i="1"/>
  <c r="W34" i="1"/>
  <c r="Z34" i="1"/>
  <c r="AA34" i="1"/>
  <c r="AB34" i="1"/>
  <c r="I9" i="1"/>
  <c r="J9" i="1"/>
  <c r="O9" i="1"/>
  <c r="P9" i="1"/>
  <c r="Q9" i="1"/>
  <c r="R9" i="1"/>
  <c r="S9" i="1"/>
  <c r="T9" i="1"/>
  <c r="U9" i="1"/>
  <c r="V9" i="1"/>
  <c r="W9" i="1"/>
  <c r="Z9" i="1"/>
  <c r="AA9" i="1"/>
  <c r="AB9" i="1"/>
  <c r="I80" i="1"/>
  <c r="J80" i="1"/>
  <c r="O80" i="1"/>
  <c r="P80" i="1"/>
  <c r="Q80" i="1"/>
  <c r="R80" i="1"/>
  <c r="S80" i="1"/>
  <c r="T80" i="1"/>
  <c r="U80" i="1"/>
  <c r="V80" i="1"/>
  <c r="W80" i="1"/>
  <c r="Z80" i="1"/>
  <c r="AA80" i="1"/>
  <c r="AB80" i="1"/>
  <c r="I3" i="1"/>
  <c r="J3" i="1"/>
  <c r="O3" i="1"/>
  <c r="P3" i="1"/>
  <c r="Q3" i="1"/>
  <c r="R3" i="1"/>
  <c r="S3" i="1"/>
  <c r="T3" i="1"/>
  <c r="U3" i="1"/>
  <c r="V3" i="1"/>
  <c r="W3" i="1"/>
  <c r="Z3" i="1"/>
  <c r="AA3" i="1"/>
  <c r="AB3" i="1"/>
  <c r="I27" i="1"/>
  <c r="J27" i="1"/>
  <c r="O27" i="1"/>
  <c r="P27" i="1"/>
  <c r="Q27" i="1"/>
  <c r="R27" i="1"/>
  <c r="S27" i="1"/>
  <c r="T27" i="1"/>
  <c r="U27" i="1"/>
  <c r="V27" i="1"/>
  <c r="W27" i="1"/>
  <c r="Z27" i="1"/>
  <c r="AA27" i="1"/>
  <c r="AB27" i="1"/>
  <c r="I43" i="1"/>
  <c r="J43" i="1"/>
  <c r="O43" i="1"/>
  <c r="P43" i="1"/>
  <c r="Q43" i="1"/>
  <c r="R43" i="1"/>
  <c r="S43" i="1"/>
  <c r="T43" i="1"/>
  <c r="U43" i="1"/>
  <c r="V43" i="1"/>
  <c r="W43" i="1"/>
  <c r="Z43" i="1"/>
  <c r="AA43" i="1"/>
  <c r="AB43" i="1"/>
  <c r="I12" i="1"/>
  <c r="J12" i="1"/>
  <c r="O12" i="1"/>
  <c r="P12" i="1"/>
  <c r="Q12" i="1"/>
  <c r="R12" i="1"/>
  <c r="S12" i="1"/>
  <c r="T12" i="1"/>
  <c r="U12" i="1"/>
  <c r="V12" i="1"/>
  <c r="W12" i="1"/>
  <c r="Z12" i="1"/>
  <c r="AA12" i="1"/>
  <c r="AB12" i="1"/>
  <c r="I41" i="1"/>
  <c r="J41" i="1"/>
  <c r="O41" i="1"/>
  <c r="P41" i="1"/>
  <c r="Q41" i="1"/>
  <c r="R41" i="1"/>
  <c r="S41" i="1"/>
  <c r="T41" i="1"/>
  <c r="U41" i="1"/>
  <c r="V41" i="1"/>
  <c r="W41" i="1"/>
  <c r="Z41" i="1"/>
  <c r="AA41" i="1"/>
  <c r="AB41" i="1"/>
  <c r="I66" i="1"/>
  <c r="J66" i="1"/>
  <c r="O66" i="1"/>
  <c r="P66" i="1"/>
  <c r="Q66" i="1"/>
  <c r="R66" i="1"/>
  <c r="S66" i="1"/>
  <c r="T66" i="1"/>
  <c r="U66" i="1"/>
  <c r="V66" i="1"/>
  <c r="W66" i="1"/>
  <c r="Z66" i="1"/>
  <c r="AA66" i="1"/>
  <c r="AB66" i="1"/>
  <c r="I60" i="1"/>
  <c r="J60" i="1"/>
  <c r="O60" i="1"/>
  <c r="P60" i="1"/>
  <c r="Q60" i="1"/>
  <c r="R60" i="1"/>
  <c r="S60" i="1"/>
  <c r="T60" i="1"/>
  <c r="U60" i="1"/>
  <c r="V60" i="1"/>
  <c r="W60" i="1"/>
  <c r="Z60" i="1"/>
  <c r="AA60" i="1"/>
  <c r="AB60" i="1"/>
  <c r="I71" i="1"/>
  <c r="J71" i="1"/>
  <c r="O71" i="1"/>
  <c r="P71" i="1"/>
  <c r="Q71" i="1"/>
  <c r="R71" i="1"/>
  <c r="S71" i="1"/>
  <c r="T71" i="1"/>
  <c r="U71" i="1"/>
  <c r="V71" i="1"/>
  <c r="W71" i="1"/>
  <c r="Z71" i="1"/>
  <c r="AA71" i="1"/>
  <c r="AB71" i="1"/>
  <c r="I62" i="1"/>
  <c r="J62" i="1"/>
  <c r="U62" i="1"/>
  <c r="V62" i="1"/>
  <c r="W62" i="1"/>
  <c r="AB62" i="1"/>
  <c r="R62" i="1"/>
  <c r="S62" i="1"/>
  <c r="T62" i="1"/>
  <c r="AA62" i="1"/>
  <c r="O62" i="1"/>
  <c r="P62" i="1"/>
  <c r="Q62" i="1"/>
  <c r="N62" i="1" s="1"/>
  <c r="Z62" i="1"/>
  <c r="AC62" i="1" s="1"/>
  <c r="Z11" i="1"/>
  <c r="AA11" i="1"/>
  <c r="AB11" i="1"/>
  <c r="Z14" i="1"/>
  <c r="AA14" i="1"/>
  <c r="AB14" i="1"/>
  <c r="Z15" i="1"/>
  <c r="AA15" i="1"/>
  <c r="AB15" i="1"/>
  <c r="Z17" i="1"/>
  <c r="AA17" i="1"/>
  <c r="AB17" i="1"/>
  <c r="Z23" i="1"/>
  <c r="AA23" i="1"/>
  <c r="AB23" i="1"/>
  <c r="Z22" i="1"/>
  <c r="AA22" i="1"/>
  <c r="AB22" i="1"/>
  <c r="Z21" i="1"/>
  <c r="AA21" i="1"/>
  <c r="AB21" i="1"/>
  <c r="Z20" i="1"/>
  <c r="AA20" i="1"/>
  <c r="AB20" i="1"/>
  <c r="Z19" i="1"/>
  <c r="AA19" i="1"/>
  <c r="AB19" i="1"/>
  <c r="Z26" i="1"/>
  <c r="AA26" i="1"/>
  <c r="AB26" i="1"/>
  <c r="Z25" i="1"/>
  <c r="AA25" i="1"/>
  <c r="AB25" i="1"/>
  <c r="Z32" i="1"/>
  <c r="AA32" i="1"/>
  <c r="AB32" i="1"/>
  <c r="Z31" i="1"/>
  <c r="AA31" i="1"/>
  <c r="AB31" i="1"/>
  <c r="Z30" i="1"/>
  <c r="AA30" i="1"/>
  <c r="AB30" i="1"/>
  <c r="Z29" i="1"/>
  <c r="AA29" i="1"/>
  <c r="AB29" i="1"/>
  <c r="Z33" i="1"/>
  <c r="AA33" i="1"/>
  <c r="AB33" i="1"/>
  <c r="Z42" i="1"/>
  <c r="AA42" i="1"/>
  <c r="AB42" i="1"/>
  <c r="Z47" i="1"/>
  <c r="AA47" i="1"/>
  <c r="AB47" i="1"/>
  <c r="Z48" i="1"/>
  <c r="AA48" i="1"/>
  <c r="AB48" i="1"/>
  <c r="Z49" i="1"/>
  <c r="AA49" i="1"/>
  <c r="AB49" i="1"/>
  <c r="Z51" i="1"/>
  <c r="AA51" i="1"/>
  <c r="AB51" i="1"/>
  <c r="Z65" i="1"/>
  <c r="AA65" i="1"/>
  <c r="AB65" i="1"/>
  <c r="Z68" i="1"/>
  <c r="AA68" i="1"/>
  <c r="AB68" i="1"/>
  <c r="Z70" i="1"/>
  <c r="AA70" i="1"/>
  <c r="AB70" i="1"/>
  <c r="Z75" i="1"/>
  <c r="AA75" i="1"/>
  <c r="AB75" i="1"/>
  <c r="Z74" i="1"/>
  <c r="AA74" i="1"/>
  <c r="AB74" i="1"/>
  <c r="Z76" i="1"/>
  <c r="AA76" i="1"/>
  <c r="AB76" i="1"/>
  <c r="Z79" i="1"/>
  <c r="AA79" i="1"/>
  <c r="AB79" i="1"/>
  <c r="Z81" i="1"/>
  <c r="AA81" i="1"/>
  <c r="AB81" i="1"/>
  <c r="Z83" i="1"/>
  <c r="AA83" i="1"/>
  <c r="AB83" i="1"/>
  <c r="AA8" i="1"/>
  <c r="AB8" i="1"/>
  <c r="Z8" i="1"/>
  <c r="O11" i="1"/>
  <c r="P11" i="1"/>
  <c r="Q11" i="1"/>
  <c r="R11" i="1"/>
  <c r="S11" i="1"/>
  <c r="T11" i="1"/>
  <c r="U11" i="1"/>
  <c r="V11" i="1"/>
  <c r="W11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7" i="1"/>
  <c r="P17" i="1"/>
  <c r="Q17" i="1"/>
  <c r="R17" i="1"/>
  <c r="S17" i="1"/>
  <c r="T17" i="1"/>
  <c r="U17" i="1"/>
  <c r="V17" i="1"/>
  <c r="W17" i="1"/>
  <c r="O23" i="1"/>
  <c r="P23" i="1"/>
  <c r="Q23" i="1"/>
  <c r="R23" i="1"/>
  <c r="S23" i="1"/>
  <c r="T23" i="1"/>
  <c r="U23" i="1"/>
  <c r="V23" i="1"/>
  <c r="W23" i="1"/>
  <c r="O22" i="1"/>
  <c r="P22" i="1"/>
  <c r="Q22" i="1"/>
  <c r="R22" i="1"/>
  <c r="S22" i="1"/>
  <c r="T22" i="1"/>
  <c r="U22" i="1"/>
  <c r="V22" i="1"/>
  <c r="W22" i="1"/>
  <c r="O21" i="1"/>
  <c r="P21" i="1"/>
  <c r="Q21" i="1"/>
  <c r="R21" i="1"/>
  <c r="S21" i="1"/>
  <c r="T21" i="1"/>
  <c r="U21" i="1"/>
  <c r="V21" i="1"/>
  <c r="W21" i="1"/>
  <c r="O20" i="1"/>
  <c r="P20" i="1"/>
  <c r="Q20" i="1"/>
  <c r="R20" i="1"/>
  <c r="S20" i="1"/>
  <c r="T20" i="1"/>
  <c r="U20" i="1"/>
  <c r="V20" i="1"/>
  <c r="W20" i="1"/>
  <c r="O19" i="1"/>
  <c r="P19" i="1"/>
  <c r="Q19" i="1"/>
  <c r="R19" i="1"/>
  <c r="S19" i="1"/>
  <c r="T19" i="1"/>
  <c r="U19" i="1"/>
  <c r="V19" i="1"/>
  <c r="W19" i="1"/>
  <c r="O26" i="1"/>
  <c r="P26" i="1"/>
  <c r="Q26" i="1"/>
  <c r="R26" i="1"/>
  <c r="S26" i="1"/>
  <c r="T26" i="1"/>
  <c r="U26" i="1"/>
  <c r="V26" i="1"/>
  <c r="W26" i="1"/>
  <c r="O25" i="1"/>
  <c r="P25" i="1"/>
  <c r="Q25" i="1"/>
  <c r="R25" i="1"/>
  <c r="S25" i="1"/>
  <c r="T25" i="1"/>
  <c r="U25" i="1"/>
  <c r="V25" i="1"/>
  <c r="W25" i="1"/>
  <c r="O32" i="1"/>
  <c r="P32" i="1"/>
  <c r="Q32" i="1"/>
  <c r="R32" i="1"/>
  <c r="S32" i="1"/>
  <c r="T32" i="1"/>
  <c r="U32" i="1"/>
  <c r="V32" i="1"/>
  <c r="W32" i="1"/>
  <c r="O31" i="1"/>
  <c r="P31" i="1"/>
  <c r="Q31" i="1"/>
  <c r="R31" i="1"/>
  <c r="S31" i="1"/>
  <c r="T31" i="1"/>
  <c r="U31" i="1"/>
  <c r="V31" i="1"/>
  <c r="W31" i="1"/>
  <c r="O30" i="1"/>
  <c r="P30" i="1"/>
  <c r="Q30" i="1"/>
  <c r="R30" i="1"/>
  <c r="S30" i="1"/>
  <c r="T30" i="1"/>
  <c r="U30" i="1"/>
  <c r="V30" i="1"/>
  <c r="W30" i="1"/>
  <c r="O29" i="1"/>
  <c r="P29" i="1"/>
  <c r="Q29" i="1"/>
  <c r="R29" i="1"/>
  <c r="S29" i="1"/>
  <c r="T29" i="1"/>
  <c r="U29" i="1"/>
  <c r="V29" i="1"/>
  <c r="W29" i="1"/>
  <c r="O33" i="1"/>
  <c r="P33" i="1"/>
  <c r="Q33" i="1"/>
  <c r="R33" i="1"/>
  <c r="S33" i="1"/>
  <c r="T33" i="1"/>
  <c r="U33" i="1"/>
  <c r="V33" i="1"/>
  <c r="W33" i="1"/>
  <c r="O42" i="1"/>
  <c r="P42" i="1"/>
  <c r="Q42" i="1"/>
  <c r="R42" i="1"/>
  <c r="S42" i="1"/>
  <c r="T42" i="1"/>
  <c r="U42" i="1"/>
  <c r="V42" i="1"/>
  <c r="W42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1" i="1"/>
  <c r="P51" i="1"/>
  <c r="Q51" i="1"/>
  <c r="R51" i="1"/>
  <c r="S51" i="1"/>
  <c r="T51" i="1"/>
  <c r="U51" i="1"/>
  <c r="V51" i="1"/>
  <c r="W51" i="1"/>
  <c r="O65" i="1"/>
  <c r="P65" i="1"/>
  <c r="Q65" i="1"/>
  <c r="R65" i="1"/>
  <c r="S65" i="1"/>
  <c r="T65" i="1"/>
  <c r="U65" i="1"/>
  <c r="V65" i="1"/>
  <c r="W65" i="1"/>
  <c r="O68" i="1"/>
  <c r="P68" i="1"/>
  <c r="Q68" i="1"/>
  <c r="R68" i="1"/>
  <c r="S68" i="1"/>
  <c r="T68" i="1"/>
  <c r="U68" i="1"/>
  <c r="V68" i="1"/>
  <c r="W68" i="1"/>
  <c r="O70" i="1"/>
  <c r="P70" i="1"/>
  <c r="Q70" i="1"/>
  <c r="R70" i="1"/>
  <c r="S70" i="1"/>
  <c r="T70" i="1"/>
  <c r="U70" i="1"/>
  <c r="V70" i="1"/>
  <c r="W70" i="1"/>
  <c r="O75" i="1"/>
  <c r="P75" i="1"/>
  <c r="Q75" i="1"/>
  <c r="R75" i="1"/>
  <c r="S75" i="1"/>
  <c r="T75" i="1"/>
  <c r="U75" i="1"/>
  <c r="V75" i="1"/>
  <c r="W75" i="1"/>
  <c r="O74" i="1"/>
  <c r="P74" i="1"/>
  <c r="Q74" i="1"/>
  <c r="R74" i="1"/>
  <c r="S74" i="1"/>
  <c r="T74" i="1"/>
  <c r="U74" i="1"/>
  <c r="V74" i="1"/>
  <c r="W74" i="1"/>
  <c r="O76" i="1"/>
  <c r="P76" i="1"/>
  <c r="Q76" i="1"/>
  <c r="R76" i="1"/>
  <c r="S76" i="1"/>
  <c r="T76" i="1"/>
  <c r="U76" i="1"/>
  <c r="V76" i="1"/>
  <c r="W76" i="1"/>
  <c r="O79" i="1"/>
  <c r="P79" i="1"/>
  <c r="Q79" i="1"/>
  <c r="R79" i="1"/>
  <c r="S79" i="1"/>
  <c r="T79" i="1"/>
  <c r="U79" i="1"/>
  <c r="V79" i="1"/>
  <c r="W79" i="1"/>
  <c r="O81" i="1"/>
  <c r="P81" i="1"/>
  <c r="Q81" i="1"/>
  <c r="R81" i="1"/>
  <c r="S81" i="1"/>
  <c r="T81" i="1"/>
  <c r="U81" i="1"/>
  <c r="V81" i="1"/>
  <c r="W81" i="1"/>
  <c r="O83" i="1"/>
  <c r="P83" i="1"/>
  <c r="Q83" i="1"/>
  <c r="R83" i="1"/>
  <c r="S83" i="1"/>
  <c r="T83" i="1"/>
  <c r="U83" i="1"/>
  <c r="V83" i="1"/>
  <c r="W83" i="1"/>
  <c r="U8" i="1"/>
  <c r="V8" i="1"/>
  <c r="W8" i="1"/>
  <c r="O8" i="1"/>
  <c r="P8" i="1"/>
  <c r="Q8" i="1"/>
  <c r="S8" i="1"/>
  <c r="R8" i="1"/>
  <c r="T8" i="1"/>
  <c r="J8" i="1"/>
  <c r="I8" i="1"/>
  <c r="I11" i="1"/>
  <c r="J11" i="1"/>
  <c r="J14" i="1"/>
  <c r="J15" i="1"/>
  <c r="J17" i="1"/>
  <c r="J23" i="1"/>
  <c r="J22" i="1"/>
  <c r="J21" i="1"/>
  <c r="J20" i="1"/>
  <c r="J19" i="1"/>
  <c r="J26" i="1"/>
  <c r="J25" i="1"/>
  <c r="J32" i="1"/>
  <c r="J31" i="1"/>
  <c r="J30" i="1"/>
  <c r="J29" i="1"/>
  <c r="J33" i="1"/>
  <c r="J42" i="1"/>
  <c r="J47" i="1"/>
  <c r="J48" i="1"/>
  <c r="J49" i="1"/>
  <c r="J51" i="1"/>
  <c r="J65" i="1"/>
  <c r="J68" i="1"/>
  <c r="J70" i="1"/>
  <c r="J75" i="1"/>
  <c r="J74" i="1"/>
  <c r="J76" i="1"/>
  <c r="J79" i="1"/>
  <c r="J81" i="1"/>
  <c r="J83" i="1"/>
  <c r="I83" i="1"/>
  <c r="I81" i="1"/>
  <c r="I79" i="1"/>
  <c r="I76" i="1"/>
  <c r="I74" i="1"/>
  <c r="I75" i="1"/>
  <c r="I70" i="1"/>
  <c r="I68" i="1"/>
  <c r="I65" i="1"/>
  <c r="I51" i="1"/>
  <c r="I49" i="1"/>
  <c r="I48" i="1"/>
  <c r="I47" i="1"/>
  <c r="I42" i="1"/>
  <c r="I33" i="1"/>
  <c r="I29" i="1"/>
  <c r="I30" i="1"/>
  <c r="I31" i="1"/>
  <c r="I32" i="1"/>
  <c r="I25" i="1"/>
  <c r="I26" i="1"/>
  <c r="I19" i="1"/>
  <c r="I20" i="1"/>
  <c r="I21" i="1"/>
  <c r="I22" i="1"/>
  <c r="I23" i="1"/>
  <c r="I17" i="1"/>
  <c r="I15" i="1"/>
  <c r="I14" i="1"/>
  <c r="N56" i="1" l="1"/>
  <c r="M56" i="1"/>
  <c r="AC54" i="1"/>
  <c r="L55" i="1"/>
  <c r="L54" i="1"/>
  <c r="L56" i="1"/>
  <c r="AA84" i="1"/>
  <c r="U84" i="1"/>
  <c r="Q84" i="1"/>
  <c r="I84" i="1"/>
  <c r="AC3" i="1"/>
  <c r="Z84" i="1"/>
  <c r="T84" i="1"/>
  <c r="P84" i="1"/>
  <c r="W84" i="1"/>
  <c r="S84" i="1"/>
  <c r="O84" i="1"/>
  <c r="AB84" i="1"/>
  <c r="V84" i="1"/>
  <c r="R84" i="1"/>
  <c r="J84" i="1"/>
  <c r="L62" i="1"/>
  <c r="N30" i="1"/>
  <c r="L3" i="1"/>
  <c r="N80" i="1"/>
  <c r="L35" i="1"/>
  <c r="M62" i="1"/>
  <c r="AC12" i="1"/>
  <c r="AC27" i="1"/>
  <c r="M3" i="1"/>
  <c r="N60" i="1"/>
  <c r="L66" i="1"/>
  <c r="N43" i="1"/>
  <c r="L27" i="1"/>
  <c r="M7" i="1"/>
  <c r="AC72" i="1"/>
  <c r="AC63" i="1"/>
  <c r="AC40" i="1"/>
  <c r="AC7" i="1"/>
  <c r="N7" i="1"/>
  <c r="AC56" i="1"/>
  <c r="AC41" i="1"/>
  <c r="N73" i="1"/>
  <c r="L63" i="1"/>
  <c r="M54" i="1"/>
  <c r="AC35" i="1"/>
  <c r="N54" i="1"/>
  <c r="M53" i="1"/>
  <c r="AC37" i="1"/>
  <c r="AC44" i="1"/>
  <c r="L44" i="1"/>
  <c r="N69" i="1"/>
  <c r="L67" i="1"/>
  <c r="N10" i="1"/>
  <c r="L72" i="1"/>
  <c r="AC13" i="1"/>
  <c r="AC18" i="1"/>
  <c r="M44" i="1"/>
  <c r="AC69" i="1"/>
  <c r="N53" i="1"/>
  <c r="AC60" i="1"/>
  <c r="AC80" i="1"/>
  <c r="M35" i="1"/>
  <c r="AC71" i="1"/>
  <c r="N71" i="1"/>
  <c r="AC43" i="1"/>
  <c r="N9" i="1"/>
  <c r="L34" i="1"/>
  <c r="AC5" i="1"/>
  <c r="AC36" i="1"/>
  <c r="M37" i="1"/>
  <c r="L37" i="1"/>
  <c r="N38" i="1"/>
  <c r="L13" i="1"/>
  <c r="N16" i="1"/>
  <c r="N46" i="1"/>
  <c r="L24" i="1"/>
  <c r="N52" i="1"/>
  <c r="L78" i="1"/>
  <c r="AC66" i="1"/>
  <c r="M41" i="1"/>
  <c r="L41" i="1"/>
  <c r="N12" i="1"/>
  <c r="AC9" i="1"/>
  <c r="N45" i="1"/>
  <c r="L36" i="1"/>
  <c r="L7" i="1"/>
  <c r="AC38" i="1"/>
  <c r="AC6" i="1"/>
  <c r="M13" i="1"/>
  <c r="M24" i="1"/>
  <c r="M72" i="1"/>
  <c r="AC73" i="1"/>
  <c r="AC45" i="1"/>
  <c r="N50" i="1"/>
  <c r="L6" i="1"/>
  <c r="AC16" i="1"/>
  <c r="AC64" i="1"/>
  <c r="AC46" i="1"/>
  <c r="AC52" i="1"/>
  <c r="N4" i="1"/>
  <c r="M77" i="1"/>
  <c r="L77" i="1"/>
  <c r="N28" i="1"/>
  <c r="L61" i="1"/>
  <c r="AC39" i="1"/>
  <c r="M39" i="1"/>
  <c r="N5" i="1"/>
  <c r="AC50" i="1"/>
  <c r="N18" i="1"/>
  <c r="L64" i="1"/>
  <c r="N82" i="1"/>
  <c r="AC67" i="1"/>
  <c r="M67" i="1"/>
  <c r="AC4" i="1"/>
  <c r="AC28" i="1"/>
  <c r="N40" i="1"/>
  <c r="M36" i="1"/>
  <c r="M6" i="1"/>
  <c r="M64" i="1"/>
  <c r="AC82" i="1"/>
  <c r="M78" i="1"/>
  <c r="AC10" i="1"/>
  <c r="M61" i="1"/>
  <c r="M63" i="1"/>
  <c r="AC53" i="1"/>
  <c r="M45" i="1"/>
  <c r="L45" i="1"/>
  <c r="N37" i="1"/>
  <c r="M50" i="1"/>
  <c r="L50" i="1"/>
  <c r="N13" i="1"/>
  <c r="M18" i="1"/>
  <c r="L18" i="1"/>
  <c r="M46" i="1"/>
  <c r="L46" i="1"/>
  <c r="AC24" i="1"/>
  <c r="N24" i="1"/>
  <c r="N44" i="1"/>
  <c r="M69" i="1"/>
  <c r="L69" i="1"/>
  <c r="M4" i="1"/>
  <c r="L4" i="1"/>
  <c r="AC77" i="1"/>
  <c r="N77" i="1"/>
  <c r="N72" i="1"/>
  <c r="M73" i="1"/>
  <c r="L73" i="1"/>
  <c r="L39" i="1"/>
  <c r="M5" i="1"/>
  <c r="L5" i="1"/>
  <c r="N36" i="1"/>
  <c r="M38" i="1"/>
  <c r="L38" i="1"/>
  <c r="N6" i="1"/>
  <c r="M16" i="1"/>
  <c r="L16" i="1"/>
  <c r="N64" i="1"/>
  <c r="M82" i="1"/>
  <c r="L82" i="1"/>
  <c r="M52" i="1"/>
  <c r="L52" i="1"/>
  <c r="AC78" i="1"/>
  <c r="N78" i="1"/>
  <c r="N67" i="1"/>
  <c r="M10" i="1"/>
  <c r="L10" i="1"/>
  <c r="M28" i="1"/>
  <c r="L28" i="1"/>
  <c r="AC61" i="1"/>
  <c r="N61" i="1"/>
  <c r="N63" i="1"/>
  <c r="L53" i="1"/>
  <c r="M40" i="1"/>
  <c r="L40" i="1"/>
  <c r="N39" i="1"/>
  <c r="M66" i="1"/>
  <c r="M27" i="1"/>
  <c r="AC34" i="1"/>
  <c r="M60" i="1"/>
  <c r="L60" i="1"/>
  <c r="N41" i="1"/>
  <c r="M43" i="1"/>
  <c r="L43" i="1"/>
  <c r="N3" i="1"/>
  <c r="M9" i="1"/>
  <c r="L9" i="1"/>
  <c r="M34" i="1"/>
  <c r="M71" i="1"/>
  <c r="L71" i="1"/>
  <c r="N66" i="1"/>
  <c r="M12" i="1"/>
  <c r="L12" i="1"/>
  <c r="N27" i="1"/>
  <c r="M80" i="1"/>
  <c r="L80" i="1"/>
  <c r="N34" i="1"/>
  <c r="N35" i="1"/>
  <c r="AC83" i="1"/>
  <c r="AC74" i="1"/>
  <c r="AC65" i="1"/>
  <c r="AC47" i="1"/>
  <c r="AC30" i="1"/>
  <c r="AC26" i="1"/>
  <c r="AC22" i="1"/>
  <c r="AC14" i="1"/>
  <c r="AC81" i="1"/>
  <c r="AC75" i="1"/>
  <c r="AC51" i="1"/>
  <c r="AC42" i="1"/>
  <c r="AC31" i="1"/>
  <c r="AC19" i="1"/>
  <c r="AC23" i="1"/>
  <c r="AC11" i="1"/>
  <c r="AC76" i="1"/>
  <c r="AC68" i="1"/>
  <c r="AC48" i="1"/>
  <c r="AC29" i="1"/>
  <c r="AC25" i="1"/>
  <c r="AC21" i="1"/>
  <c r="AC15" i="1"/>
  <c r="AC79" i="1"/>
  <c r="AC70" i="1"/>
  <c r="AC49" i="1"/>
  <c r="AC33" i="1"/>
  <c r="AC32" i="1"/>
  <c r="AC20" i="1"/>
  <c r="AC17" i="1"/>
  <c r="AC8" i="1"/>
  <c r="M81" i="1"/>
  <c r="M75" i="1"/>
  <c r="M51" i="1"/>
  <c r="M42" i="1"/>
  <c r="M31" i="1"/>
  <c r="M19" i="1"/>
  <c r="M23" i="1"/>
  <c r="L14" i="1"/>
  <c r="M11" i="1"/>
  <c r="L81" i="1"/>
  <c r="M79" i="1"/>
  <c r="N76" i="1"/>
  <c r="L75" i="1"/>
  <c r="M70" i="1"/>
  <c r="N68" i="1"/>
  <c r="L51" i="1"/>
  <c r="M49" i="1"/>
  <c r="N48" i="1"/>
  <c r="L42" i="1"/>
  <c r="M33" i="1"/>
  <c r="N29" i="1"/>
  <c r="L31" i="1"/>
  <c r="M32" i="1"/>
  <c r="N25" i="1"/>
  <c r="L19" i="1"/>
  <c r="M20" i="1"/>
  <c r="N21" i="1"/>
  <c r="L23" i="1"/>
  <c r="M17" i="1"/>
  <c r="N15" i="1"/>
  <c r="L11" i="1"/>
  <c r="L83" i="1"/>
  <c r="N79" i="1"/>
  <c r="L74" i="1"/>
  <c r="N70" i="1"/>
  <c r="L65" i="1"/>
  <c r="N49" i="1"/>
  <c r="L47" i="1"/>
  <c r="N33" i="1"/>
  <c r="L30" i="1"/>
  <c r="N32" i="1"/>
  <c r="L26" i="1"/>
  <c r="N20" i="1"/>
  <c r="L22" i="1"/>
  <c r="N17" i="1"/>
  <c r="N83" i="1"/>
  <c r="L79" i="1"/>
  <c r="N74" i="1"/>
  <c r="L70" i="1"/>
  <c r="N65" i="1"/>
  <c r="L49" i="1"/>
  <c r="N47" i="1"/>
  <c r="L33" i="1"/>
  <c r="L32" i="1"/>
  <c r="N26" i="1"/>
  <c r="L20" i="1"/>
  <c r="N22" i="1"/>
  <c r="L17" i="1"/>
  <c r="N14" i="1"/>
  <c r="M83" i="1"/>
  <c r="N81" i="1"/>
  <c r="M76" i="1"/>
  <c r="L76" i="1"/>
  <c r="M74" i="1"/>
  <c r="N75" i="1"/>
  <c r="M68" i="1"/>
  <c r="L68" i="1"/>
  <c r="M65" i="1"/>
  <c r="N51" i="1"/>
  <c r="M48" i="1"/>
  <c r="L48" i="1"/>
  <c r="M47" i="1"/>
  <c r="N42" i="1"/>
  <c r="M29" i="1"/>
  <c r="L29" i="1"/>
  <c r="M30" i="1"/>
  <c r="N31" i="1"/>
  <c r="M25" i="1"/>
  <c r="L25" i="1"/>
  <c r="M26" i="1"/>
  <c r="N19" i="1"/>
  <c r="M21" i="1"/>
  <c r="L21" i="1"/>
  <c r="M22" i="1"/>
  <c r="N23" i="1"/>
  <c r="M15" i="1"/>
  <c r="L15" i="1"/>
  <c r="M14" i="1"/>
  <c r="N11" i="1"/>
  <c r="M8" i="1"/>
  <c r="N8" i="1"/>
  <c r="L8" i="1"/>
  <c r="AC84" i="1" l="1"/>
  <c r="L84" i="1"/>
  <c r="M84" i="1"/>
  <c r="N84" i="1"/>
</calcChain>
</file>

<file path=xl/sharedStrings.xml><?xml version="1.0" encoding="utf-8"?>
<sst xmlns="http://schemas.openxmlformats.org/spreadsheetml/2006/main" count="612" uniqueCount="190">
  <si>
    <t>Freminet</t>
  </si>
  <si>
    <t>K. Sara</t>
  </si>
  <si>
    <t>Rosaria</t>
  </si>
  <si>
    <t>Gorou</t>
  </si>
  <si>
    <t>Thoma</t>
  </si>
  <si>
    <t>Candace</t>
  </si>
  <si>
    <t>Kirara</t>
  </si>
  <si>
    <t>Yaoyao</t>
  </si>
  <si>
    <t>Chongyun</t>
  </si>
  <si>
    <t>Lynette</t>
  </si>
  <si>
    <t>Aloy</t>
  </si>
  <si>
    <t>Collei</t>
  </si>
  <si>
    <t>Kaveh</t>
  </si>
  <si>
    <t>Sayu</t>
  </si>
  <si>
    <t>Tighnari</t>
  </si>
  <si>
    <t>Xinyan</t>
  </si>
  <si>
    <t>Kaeya</t>
  </si>
  <si>
    <t>Yun jin</t>
  </si>
  <si>
    <t>Jean</t>
  </si>
  <si>
    <t>Beidou</t>
  </si>
  <si>
    <t>Dori</t>
  </si>
  <si>
    <t>Diona</t>
  </si>
  <si>
    <t>Amber</t>
  </si>
  <si>
    <t>Lisa</t>
  </si>
  <si>
    <t>Mika</t>
  </si>
  <si>
    <t>S. Heizou</t>
  </si>
  <si>
    <t>Keqing</t>
  </si>
  <si>
    <t>Yanfei</t>
  </si>
  <si>
    <t>Razor</t>
  </si>
  <si>
    <t>Qiqi</t>
  </si>
  <si>
    <t>Diluc</t>
  </si>
  <si>
    <t>Cryo</t>
  </si>
  <si>
    <t>Electro</t>
  </si>
  <si>
    <t>Geo</t>
  </si>
  <si>
    <t>Pyro</t>
  </si>
  <si>
    <t>Hydro</t>
  </si>
  <si>
    <t>Dendro</t>
  </si>
  <si>
    <t>Anemo</t>
  </si>
  <si>
    <t>Name</t>
  </si>
  <si>
    <t>Element</t>
  </si>
  <si>
    <t>Level</t>
  </si>
  <si>
    <t>Mats Qty</t>
  </si>
  <si>
    <t>Hero's Wits</t>
  </si>
  <si>
    <t>Coppelius</t>
  </si>
  <si>
    <t>Coppelia</t>
  </si>
  <si>
    <t>Thunder Manif.</t>
  </si>
  <si>
    <t>Cryo Regisvines</t>
  </si>
  <si>
    <t>Perpetual Mecha. Arrays</t>
  </si>
  <si>
    <t>Pyro Hypostases</t>
  </si>
  <si>
    <t>ASIMON</t>
  </si>
  <si>
    <t>Iniquitous Baptists</t>
  </si>
  <si>
    <t>Dendro Hypostases</t>
  </si>
  <si>
    <t>Cryo Hypostases</t>
  </si>
  <si>
    <t>Anemo Hypostases</t>
  </si>
  <si>
    <t>Electro Hypostases</t>
  </si>
  <si>
    <t>Jadeplume Terrorshroom</t>
  </si>
  <si>
    <t>Maguu Kenki</t>
  </si>
  <si>
    <t>Pyro Regisvines</t>
  </si>
  <si>
    <t>Golden Wolflords</t>
  </si>
  <si>
    <t>Electro Regisvines</t>
  </si>
  <si>
    <t>Setekh Wenut</t>
  </si>
  <si>
    <t>Ruin Serpents</t>
  </si>
  <si>
    <t>Primo Geovishaps</t>
  </si>
  <si>
    <t>Sl No.</t>
  </si>
  <si>
    <t>Weekly Boss Mats</t>
  </si>
  <si>
    <t>NA</t>
  </si>
  <si>
    <t>Skill</t>
  </si>
  <si>
    <t>Burst</t>
  </si>
  <si>
    <t>Talent Books</t>
  </si>
  <si>
    <t>4*</t>
  </si>
  <si>
    <t>3*</t>
  </si>
  <si>
    <t>2*</t>
  </si>
  <si>
    <t>Talent Level</t>
  </si>
  <si>
    <t>Boss Name</t>
  </si>
  <si>
    <t>Mats Name</t>
  </si>
  <si>
    <t>4* Book</t>
  </si>
  <si>
    <t>3* Book</t>
  </si>
  <si>
    <t>2* Book</t>
  </si>
  <si>
    <t>Dvalin's Plume</t>
  </si>
  <si>
    <t>Tears of the Calamitous God</t>
  </si>
  <si>
    <t>Everamber</t>
  </si>
  <si>
    <t>Worldspan Fern</t>
  </si>
  <si>
    <t>Molten Moment</t>
  </si>
  <si>
    <t>Shadow of the Warrior</t>
  </si>
  <si>
    <t>Dvalin's Sigh</t>
  </si>
  <si>
    <t>Spirit Locket of Boreas</t>
  </si>
  <si>
    <t>Shard of a Fould Lagacy</t>
  </si>
  <si>
    <t>Tail of Boreas</t>
  </si>
  <si>
    <t>Daka's Bell</t>
  </si>
  <si>
    <t>Primordial Greenbloom</t>
  </si>
  <si>
    <t>Dvalin's Claw</t>
  </si>
  <si>
    <t>Bloodjade Branch</t>
  </si>
  <si>
    <t>Ring of Boreas</t>
  </si>
  <si>
    <t>Ashen Heart</t>
  </si>
  <si>
    <t>The Meaning of Aeons</t>
  </si>
  <si>
    <t>Gilded Scale</t>
  </si>
  <si>
    <t>Hellfire Butterfly</t>
  </si>
  <si>
    <t>Tusk of Monoceros Caeli</t>
  </si>
  <si>
    <t>Mirror Of Mushin</t>
  </si>
  <si>
    <t>Stormterror</t>
  </si>
  <si>
    <t>Apep's Oasis</t>
  </si>
  <si>
    <t>Eternity</t>
  </si>
  <si>
    <t>Signora</t>
  </si>
  <si>
    <t>Childe</t>
  </si>
  <si>
    <t>Wolf of the North</t>
  </si>
  <si>
    <t>Shouki no Kami</t>
  </si>
  <si>
    <t>Azhdaha</t>
  </si>
  <si>
    <t>Grand Total</t>
  </si>
  <si>
    <t>Barbara</t>
  </si>
  <si>
    <t>Sucrose</t>
  </si>
  <si>
    <t>Ningguang</t>
  </si>
  <si>
    <t>Noelle</t>
  </si>
  <si>
    <t>Aether</t>
  </si>
  <si>
    <t>Mona</t>
  </si>
  <si>
    <t>Xiangling</t>
  </si>
  <si>
    <t>Bennett</t>
  </si>
  <si>
    <t>Xinqiu</t>
  </si>
  <si>
    <t>Fischl</t>
  </si>
  <si>
    <t>Layla</t>
  </si>
  <si>
    <t>Faruzan</t>
  </si>
  <si>
    <t>Hu Tao</t>
  </si>
  <si>
    <t>Yoimia</t>
  </si>
  <si>
    <t>Kokomi</t>
  </si>
  <si>
    <t>Yelan</t>
  </si>
  <si>
    <t>Neuvillette</t>
  </si>
  <si>
    <t>Nahida</t>
  </si>
  <si>
    <t>Baizhu</t>
  </si>
  <si>
    <t>Raiden Shogun</t>
  </si>
  <si>
    <t>Kuki Shinobu</t>
  </si>
  <si>
    <t>Ganyu</t>
  </si>
  <si>
    <t>Eula</t>
  </si>
  <si>
    <t>Shenhe</t>
  </si>
  <si>
    <t>Venti</t>
  </si>
  <si>
    <t>Kazuha</t>
  </si>
  <si>
    <t>Zhongli</t>
  </si>
  <si>
    <t>Albedo</t>
  </si>
  <si>
    <t>Charlotte</t>
  </si>
  <si>
    <t>Furina</t>
  </si>
  <si>
    <t>Wonderer</t>
  </si>
  <si>
    <t>Wriothesley</t>
  </si>
  <si>
    <t>Lyney</t>
  </si>
  <si>
    <t>Dehya</t>
  </si>
  <si>
    <t>Alhaitham</t>
  </si>
  <si>
    <t>Nilou</t>
  </si>
  <si>
    <t>Cyno</t>
  </si>
  <si>
    <t>Kamisato Ayato</t>
  </si>
  <si>
    <t>Kamisato Ayaka</t>
  </si>
  <si>
    <t>Yae Miko</t>
  </si>
  <si>
    <t>Arataki Itto</t>
  </si>
  <si>
    <t>Xiao</t>
  </si>
  <si>
    <t>Tartaglia</t>
  </si>
  <si>
    <t>Klee</t>
  </si>
  <si>
    <t>Oceanid</t>
  </si>
  <si>
    <t>Geo Hypostases</t>
  </si>
  <si>
    <t>Aeonblight Drakes</t>
  </si>
  <si>
    <t>Hydro Hypostases</t>
  </si>
  <si>
    <t>Millennial Pearl Seahorses</t>
  </si>
  <si>
    <t>Bathysmal Vishap Herds</t>
  </si>
  <si>
    <t>Experimental Field Generators</t>
  </si>
  <si>
    <t>Hydro Tulpas</t>
  </si>
  <si>
    <t>-</t>
  </si>
  <si>
    <t>Dragon Lord's Crown</t>
  </si>
  <si>
    <t>Mudra of the Malefic General</t>
  </si>
  <si>
    <t>Puppet Strings</t>
  </si>
  <si>
    <t>Lightless Silk String</t>
  </si>
  <si>
    <t>Narwhal</t>
  </si>
  <si>
    <t>Lightless Mass</t>
  </si>
  <si>
    <t>Emperor of Fire and Iron</t>
  </si>
  <si>
    <t>Book Name</t>
  </si>
  <si>
    <t>Justice</t>
  </si>
  <si>
    <t>Equity</t>
  </si>
  <si>
    <t>Order</t>
  </si>
  <si>
    <t>Gold</t>
  </si>
  <si>
    <t>Praxis</t>
  </si>
  <si>
    <t>Ingenuity</t>
  </si>
  <si>
    <t>Admonition</t>
  </si>
  <si>
    <t>Elegance</t>
  </si>
  <si>
    <t>Prosperity</t>
  </si>
  <si>
    <t>Light</t>
  </si>
  <si>
    <t>Transience</t>
  </si>
  <si>
    <t>Resistance</t>
  </si>
  <si>
    <t>Freedom</t>
  </si>
  <si>
    <t>Ballad</t>
  </si>
  <si>
    <t>Dilligence</t>
  </si>
  <si>
    <t>N/A</t>
  </si>
  <si>
    <t>World Boss</t>
  </si>
  <si>
    <t>Mats Need</t>
  </si>
  <si>
    <t>Mats Needed</t>
  </si>
  <si>
    <t>Mats Acquired</t>
  </si>
  <si>
    <t>Remaining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</si>
</sst>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  <color rgb="FFB6DBFC"/>
      <color rgb="FFBF90E6"/>
      <color rgb="FFFFA3A3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59DD-9BB3-4ED2-8AD1-D0BCA212FFB1}">
  <dimension ref="A1:AD84"/>
  <sheetViews>
    <sheetView zoomScale="85" zoomScaleNormal="85" workbookViewId="0">
      <pane xSplit="3" ySplit="2" topLeftCell="H75" activePane="bottomRight" state="frozen"/>
      <selection pane="topRight" activeCell="D1" sqref="D1"/>
      <selection pane="bottomLeft" activeCell="A3" sqref="A3"/>
      <selection pane="bottomRight" activeCell="I84" sqref="I84"/>
    </sheetView>
  </sheetViews>
  <sheetFormatPr defaultRowHeight="15" x14ac:dyDescent="0.25"/>
  <cols>
    <col min="1" max="1" width="7.85546875" style="6" customWidth="1"/>
    <col min="2" max="2" width="15.7109375" style="9" customWidth="1"/>
    <col min="3" max="3" width="11.85546875" style="1" customWidth="1"/>
    <col min="4" max="4" width="7.85546875" style="2" customWidth="1"/>
    <col min="5" max="5" width="9" style="2" customWidth="1"/>
    <col min="6" max="6" width="10" style="2" customWidth="1"/>
    <col min="7" max="7" width="11.42578125" style="2" customWidth="1"/>
    <col min="8" max="8" width="29.85546875" style="1" bestFit="1" customWidth="1"/>
    <col min="9" max="9" width="10.5703125" style="1" customWidth="1"/>
    <col min="10" max="10" width="12.85546875" style="1" customWidth="1"/>
    <col min="11" max="11" width="17.140625" style="1" customWidth="1"/>
    <col min="12" max="14" width="13.5703125" style="1" customWidth="1"/>
    <col min="15" max="23" width="9.5703125" style="1" hidden="1" customWidth="1"/>
    <col min="24" max="24" width="18" style="4" bestFit="1" customWidth="1"/>
    <col min="25" max="25" width="28.85546875" style="1" bestFit="1" customWidth="1"/>
    <col min="26" max="26" width="10" style="1" hidden="1" customWidth="1"/>
    <col min="27" max="27" width="11" style="1" hidden="1" customWidth="1"/>
    <col min="28" max="28" width="12.42578125" style="1" hidden="1" customWidth="1"/>
    <col min="29" max="29" width="16.28515625" style="2" bestFit="1" customWidth="1"/>
    <col min="30" max="16384" width="9.140625" style="1"/>
  </cols>
  <sheetData>
    <row r="1" spans="1:29" s="2" customFormat="1" ht="24" customHeight="1" x14ac:dyDescent="0.25">
      <c r="A1" s="8" t="s">
        <v>63</v>
      </c>
      <c r="B1" s="10" t="s">
        <v>38</v>
      </c>
      <c r="C1" s="8" t="s">
        <v>39</v>
      </c>
      <c r="D1" s="8" t="s">
        <v>40</v>
      </c>
      <c r="E1" s="12" t="s">
        <v>72</v>
      </c>
      <c r="F1" s="12"/>
      <c r="G1" s="12"/>
      <c r="H1" s="12" t="s">
        <v>185</v>
      </c>
      <c r="I1" s="12"/>
      <c r="J1" s="8" t="s">
        <v>42</v>
      </c>
      <c r="K1" s="12" t="s">
        <v>68</v>
      </c>
      <c r="L1" s="12"/>
      <c r="M1" s="12"/>
      <c r="N1" s="12"/>
      <c r="O1" s="8"/>
      <c r="P1" s="8"/>
      <c r="Q1" s="8"/>
      <c r="R1" s="8"/>
      <c r="S1" s="8"/>
      <c r="T1" s="8"/>
      <c r="U1" s="8"/>
      <c r="V1" s="8"/>
      <c r="W1" s="8"/>
      <c r="X1" s="12" t="s">
        <v>64</v>
      </c>
      <c r="Y1" s="12"/>
      <c r="Z1" s="12"/>
      <c r="AA1" s="12"/>
      <c r="AB1" s="12"/>
      <c r="AC1" s="12"/>
    </row>
    <row r="2" spans="1:29" s="2" customFormat="1" ht="21.75" customHeight="1" x14ac:dyDescent="0.25">
      <c r="A2" s="11" t="s">
        <v>63</v>
      </c>
      <c r="B2" s="11" t="s">
        <v>38</v>
      </c>
      <c r="C2" s="11" t="s">
        <v>39</v>
      </c>
      <c r="D2" s="11" t="s">
        <v>40</v>
      </c>
      <c r="E2" s="8" t="s">
        <v>65</v>
      </c>
      <c r="F2" s="8" t="s">
        <v>66</v>
      </c>
      <c r="G2" s="8" t="s">
        <v>67</v>
      </c>
      <c r="H2" s="8" t="s">
        <v>73</v>
      </c>
      <c r="I2" s="8" t="s">
        <v>186</v>
      </c>
      <c r="J2" s="11" t="s">
        <v>42</v>
      </c>
      <c r="K2" s="8" t="s">
        <v>168</v>
      </c>
      <c r="L2" s="8" t="s">
        <v>75</v>
      </c>
      <c r="M2" s="8" t="s">
        <v>76</v>
      </c>
      <c r="N2" s="8" t="s">
        <v>77</v>
      </c>
      <c r="O2" s="8" t="s">
        <v>69</v>
      </c>
      <c r="P2" s="8" t="s">
        <v>70</v>
      </c>
      <c r="Q2" s="8" t="s">
        <v>71</v>
      </c>
      <c r="R2" s="8" t="s">
        <v>69</v>
      </c>
      <c r="S2" s="8" t="s">
        <v>70</v>
      </c>
      <c r="T2" s="8" t="s">
        <v>71</v>
      </c>
      <c r="U2" s="8" t="s">
        <v>69</v>
      </c>
      <c r="V2" s="8" t="s">
        <v>70</v>
      </c>
      <c r="W2" s="8" t="s">
        <v>71</v>
      </c>
      <c r="X2" s="8" t="s">
        <v>73</v>
      </c>
      <c r="Y2" s="8" t="s">
        <v>74</v>
      </c>
      <c r="Z2" s="8" t="s">
        <v>65</v>
      </c>
      <c r="AA2" s="8" t="s">
        <v>66</v>
      </c>
      <c r="AB2" s="8" t="s">
        <v>67</v>
      </c>
      <c r="AC2" s="8" t="s">
        <v>41</v>
      </c>
    </row>
    <row r="3" spans="1:29" x14ac:dyDescent="0.25">
      <c r="A3" s="6">
        <f>SUBTOTAL(3,$B$3:B3)</f>
        <v>1</v>
      </c>
      <c r="B3" s="9" t="s">
        <v>143</v>
      </c>
      <c r="C3" s="1" t="s">
        <v>35</v>
      </c>
      <c r="D3" s="2" t="s">
        <v>160</v>
      </c>
      <c r="E3" s="2" t="s">
        <v>160</v>
      </c>
      <c r="F3" s="2" t="s">
        <v>160</v>
      </c>
      <c r="G3" s="2" t="s">
        <v>160</v>
      </c>
      <c r="H3" s="1" t="s">
        <v>154</v>
      </c>
      <c r="I3" s="2">
        <f>(IF(D3&lt;=40,"46",IF(D3&lt;=50,"44",IF(D3&lt;=60,"40",IF(D3&lt;=70,"32",IF(D3&lt;=80,"20","0"))))))+0</f>
        <v>0</v>
      </c>
      <c r="J3" s="3">
        <f>(IF(D3&lt;=1,"419",IF(D3&lt;=10,"417",IF(D3&lt;=20,"413",IF(D3&lt;=30,"402",IF(D3&lt;=40,"384",IF(D3&lt;=50,"355",IF(D3&lt;=60,"312",IF(D3&lt;=70,"252",IF(D3&lt;=80,"172",0))))))))))+0</f>
        <v>0</v>
      </c>
      <c r="K3" s="3" t="s">
        <v>173</v>
      </c>
      <c r="L3" s="3">
        <f>O3+R3+U3</f>
        <v>0</v>
      </c>
      <c r="M3" s="3">
        <f>P3+S3+V3</f>
        <v>0</v>
      </c>
      <c r="N3" s="3">
        <f>Q3+T3+W3</f>
        <v>0</v>
      </c>
      <c r="O3" s="3">
        <f>(IF(E3&lt;=6,"22",IF(E3&lt;=7,"18",IF(E3&lt;=8,"12",0))))+0</f>
        <v>0</v>
      </c>
      <c r="P3" s="3">
        <f>(IF(E3&lt;=2,"21",IF(E3&lt;=3,"19",IF(E3&lt;=4,"15",IF(E3&lt;=5,"9",0)))))+0</f>
        <v>0</v>
      </c>
      <c r="Q3" s="3">
        <f>(IF(E3&lt;=1,"3",0))+0</f>
        <v>0</v>
      </c>
      <c r="R3" s="3">
        <f>(IF(F3&lt;=6,"22",IF(F3&lt;=7,"18",IF(F3&lt;=8,"12",0))))+0</f>
        <v>0</v>
      </c>
      <c r="S3" s="3">
        <f>(IF(F3&lt;=2,"21",IF(F3&lt;=3,"19",IF(F3&lt;=4,"15",IF(F3&lt;=5,"9",0)))))+0</f>
        <v>0</v>
      </c>
      <c r="T3" s="3">
        <f>(IF(F3&lt;=1,"3",0))+0</f>
        <v>0</v>
      </c>
      <c r="U3" s="3">
        <f>(IF(G3&lt;=6,"22",IF(G3&lt;=7,"18",IF(G3&lt;=8,"12",0))))+0</f>
        <v>0</v>
      </c>
      <c r="V3" s="3">
        <f>(IF(G3&lt;=2,"21",IF(G3&lt;=3,"19",IF(G3&lt;=4,"15",IF(G3&lt;=5,"9",0)))))+0</f>
        <v>0</v>
      </c>
      <c r="W3" s="3">
        <f>(IF(G3&lt;=1,"3",0))+0</f>
        <v>0</v>
      </c>
      <c r="X3" s="5" t="s">
        <v>101</v>
      </c>
      <c r="Y3" s="1" t="s">
        <v>79</v>
      </c>
      <c r="Z3" s="1">
        <f>(IF(E3&lt;=6,"4",IF(E3&lt;=7,"3",IF(E3&lt;=8,"2","0"))))+0</f>
        <v>0</v>
      </c>
      <c r="AA3" s="1">
        <f>(IF(F3&lt;=6,"4",IF(F3&lt;=7,"3",IF(F3&lt;=8,"2","0"))))+0</f>
        <v>0</v>
      </c>
      <c r="AB3" s="1">
        <f>(IF(G3&lt;=6,"4",IF(G3&lt;=7,"3",IF(G3&lt;=8,"2","0"))))+0</f>
        <v>0</v>
      </c>
      <c r="AC3" s="2">
        <f>SUM(Z3:AB3)</f>
        <v>0</v>
      </c>
    </row>
    <row r="4" spans="1:29" x14ac:dyDescent="0.25">
      <c r="A4" s="6">
        <f>SUBTOTAL(3,$B$3:B4)</f>
        <v>2</v>
      </c>
      <c r="B4" s="9" t="s">
        <v>118</v>
      </c>
      <c r="C4" s="1" t="s">
        <v>31</v>
      </c>
      <c r="D4" s="2">
        <v>90</v>
      </c>
      <c r="E4" s="2">
        <v>1</v>
      </c>
      <c r="F4" s="2">
        <v>9</v>
      </c>
      <c r="G4" s="2">
        <v>7</v>
      </c>
      <c r="H4" s="1" t="s">
        <v>154</v>
      </c>
      <c r="I4" s="2">
        <f>(IF(D4&lt;=40,"46",IF(D4&lt;=50,"44",IF(D4&lt;=60,"40",IF(D4&lt;=70,"32",IF(D4&lt;=80,"20","0"))))))+0</f>
        <v>0</v>
      </c>
      <c r="J4" s="3">
        <f>(IF(D4&lt;=1,"419",IF(D4&lt;=10,"417",IF(D4&lt;=20,"413",IF(D4&lt;=30,"402",IF(D4&lt;=40,"384",IF(D4&lt;=50,"355",IF(D4&lt;=60,"312",IF(D4&lt;=70,"252",IF(D4&lt;=80,"172",0))))))))))+0</f>
        <v>0</v>
      </c>
      <c r="K4" s="3" t="s">
        <v>174</v>
      </c>
      <c r="L4" s="3">
        <f>O4+R4+U4</f>
        <v>40</v>
      </c>
      <c r="M4" s="3">
        <f>P4+S4+V4</f>
        <v>21</v>
      </c>
      <c r="N4" s="3">
        <f>Q4+T4+W4</f>
        <v>3</v>
      </c>
      <c r="O4" s="3">
        <f>(IF(E4&lt;=6,"22",IF(E4&lt;=7,"18",IF(E4&lt;=8,"12",0))))+0</f>
        <v>22</v>
      </c>
      <c r="P4" s="3">
        <f>(IF(E4&lt;=2,"21",IF(E4&lt;=3,"19",IF(E4&lt;=4,"15",IF(E4&lt;=5,"9",0)))))+0</f>
        <v>21</v>
      </c>
      <c r="Q4" s="3">
        <f>(IF(E4&lt;=1,"3",0))+0</f>
        <v>3</v>
      </c>
      <c r="R4" s="3">
        <f>(IF(F4&lt;=6,"22",IF(F4&lt;=7,"18",IF(F4&lt;=8,"12",0))))+0</f>
        <v>0</v>
      </c>
      <c r="S4" s="3">
        <f>(IF(F4&lt;=2,"21",IF(F4&lt;=3,"19",IF(F4&lt;=4,"15",IF(F4&lt;=5,"9",0)))))+0</f>
        <v>0</v>
      </c>
      <c r="T4" s="3">
        <f>(IF(F4&lt;=1,"3",0))+0</f>
        <v>0</v>
      </c>
      <c r="U4" s="3">
        <f>(IF(G4&lt;=6,"22",IF(G4&lt;=7,"18",IF(G4&lt;=8,"12",0))))+0</f>
        <v>18</v>
      </c>
      <c r="V4" s="3">
        <f>(IF(G4&lt;=2,"21",IF(G4&lt;=3,"19",IF(G4&lt;=4,"15",IF(G4&lt;=5,"9",0)))))+0</f>
        <v>0</v>
      </c>
      <c r="W4" s="3">
        <f>(IF(G4&lt;=1,"3",0))+0</f>
        <v>0</v>
      </c>
      <c r="X4" s="5" t="s">
        <v>105</v>
      </c>
      <c r="Y4" s="1" t="s">
        <v>98</v>
      </c>
      <c r="Z4" s="1">
        <f>(IF(E4&lt;=6,"4",IF(E4&lt;=7,"3",IF(E4&lt;=8,"2","0"))))+0</f>
        <v>4</v>
      </c>
      <c r="AA4" s="1">
        <f>(IF(F4&lt;=6,"4",IF(F4&lt;=7,"3",IF(F4&lt;=8,"2","0"))))+0</f>
        <v>0</v>
      </c>
      <c r="AB4" s="1">
        <f>(IF(G4&lt;=6,"4",IF(G4&lt;=7,"3",IF(G4&lt;=8,"2","0"))))+0</f>
        <v>3</v>
      </c>
      <c r="AC4" s="2">
        <f>SUM(Z4:AB4)</f>
        <v>7</v>
      </c>
    </row>
    <row r="5" spans="1:29" x14ac:dyDescent="0.25">
      <c r="A5" s="6">
        <f>SUBTOTAL(3,$B$3:B5)</f>
        <v>3</v>
      </c>
      <c r="B5" s="9" t="s">
        <v>138</v>
      </c>
      <c r="C5" s="1" t="s">
        <v>37</v>
      </c>
      <c r="D5" s="2">
        <v>90</v>
      </c>
      <c r="E5" s="2">
        <v>10</v>
      </c>
      <c r="F5" s="2">
        <v>10</v>
      </c>
      <c r="G5" s="2">
        <v>10</v>
      </c>
      <c r="H5" s="1" t="s">
        <v>154</v>
      </c>
      <c r="I5" s="2">
        <f>(IF(D5&lt;=40,"46",IF(D5&lt;=50,"44",IF(D5&lt;=60,"40",IF(D5&lt;=70,"32",IF(D5&lt;=80,"20","0"))))))+0</f>
        <v>0</v>
      </c>
      <c r="J5" s="3">
        <f>(IF(D5&lt;=1,"419",IF(D5&lt;=10,"417",IF(D5&lt;=20,"413",IF(D5&lt;=30,"402",IF(D5&lt;=40,"384",IF(D5&lt;=50,"355",IF(D5&lt;=60,"312",IF(D5&lt;=70,"252",IF(D5&lt;=80,"172",0))))))))))+0</f>
        <v>0</v>
      </c>
      <c r="K5" s="3" t="s">
        <v>173</v>
      </c>
      <c r="L5" s="3">
        <f>O5+R5+U5</f>
        <v>0</v>
      </c>
      <c r="M5" s="3">
        <f>P5+S5+V5</f>
        <v>0</v>
      </c>
      <c r="N5" s="3">
        <f>Q5+T5+W5</f>
        <v>0</v>
      </c>
      <c r="O5" s="3">
        <f>(IF(E5&lt;=6,"22",IF(E5&lt;=7,"18",IF(E5&lt;=8,"12",0))))+0</f>
        <v>0</v>
      </c>
      <c r="P5" s="3">
        <f>(IF(E5&lt;=2,"21",IF(E5&lt;=3,"19",IF(E5&lt;=4,"15",IF(E5&lt;=5,"9",0)))))+0</f>
        <v>0</v>
      </c>
      <c r="Q5" s="3">
        <f>(IF(E5&lt;=1,"3",0))+0</f>
        <v>0</v>
      </c>
      <c r="R5" s="3">
        <f>(IF(F5&lt;=6,"22",IF(F5&lt;=7,"18",IF(F5&lt;=8,"12",0))))+0</f>
        <v>0</v>
      </c>
      <c r="S5" s="3">
        <f>(IF(F5&lt;=2,"21",IF(F5&lt;=3,"19",IF(F5&lt;=4,"15",IF(F5&lt;=5,"9",0)))))+0</f>
        <v>0</v>
      </c>
      <c r="T5" s="3">
        <f>(IF(F5&lt;=1,"3",0))+0</f>
        <v>0</v>
      </c>
      <c r="U5" s="3">
        <f>(IF(G5&lt;=6,"22",IF(G5&lt;=7,"18",IF(G5&lt;=8,"12",0))))+0</f>
        <v>0</v>
      </c>
      <c r="V5" s="3">
        <f>(IF(G5&lt;=2,"21",IF(G5&lt;=3,"19",IF(G5&lt;=4,"15",IF(G5&lt;=5,"9",0)))))+0</f>
        <v>0</v>
      </c>
      <c r="W5" s="3">
        <f>(IF(G5&lt;=1,"3",0))+0</f>
        <v>0</v>
      </c>
      <c r="X5" s="5" t="s">
        <v>105</v>
      </c>
      <c r="Y5" s="1" t="s">
        <v>88</v>
      </c>
      <c r="Z5" s="1">
        <f>(IF(E5&lt;=6,"4",IF(E5&lt;=7,"3",IF(E5&lt;=8,"2","0"))))+0</f>
        <v>0</v>
      </c>
      <c r="AA5" s="1">
        <f>(IF(F5&lt;=6,"4",IF(F5&lt;=7,"3",IF(F5&lt;=8,"2","0"))))+0</f>
        <v>0</v>
      </c>
      <c r="AB5" s="1">
        <f>(IF(G5&lt;=6,"4",IF(G5&lt;=7,"3",IF(G5&lt;=8,"2","0"))))+0</f>
        <v>0</v>
      </c>
      <c r="AC5" s="2">
        <f>SUM(Z5:AB5)</f>
        <v>0</v>
      </c>
    </row>
    <row r="6" spans="1:29" x14ac:dyDescent="0.25">
      <c r="A6" s="6">
        <f>SUBTOTAL(3,$B$3:B6)</f>
        <v>4</v>
      </c>
      <c r="B6" s="9" t="s">
        <v>132</v>
      </c>
      <c r="C6" s="1" t="s">
        <v>37</v>
      </c>
      <c r="D6" s="2">
        <v>90</v>
      </c>
      <c r="E6" s="2">
        <v>1</v>
      </c>
      <c r="F6" s="2">
        <v>9</v>
      </c>
      <c r="G6" s="2">
        <v>9</v>
      </c>
      <c r="H6" s="1" t="s">
        <v>53</v>
      </c>
      <c r="I6" s="2">
        <f>(IF(D6&lt;=40,"46",IF(D6&lt;=50,"44",IF(D6&lt;=60,"40",IF(D6&lt;=70,"32",IF(D6&lt;=80,"20","0"))))))+0</f>
        <v>0</v>
      </c>
      <c r="J6" s="3">
        <f>(IF(D6&lt;=1,"419",IF(D6&lt;=10,"417",IF(D6&lt;=20,"413",IF(D6&lt;=30,"402",IF(D6&lt;=40,"384",IF(D6&lt;=50,"355",IF(D6&lt;=60,"312",IF(D6&lt;=70,"252",IF(D6&lt;=80,"172",0))))))))))+0</f>
        <v>0</v>
      </c>
      <c r="K6" s="3" t="s">
        <v>182</v>
      </c>
      <c r="L6" s="3">
        <f>O6+R6+U6</f>
        <v>22</v>
      </c>
      <c r="M6" s="3">
        <f>P6+S6+V6</f>
        <v>21</v>
      </c>
      <c r="N6" s="3">
        <f>Q6+T6+W6</f>
        <v>3</v>
      </c>
      <c r="O6" s="3">
        <f>(IF(E6&lt;=6,"22",IF(E6&lt;=7,"18",IF(E6&lt;=8,"12",0))))+0</f>
        <v>22</v>
      </c>
      <c r="P6" s="3">
        <f>(IF(E6&lt;=2,"21",IF(E6&lt;=3,"19",IF(E6&lt;=4,"15",IF(E6&lt;=5,"9",0)))))+0</f>
        <v>21</v>
      </c>
      <c r="Q6" s="3">
        <f>(IF(E6&lt;=1,"3",0))+0</f>
        <v>3</v>
      </c>
      <c r="R6" s="3">
        <f>(IF(F6&lt;=6,"22",IF(F6&lt;=7,"18",IF(F6&lt;=8,"12",0))))+0</f>
        <v>0</v>
      </c>
      <c r="S6" s="3">
        <f>(IF(F6&lt;=2,"21",IF(F6&lt;=3,"19",IF(F6&lt;=4,"15",IF(F6&lt;=5,"9",0)))))+0</f>
        <v>0</v>
      </c>
      <c r="T6" s="3">
        <f>(IF(F6&lt;=1,"3",0))+0</f>
        <v>0</v>
      </c>
      <c r="U6" s="3">
        <f>(IF(G6&lt;=6,"22",IF(G6&lt;=7,"18",IF(G6&lt;=8,"12",0))))+0</f>
        <v>0</v>
      </c>
      <c r="V6" s="3">
        <f>(IF(G6&lt;=2,"21",IF(G6&lt;=3,"19",IF(G6&lt;=4,"15",IF(G6&lt;=5,"9",0)))))+0</f>
        <v>0</v>
      </c>
      <c r="W6" s="3">
        <f>(IF(G6&lt;=1,"3",0))+0</f>
        <v>0</v>
      </c>
      <c r="X6" s="5" t="s">
        <v>104</v>
      </c>
      <c r="Y6" s="1" t="s">
        <v>87</v>
      </c>
      <c r="Z6" s="1">
        <f>(IF(E6&lt;=6,"4",IF(E6&lt;=7,"3",IF(E6&lt;=8,"2","0"))))+0</f>
        <v>4</v>
      </c>
      <c r="AA6" s="1">
        <f>(IF(F6&lt;=6,"4",IF(F6&lt;=7,"3",IF(F6&lt;=8,"2","0"))))+0</f>
        <v>0</v>
      </c>
      <c r="AB6" s="1">
        <f>(IF(G6&lt;=6,"4",IF(G6&lt;=7,"3",IF(G6&lt;=8,"2","0"))))+0</f>
        <v>0</v>
      </c>
      <c r="AC6" s="2">
        <f>SUM(Z6:AB6)</f>
        <v>4</v>
      </c>
    </row>
    <row r="7" spans="1:29" x14ac:dyDescent="0.25">
      <c r="A7" s="6">
        <f>SUBTOTAL(3,$B$3:B7)</f>
        <v>5</v>
      </c>
      <c r="B7" s="9" t="s">
        <v>109</v>
      </c>
      <c r="C7" s="1" t="s">
        <v>37</v>
      </c>
      <c r="D7" s="2">
        <v>81</v>
      </c>
      <c r="E7" s="2">
        <v>1</v>
      </c>
      <c r="F7" s="2">
        <v>8</v>
      </c>
      <c r="G7" s="2">
        <v>9</v>
      </c>
      <c r="H7" s="1" t="s">
        <v>53</v>
      </c>
      <c r="I7" s="2">
        <f>(IF(D7&lt;=40,"46",IF(D7&lt;=50,"44",IF(D7&lt;=60,"40",IF(D7&lt;=70,"32",IF(D7&lt;=80,"20","0"))))))+0</f>
        <v>0</v>
      </c>
      <c r="J7" s="3">
        <f>(IF(D7&lt;=1,"419",IF(D7&lt;=10,"417",IF(D7&lt;=20,"413",IF(D7&lt;=30,"402",IF(D7&lt;=40,"384",IF(D7&lt;=50,"355",IF(D7&lt;=60,"312",IF(D7&lt;=70,"252",IF(D7&lt;=80,"172",0))))))))))+0</f>
        <v>0</v>
      </c>
      <c r="K7" s="3" t="s">
        <v>181</v>
      </c>
      <c r="L7" s="3">
        <f>O7+R7+U7</f>
        <v>34</v>
      </c>
      <c r="M7" s="3">
        <f>P7+S7+V7</f>
        <v>21</v>
      </c>
      <c r="N7" s="3">
        <f>Q7+T7+W7</f>
        <v>3</v>
      </c>
      <c r="O7" s="3">
        <f>(IF(E7&lt;=6,"22",IF(E7&lt;=7,"18",IF(E7&lt;=8,"12",0))))+0</f>
        <v>22</v>
      </c>
      <c r="P7" s="3">
        <f>(IF(E7&lt;=2,"21",IF(E7&lt;=3,"19",IF(E7&lt;=4,"15",IF(E7&lt;=5,"9",0)))))+0</f>
        <v>21</v>
      </c>
      <c r="Q7" s="3">
        <f>(IF(E7&lt;=1,"3",0))+0</f>
        <v>3</v>
      </c>
      <c r="R7" s="3">
        <f>(IF(F7&lt;=6,"22",IF(F7&lt;=7,"18",IF(F7&lt;=8,"12",0))))+0</f>
        <v>12</v>
      </c>
      <c r="S7" s="3">
        <f>(IF(F7&lt;=2,"21",IF(F7&lt;=3,"19",IF(F7&lt;=4,"15",IF(F7&lt;=5,"9",0)))))+0</f>
        <v>0</v>
      </c>
      <c r="T7" s="3">
        <f>(IF(F7&lt;=1,"3",0))+0</f>
        <v>0</v>
      </c>
      <c r="U7" s="3">
        <f>(IF(G7&lt;=6,"22",IF(G7&lt;=7,"18",IF(G7&lt;=8,"12",0))))+0</f>
        <v>0</v>
      </c>
      <c r="V7" s="3">
        <f>(IF(G7&lt;=2,"21",IF(G7&lt;=3,"19",IF(G7&lt;=4,"15",IF(G7&lt;=5,"9",0)))))+0</f>
        <v>0</v>
      </c>
      <c r="W7" s="3">
        <f>(IF(G7&lt;=1,"3",0))+0</f>
        <v>0</v>
      </c>
      <c r="X7" s="5" t="s">
        <v>104</v>
      </c>
      <c r="Y7" s="1" t="s">
        <v>85</v>
      </c>
      <c r="Z7" s="1">
        <f>(IF(E7&lt;=6,"4",IF(E7&lt;=7,"3",IF(E7&lt;=8,"2","0"))))+0</f>
        <v>4</v>
      </c>
      <c r="AA7" s="1">
        <f>(IF(F7&lt;=6,"4",IF(F7&lt;=7,"3",IF(F7&lt;=8,"2","0"))))+0</f>
        <v>2</v>
      </c>
      <c r="AB7" s="1">
        <f>(IF(G7&lt;=6,"4",IF(G7&lt;=7,"3",IF(G7&lt;=8,"2","0"))))+0</f>
        <v>0</v>
      </c>
      <c r="AC7" s="2">
        <f>SUM(Z7:AB7)</f>
        <v>6</v>
      </c>
    </row>
    <row r="8" spans="1:29" x14ac:dyDescent="0.25">
      <c r="A8" s="6">
        <f>SUBTOTAL(3,$B$3:B8)</f>
        <v>6</v>
      </c>
      <c r="B8" s="9" t="s">
        <v>18</v>
      </c>
      <c r="C8" s="1" t="s">
        <v>37</v>
      </c>
      <c r="D8" s="2">
        <v>40</v>
      </c>
      <c r="E8" s="2">
        <v>1</v>
      </c>
      <c r="F8" s="2">
        <v>1</v>
      </c>
      <c r="G8" s="2">
        <v>1</v>
      </c>
      <c r="H8" s="1" t="s">
        <v>53</v>
      </c>
      <c r="I8" s="2">
        <f>(IF(D8&lt;=40,"46",IF(D8&lt;=50,"44",IF(D8&lt;=60,"40",IF(D8&lt;=70,"32",IF(D8&lt;=80,"20","0"))))))+0</f>
        <v>46</v>
      </c>
      <c r="J8" s="3">
        <f>(IF(D8&lt;=1,"419",IF(D8&lt;=10,"417",IF(D8&lt;=20,"413",IF(D8&lt;=30,"402",IF(D8&lt;=40,"384",IF(D8&lt;=50,"355",IF(D8&lt;=60,"312",IF(D8&lt;=70,"252",IF(D8&lt;=80,"172",0))))))))))+0</f>
        <v>384</v>
      </c>
      <c r="K8" s="3" t="s">
        <v>180</v>
      </c>
      <c r="L8" s="3">
        <f>O8+R8+U8</f>
        <v>66</v>
      </c>
      <c r="M8" s="3">
        <f>P8+S8+V8</f>
        <v>63</v>
      </c>
      <c r="N8" s="3">
        <f>Q8+T8+W8</f>
        <v>9</v>
      </c>
      <c r="O8" s="3">
        <f>(IF(E8&lt;=6,"22",IF(E8&lt;=7,"18",IF(E8&lt;=8,"12",0))))+0</f>
        <v>22</v>
      </c>
      <c r="P8" s="3">
        <f>(IF(E8&lt;=2,"21",IF(E8&lt;=3,"19",IF(E8&lt;=4,"15",IF(E8&lt;=5,"9",0)))))+0</f>
        <v>21</v>
      </c>
      <c r="Q8" s="3">
        <f>(IF(E8&lt;=1,"3",0))+0</f>
        <v>3</v>
      </c>
      <c r="R8" s="3">
        <f>(IF(F8&lt;=6,"22",IF(F8&lt;=7,"18",IF(F8&lt;=8,"12",0))))+0</f>
        <v>22</v>
      </c>
      <c r="S8" s="3">
        <f>(IF(F8&lt;=2,"21",IF(F8&lt;=3,"19",IF(F8&lt;=4,"15",IF(F8&lt;=5,"9",0)))))+0</f>
        <v>21</v>
      </c>
      <c r="T8" s="3">
        <f>(IF(F8&lt;=1,"3",0))+0</f>
        <v>3</v>
      </c>
      <c r="U8" s="3">
        <f>(IF(G8&lt;=6,"22",IF(G8&lt;=7,"18",IF(G8&lt;=8,"12",0))))+0</f>
        <v>22</v>
      </c>
      <c r="V8" s="3">
        <f>(IF(G8&lt;=2,"21",IF(G8&lt;=3,"19",IF(G8&lt;=4,"15",IF(G8&lt;=5,"9",0)))))+0</f>
        <v>21</v>
      </c>
      <c r="W8" s="3">
        <f>(IF(G8&lt;=1,"3",0))+0</f>
        <v>3</v>
      </c>
      <c r="X8" s="5" t="s">
        <v>99</v>
      </c>
      <c r="Y8" s="1" t="s">
        <v>78</v>
      </c>
      <c r="Z8" s="1">
        <f>(IF(E8&lt;=6,"4",IF(E8&lt;=7,"3",IF(E8&lt;=8,"2","0"))))+0</f>
        <v>4</v>
      </c>
      <c r="AA8" s="1">
        <f>(IF(F8&lt;=6,"4",IF(F8&lt;=7,"3",IF(F8&lt;=8,"2","0"))))+0</f>
        <v>4</v>
      </c>
      <c r="AB8" s="1">
        <f>(IF(G8&lt;=6,"4",IF(G8&lt;=7,"3",IF(G8&lt;=8,"2","0"))))+0</f>
        <v>4</v>
      </c>
      <c r="AC8" s="2">
        <f>SUM(Z8:AB8)</f>
        <v>12</v>
      </c>
    </row>
    <row r="9" spans="1:29" x14ac:dyDescent="0.25">
      <c r="A9" s="6">
        <f>SUBTOTAL(3,$B$3:B9)</f>
        <v>7</v>
      </c>
      <c r="B9" s="9" t="s">
        <v>141</v>
      </c>
      <c r="C9" s="1" t="s">
        <v>34</v>
      </c>
      <c r="D9" s="2" t="s">
        <v>160</v>
      </c>
      <c r="E9" s="2" t="s">
        <v>160</v>
      </c>
      <c r="F9" s="2" t="s">
        <v>160</v>
      </c>
      <c r="G9" s="2" t="s">
        <v>160</v>
      </c>
      <c r="H9" s="1" t="s">
        <v>49</v>
      </c>
      <c r="I9" s="2">
        <f>(IF(D9&lt;=40,"46",IF(D9&lt;=50,"44",IF(D9&lt;=60,"40",IF(D9&lt;=70,"32",IF(D9&lt;=80,"20","0"))))))+0</f>
        <v>0</v>
      </c>
      <c r="J9" s="3">
        <f>(IF(D9&lt;=1,"419",IF(D9&lt;=10,"417",IF(D9&lt;=20,"413",IF(D9&lt;=30,"402",IF(D9&lt;=40,"384",IF(D9&lt;=50,"355",IF(D9&lt;=60,"312",IF(D9&lt;=70,"252",IF(D9&lt;=80,"172",0))))))))))+0</f>
        <v>0</v>
      </c>
      <c r="K9" s="3" t="s">
        <v>173</v>
      </c>
      <c r="L9" s="3">
        <f>O9+R9+U9</f>
        <v>0</v>
      </c>
      <c r="M9" s="3">
        <f>P9+S9+V9</f>
        <v>0</v>
      </c>
      <c r="N9" s="3">
        <f>Q9+T9+W9</f>
        <v>0</v>
      </c>
      <c r="O9" s="3">
        <f>(IF(E9&lt;=6,"22",IF(E9&lt;=7,"18",IF(E9&lt;=8,"12",0))))+0</f>
        <v>0</v>
      </c>
      <c r="P9" s="3">
        <f>(IF(E9&lt;=2,"21",IF(E9&lt;=3,"19",IF(E9&lt;=4,"15",IF(E9&lt;=5,"9",0)))))+0</f>
        <v>0</v>
      </c>
      <c r="Q9" s="3">
        <f>(IF(E9&lt;=1,"3",0))+0</f>
        <v>0</v>
      </c>
      <c r="R9" s="3">
        <f>(IF(F9&lt;=6,"22",IF(F9&lt;=7,"18",IF(F9&lt;=8,"12",0))))+0</f>
        <v>0</v>
      </c>
      <c r="S9" s="3">
        <f>(IF(F9&lt;=2,"21",IF(F9&lt;=3,"19",IF(F9&lt;=4,"15",IF(F9&lt;=5,"9",0)))))+0</f>
        <v>0</v>
      </c>
      <c r="T9" s="3">
        <f>(IF(F9&lt;=1,"3",0))+0</f>
        <v>0</v>
      </c>
      <c r="U9" s="3">
        <f>(IF(G9&lt;=6,"22",IF(G9&lt;=7,"18",IF(G9&lt;=8,"12",0))))+0</f>
        <v>0</v>
      </c>
      <c r="V9" s="3">
        <f>(IF(G9&lt;=2,"21",IF(G9&lt;=3,"19",IF(G9&lt;=4,"15",IF(G9&lt;=5,"9",0)))))+0</f>
        <v>0</v>
      </c>
      <c r="W9" s="3">
        <f>(IF(G9&lt;=1,"3",0))+0</f>
        <v>0</v>
      </c>
      <c r="X9" s="5" t="s">
        <v>105</v>
      </c>
      <c r="Y9" s="1" t="s">
        <v>163</v>
      </c>
      <c r="Z9" s="1">
        <f>(IF(E9&lt;=6,"4",IF(E9&lt;=7,"3",IF(E9&lt;=8,"2","0"))))+0</f>
        <v>0</v>
      </c>
      <c r="AA9" s="1">
        <f>(IF(F9&lt;=6,"4",IF(F9&lt;=7,"3",IF(F9&lt;=8,"2","0"))))+0</f>
        <v>0</v>
      </c>
      <c r="AB9" s="1">
        <f>(IF(G9&lt;=6,"4",IF(G9&lt;=7,"3",IF(G9&lt;=8,"2","0"))))+0</f>
        <v>0</v>
      </c>
      <c r="AC9" s="2">
        <f>SUM(Z9:AB9)</f>
        <v>0</v>
      </c>
    </row>
    <row r="10" spans="1:29" x14ac:dyDescent="0.25">
      <c r="A10" s="6">
        <f>SUBTOTAL(3,$B$3:B10)</f>
        <v>8</v>
      </c>
      <c r="B10" s="9" t="s">
        <v>119</v>
      </c>
      <c r="C10" s="1" t="s">
        <v>37</v>
      </c>
      <c r="D10" s="2">
        <v>90</v>
      </c>
      <c r="E10" s="2">
        <v>4</v>
      </c>
      <c r="F10" s="2">
        <v>9</v>
      </c>
      <c r="G10" s="2">
        <v>10</v>
      </c>
      <c r="H10" s="1" t="s">
        <v>49</v>
      </c>
      <c r="I10" s="2">
        <f>(IF(D10&lt;=40,"46",IF(D10&lt;=50,"44",IF(D10&lt;=60,"40",IF(D10&lt;=70,"32",IF(D10&lt;=80,"20","0"))))))+0</f>
        <v>0</v>
      </c>
      <c r="J10" s="3">
        <f>(IF(D10&lt;=1,"419",IF(D10&lt;=10,"417",IF(D10&lt;=20,"413",IF(D10&lt;=30,"402",IF(D10&lt;=40,"384",IF(D10&lt;=50,"355",IF(D10&lt;=60,"312",IF(D10&lt;=70,"252",IF(D10&lt;=80,"172",0))))))))))+0</f>
        <v>0</v>
      </c>
      <c r="K10" s="3" t="s">
        <v>175</v>
      </c>
      <c r="L10" s="3">
        <f>O10+R10+U10</f>
        <v>22</v>
      </c>
      <c r="M10" s="3">
        <f>P10+S10+V10</f>
        <v>15</v>
      </c>
      <c r="N10" s="3">
        <f>Q10+T10+W10</f>
        <v>0</v>
      </c>
      <c r="O10" s="3">
        <f>(IF(E10&lt;=6,"22",IF(E10&lt;=7,"18",IF(E10&lt;=8,"12",0))))+0</f>
        <v>22</v>
      </c>
      <c r="P10" s="3">
        <f>(IF(E10&lt;=2,"21",IF(E10&lt;=3,"19",IF(E10&lt;=4,"15",IF(E10&lt;=5,"9",0)))))+0</f>
        <v>15</v>
      </c>
      <c r="Q10" s="3">
        <f>(IF(E10&lt;=1,"3",0))+0</f>
        <v>0</v>
      </c>
      <c r="R10" s="3">
        <f>(IF(F10&lt;=6,"22",IF(F10&lt;=7,"18",IF(F10&lt;=8,"12",0))))+0</f>
        <v>0</v>
      </c>
      <c r="S10" s="3">
        <f>(IF(F10&lt;=2,"21",IF(F10&lt;=3,"19",IF(F10&lt;=4,"15",IF(F10&lt;=5,"9",0)))))+0</f>
        <v>0</v>
      </c>
      <c r="T10" s="3">
        <f>(IF(F10&lt;=1,"3",0))+0</f>
        <v>0</v>
      </c>
      <c r="U10" s="3">
        <f>(IF(G10&lt;=6,"22",IF(G10&lt;=7,"18",IF(G10&lt;=8,"12",0))))+0</f>
        <v>0</v>
      </c>
      <c r="V10" s="3">
        <f>(IF(G10&lt;=2,"21",IF(G10&lt;=3,"19",IF(G10&lt;=4,"15",IF(G10&lt;=5,"9",0)))))+0</f>
        <v>0</v>
      </c>
      <c r="W10" s="3">
        <f>(IF(G10&lt;=1,"3",0))+0</f>
        <v>0</v>
      </c>
      <c r="X10" s="5" t="s">
        <v>105</v>
      </c>
      <c r="Y10" s="1" t="s">
        <v>163</v>
      </c>
      <c r="Z10" s="1">
        <f>(IF(E10&lt;=6,"4",IF(E10&lt;=7,"3",IF(E10&lt;=8,"2","0"))))+0</f>
        <v>4</v>
      </c>
      <c r="AA10" s="1">
        <f>(IF(F10&lt;=6,"4",IF(F10&lt;=7,"3",IF(F10&lt;=8,"2","0"))))+0</f>
        <v>0</v>
      </c>
      <c r="AB10" s="1">
        <f>(IF(G10&lt;=6,"4",IF(G10&lt;=7,"3",IF(G10&lt;=8,"2","0"))))+0</f>
        <v>0</v>
      </c>
      <c r="AC10" s="2">
        <f>SUM(Z10:AB10)</f>
        <v>4</v>
      </c>
    </row>
    <row r="11" spans="1:29" x14ac:dyDescent="0.25">
      <c r="A11" s="6">
        <f>SUBTOTAL(3,$B$3:B11)</f>
        <v>9</v>
      </c>
      <c r="B11" s="9" t="s">
        <v>5</v>
      </c>
      <c r="C11" s="1" t="s">
        <v>35</v>
      </c>
      <c r="D11" s="2">
        <v>21</v>
      </c>
      <c r="E11" s="2">
        <v>1</v>
      </c>
      <c r="F11" s="2">
        <v>1</v>
      </c>
      <c r="G11" s="2">
        <v>1</v>
      </c>
      <c r="H11" s="1" t="s">
        <v>49</v>
      </c>
      <c r="I11" s="2">
        <f>(IF(D11&lt;=40,"46",IF(D11&lt;=50,"44",IF(D11&lt;=60,"40",IF(D11&lt;=70,"32",IF(D11&lt;=80,"20","0"))))))+0</f>
        <v>46</v>
      </c>
      <c r="J11" s="3">
        <f>(IF(D11&lt;=1,"419",IF(D11&lt;=10,"417",IF(D11&lt;=20,"413",IF(D11&lt;=30,"402",IF(D11&lt;=40,"384",IF(D11&lt;=50,"355",IF(D11&lt;=60,"312",IF(D11&lt;=70,"252",IF(D11&lt;=80,"172",0))))))))))+0</f>
        <v>402</v>
      </c>
      <c r="K11" s="3" t="s">
        <v>175</v>
      </c>
      <c r="L11" s="3">
        <f>O11+R11+U11</f>
        <v>66</v>
      </c>
      <c r="M11" s="3">
        <f>P11+S11+V11</f>
        <v>63</v>
      </c>
      <c r="N11" s="3">
        <f>Q11+T11+W11</f>
        <v>9</v>
      </c>
      <c r="O11" s="3">
        <f>(IF(E11&lt;=6,"22",IF(E11&lt;=7,"18",IF(E11&lt;=8,"12",0))))+0</f>
        <v>22</v>
      </c>
      <c r="P11" s="3">
        <f>(IF(E11&lt;=2,"21",IF(E11&lt;=3,"19",IF(E11&lt;=4,"15",IF(E11&lt;=5,"9",0)))))+0</f>
        <v>21</v>
      </c>
      <c r="Q11" s="3">
        <f>(IF(E11&lt;=1,"3",0))+0</f>
        <v>3</v>
      </c>
      <c r="R11" s="3">
        <f>(IF(F11&lt;=6,"22",IF(F11&lt;=7,"18",IF(F11&lt;=8,"12",0))))+0</f>
        <v>22</v>
      </c>
      <c r="S11" s="3">
        <f>(IF(F11&lt;=2,"21",IF(F11&lt;=3,"19",IF(F11&lt;=4,"15",IF(F11&lt;=5,"9",0)))))+0</f>
        <v>21</v>
      </c>
      <c r="T11" s="3">
        <f>(IF(F11&lt;=1,"3",0))+0</f>
        <v>3</v>
      </c>
      <c r="U11" s="3">
        <f>(IF(G11&lt;=6,"22",IF(G11&lt;=7,"18",IF(G11&lt;=8,"12",0))))+0</f>
        <v>22</v>
      </c>
      <c r="V11" s="3">
        <f>(IF(G11&lt;=2,"21",IF(G11&lt;=3,"19",IF(G11&lt;=4,"15",IF(G11&lt;=5,"9",0)))))+0</f>
        <v>21</v>
      </c>
      <c r="W11" s="3">
        <f>(IF(G11&lt;=1,"3",0))+0</f>
        <v>3</v>
      </c>
      <c r="X11" s="5" t="s">
        <v>101</v>
      </c>
      <c r="Y11" s="1" t="s">
        <v>79</v>
      </c>
      <c r="Z11" s="1">
        <f>(IF(E11&lt;=6,"4",IF(E11&lt;=7,"3",IF(E11&lt;=8,"2","0"))))+0</f>
        <v>4</v>
      </c>
      <c r="AA11" s="1">
        <f>(IF(F11&lt;=6,"4",IF(F11&lt;=7,"3",IF(F11&lt;=8,"2","0"))))+0</f>
        <v>4</v>
      </c>
      <c r="AB11" s="1">
        <f>(IF(G11&lt;=6,"4",IF(G11&lt;=7,"3",IF(G11&lt;=8,"2","0"))))+0</f>
        <v>4</v>
      </c>
      <c r="AC11" s="2">
        <f>SUM(Z11:AB11)</f>
        <v>12</v>
      </c>
    </row>
    <row r="12" spans="1:29" x14ac:dyDescent="0.25">
      <c r="A12" s="6">
        <f>SUBTOTAL(3,$B$3:B12)</f>
        <v>10</v>
      </c>
      <c r="B12" s="9" t="s">
        <v>147</v>
      </c>
      <c r="C12" s="1" t="s">
        <v>32</v>
      </c>
      <c r="D12" s="2" t="s">
        <v>160</v>
      </c>
      <c r="E12" s="2" t="s">
        <v>160</v>
      </c>
      <c r="F12" s="2" t="s">
        <v>160</v>
      </c>
      <c r="G12" s="2" t="s">
        <v>160</v>
      </c>
      <c r="H12" s="1" t="s">
        <v>157</v>
      </c>
      <c r="I12" s="2">
        <f>(IF(D12&lt;=40,"46",IF(D12&lt;=50,"44",IF(D12&lt;=60,"40",IF(D12&lt;=70,"32",IF(D12&lt;=80,"20","0"))))))+0</f>
        <v>0</v>
      </c>
      <c r="J12" s="3">
        <f>(IF(D12&lt;=1,"419",IF(D12&lt;=10,"417",IF(D12&lt;=20,"413",IF(D12&lt;=30,"402",IF(D12&lt;=40,"384",IF(D12&lt;=50,"355",IF(D12&lt;=60,"312",IF(D12&lt;=70,"252",IF(D12&lt;=80,"172",0))))))))))+0</f>
        <v>0</v>
      </c>
      <c r="K12" s="3" t="s">
        <v>178</v>
      </c>
      <c r="L12" s="3">
        <f>O12+R12+U12</f>
        <v>0</v>
      </c>
      <c r="M12" s="3">
        <f>P12+S12+V12</f>
        <v>0</v>
      </c>
      <c r="N12" s="3">
        <f>Q12+T12+W12</f>
        <v>0</v>
      </c>
      <c r="O12" s="3">
        <f>(IF(E12&lt;=6,"22",IF(E12&lt;=7,"18",IF(E12&lt;=8,"12",0))))+0</f>
        <v>0</v>
      </c>
      <c r="P12" s="3">
        <f>(IF(E12&lt;=2,"21",IF(E12&lt;=3,"19",IF(E12&lt;=4,"15",IF(E12&lt;=5,"9",0)))))+0</f>
        <v>0</v>
      </c>
      <c r="Q12" s="3">
        <f>(IF(E12&lt;=1,"3",0))+0</f>
        <v>0</v>
      </c>
      <c r="R12" s="3">
        <f>(IF(F12&lt;=6,"22",IF(F12&lt;=7,"18",IF(F12&lt;=8,"12",0))))+0</f>
        <v>0</v>
      </c>
      <c r="S12" s="3">
        <f>(IF(F12&lt;=2,"21",IF(F12&lt;=3,"19",IF(F12&lt;=4,"15",IF(F12&lt;=5,"9",0)))))+0</f>
        <v>0</v>
      </c>
      <c r="T12" s="3">
        <f>(IF(F12&lt;=1,"3",0))+0</f>
        <v>0</v>
      </c>
      <c r="U12" s="3">
        <f>(IF(G12&lt;=6,"22",IF(G12&lt;=7,"18",IF(G12&lt;=8,"12",0))))+0</f>
        <v>0</v>
      </c>
      <c r="V12" s="3">
        <f>(IF(G12&lt;=2,"21",IF(G12&lt;=3,"19",IF(G12&lt;=4,"15",IF(G12&lt;=5,"9",0)))))+0</f>
        <v>0</v>
      </c>
      <c r="W12" s="3">
        <f>(IF(G12&lt;=1,"3",0))+0</f>
        <v>0</v>
      </c>
      <c r="X12" s="5" t="s">
        <v>101</v>
      </c>
      <c r="Y12" s="1" t="s">
        <v>94</v>
      </c>
      <c r="Z12" s="1">
        <f>(IF(E12&lt;=6,"4",IF(E12&lt;=7,"3",IF(E12&lt;=8,"2","0"))))+0</f>
        <v>0</v>
      </c>
      <c r="AA12" s="1">
        <f>(IF(F12&lt;=6,"4",IF(F12&lt;=7,"3",IF(F12&lt;=8,"2","0"))))+0</f>
        <v>0</v>
      </c>
      <c r="AB12" s="1">
        <f>(IF(G12&lt;=6,"4",IF(G12&lt;=7,"3",IF(G12&lt;=8,"2","0"))))+0</f>
        <v>0</v>
      </c>
      <c r="AC12" s="2">
        <f>SUM(Z12:AB12)</f>
        <v>0</v>
      </c>
    </row>
    <row r="13" spans="1:29" x14ac:dyDescent="0.25">
      <c r="A13" s="6">
        <f>SUBTOTAL(3,$B$3:B13)</f>
        <v>11</v>
      </c>
      <c r="B13" s="9" t="s">
        <v>131</v>
      </c>
      <c r="C13" s="1" t="s">
        <v>31</v>
      </c>
      <c r="D13" s="2">
        <v>90</v>
      </c>
      <c r="E13" s="2">
        <v>1</v>
      </c>
      <c r="F13" s="2">
        <v>10</v>
      </c>
      <c r="G13" s="2">
        <v>9</v>
      </c>
      <c r="H13" s="1" t="s">
        <v>157</v>
      </c>
      <c r="I13" s="2">
        <f>(IF(D13&lt;=40,"46",IF(D13&lt;=50,"44",IF(D13&lt;=60,"40",IF(D13&lt;=70,"32",IF(D13&lt;=80,"20","0"))))))+0</f>
        <v>0</v>
      </c>
      <c r="J13" s="3">
        <f>(IF(D13&lt;=1,"419",IF(D13&lt;=10,"417",IF(D13&lt;=20,"413",IF(D13&lt;=30,"402",IF(D13&lt;=40,"384",IF(D13&lt;=50,"355",IF(D13&lt;=60,"312",IF(D13&lt;=70,"252",IF(D13&lt;=80,"172",0))))))))))+0</f>
        <v>0</v>
      </c>
      <c r="K13" s="3" t="s">
        <v>177</v>
      </c>
      <c r="L13" s="3">
        <f>O13+R13+U13</f>
        <v>22</v>
      </c>
      <c r="M13" s="3">
        <f>P13+S13+V13</f>
        <v>21</v>
      </c>
      <c r="N13" s="3">
        <f>Q13+T13+W13</f>
        <v>3</v>
      </c>
      <c r="O13" s="3">
        <f>(IF(E13&lt;=6,"22",IF(E13&lt;=7,"18",IF(E13&lt;=8,"12",0))))+0</f>
        <v>22</v>
      </c>
      <c r="P13" s="3">
        <f>(IF(E13&lt;=2,"21",IF(E13&lt;=3,"19",IF(E13&lt;=4,"15",IF(E13&lt;=5,"9",0)))))+0</f>
        <v>21</v>
      </c>
      <c r="Q13" s="3">
        <f>(IF(E13&lt;=1,"3",0))+0</f>
        <v>3</v>
      </c>
      <c r="R13" s="3">
        <f>(IF(F13&lt;=6,"22",IF(F13&lt;=7,"18",IF(F13&lt;=8,"12",0))))+0</f>
        <v>0</v>
      </c>
      <c r="S13" s="3">
        <f>(IF(F13&lt;=2,"21",IF(F13&lt;=3,"19",IF(F13&lt;=4,"15",IF(F13&lt;=5,"9",0)))))+0</f>
        <v>0</v>
      </c>
      <c r="T13" s="3">
        <f>(IF(F13&lt;=1,"3",0))+0</f>
        <v>0</v>
      </c>
      <c r="U13" s="3">
        <f>(IF(G13&lt;=6,"22",IF(G13&lt;=7,"18",IF(G13&lt;=8,"12",0))))+0</f>
        <v>0</v>
      </c>
      <c r="V13" s="3">
        <f>(IF(G13&lt;=2,"21",IF(G13&lt;=3,"19",IF(G13&lt;=4,"15",IF(G13&lt;=5,"9",0)))))+0</f>
        <v>0</v>
      </c>
      <c r="W13" s="3">
        <f>(IF(G13&lt;=1,"3",0))+0</f>
        <v>0</v>
      </c>
      <c r="X13" s="5" t="s">
        <v>102</v>
      </c>
      <c r="Y13" s="1" t="s">
        <v>96</v>
      </c>
      <c r="Z13" s="1">
        <f>(IF(E13&lt;=6,"4",IF(E13&lt;=7,"3",IF(E13&lt;=8,"2","0"))))+0</f>
        <v>4</v>
      </c>
      <c r="AA13" s="1">
        <f>(IF(F13&lt;=6,"4",IF(F13&lt;=7,"3",IF(F13&lt;=8,"2","0"))))+0</f>
        <v>0</v>
      </c>
      <c r="AB13" s="1">
        <f>(IF(G13&lt;=6,"4",IF(G13&lt;=7,"3",IF(G13&lt;=8,"2","0"))))+0</f>
        <v>0</v>
      </c>
      <c r="AC13" s="2">
        <f>SUM(Z13:AB13)</f>
        <v>4</v>
      </c>
    </row>
    <row r="14" spans="1:29" x14ac:dyDescent="0.25">
      <c r="A14" s="6">
        <f>SUBTOTAL(3,$B$3:B14)</f>
        <v>12</v>
      </c>
      <c r="B14" s="9" t="s">
        <v>9</v>
      </c>
      <c r="C14" s="1" t="s">
        <v>37</v>
      </c>
      <c r="D14" s="2">
        <v>21</v>
      </c>
      <c r="E14" s="2">
        <v>1</v>
      </c>
      <c r="F14" s="2">
        <v>1</v>
      </c>
      <c r="G14" s="2">
        <v>1</v>
      </c>
      <c r="H14" s="1" t="s">
        <v>44</v>
      </c>
      <c r="I14" s="2">
        <f>(IF(D14&lt;=40,"46",IF(D14&lt;=50,"44",IF(D14&lt;=60,"40",IF(D14&lt;=70,"32",IF(D14&lt;=80,"20","0"))))))+0</f>
        <v>46</v>
      </c>
      <c r="J14" s="3">
        <f>(IF(D14&lt;=1,"419",IF(D14&lt;=10,"417",IF(D14&lt;=20,"413",IF(D14&lt;=30,"402",IF(D14&lt;=40,"384",IF(D14&lt;=50,"355",IF(D14&lt;=60,"312",IF(D14&lt;=70,"252",IF(D14&lt;=80,"172",0))))))))))+0</f>
        <v>402</v>
      </c>
      <c r="K14" s="3" t="s">
        <v>171</v>
      </c>
      <c r="L14" s="3">
        <f>O14+R14+U14</f>
        <v>66</v>
      </c>
      <c r="M14" s="3">
        <f>P14+S14+V14</f>
        <v>63</v>
      </c>
      <c r="N14" s="3">
        <f>Q14+T14+W14</f>
        <v>9</v>
      </c>
      <c r="O14" s="3">
        <f>(IF(E14&lt;=6,"22",IF(E14&lt;=7,"18",IF(E14&lt;=8,"12",0))))+0</f>
        <v>22</v>
      </c>
      <c r="P14" s="3">
        <f>(IF(E14&lt;=2,"21",IF(E14&lt;=3,"19",IF(E14&lt;=4,"15",IF(E14&lt;=5,"9",0)))))+0</f>
        <v>21</v>
      </c>
      <c r="Q14" s="3">
        <f>(IF(E14&lt;=1,"3",0))+0</f>
        <v>3</v>
      </c>
      <c r="R14" s="3">
        <f>(IF(F14&lt;=6,"22",IF(F14&lt;=7,"18",IF(F14&lt;=8,"12",0))))+0</f>
        <v>22</v>
      </c>
      <c r="S14" s="3">
        <f>(IF(F14&lt;=2,"21",IF(F14&lt;=3,"19",IF(F14&lt;=4,"15",IF(F14&lt;=5,"9",0)))))+0</f>
        <v>21</v>
      </c>
      <c r="T14" s="3">
        <f>(IF(F14&lt;=1,"3",0))+0</f>
        <v>3</v>
      </c>
      <c r="U14" s="3">
        <f>(IF(G14&lt;=6,"22",IF(G14&lt;=7,"18",IF(G14&lt;=8,"12",0))))+0</f>
        <v>22</v>
      </c>
      <c r="V14" s="3">
        <f>(IF(G14&lt;=2,"21",IF(G14&lt;=3,"19",IF(G14&lt;=4,"15",IF(G14&lt;=5,"9",0)))))+0</f>
        <v>21</v>
      </c>
      <c r="W14" s="3">
        <f>(IF(G14&lt;=1,"3",0))+0</f>
        <v>3</v>
      </c>
      <c r="X14" s="5" t="s">
        <v>100</v>
      </c>
      <c r="Y14" s="1" t="s">
        <v>80</v>
      </c>
      <c r="Z14" s="1">
        <f>(IF(E14&lt;=6,"4",IF(E14&lt;=7,"3",IF(E14&lt;=8,"2","0"))))+0</f>
        <v>4</v>
      </c>
      <c r="AA14" s="1">
        <f>(IF(F14&lt;=6,"4",IF(F14&lt;=7,"3",IF(F14&lt;=8,"2","0"))))+0</f>
        <v>4</v>
      </c>
      <c r="AB14" s="1">
        <f>(IF(G14&lt;=6,"4",IF(G14&lt;=7,"3",IF(G14&lt;=8,"2","0"))))+0</f>
        <v>4</v>
      </c>
      <c r="AC14" s="2">
        <f>SUM(Z14:AB14)</f>
        <v>12</v>
      </c>
    </row>
    <row r="15" spans="1:29" x14ac:dyDescent="0.25">
      <c r="A15" s="6">
        <f>SUBTOTAL(3,$B$3:B15)</f>
        <v>13</v>
      </c>
      <c r="B15" s="9" t="s">
        <v>0</v>
      </c>
      <c r="C15" s="1" t="s">
        <v>31</v>
      </c>
      <c r="D15" s="2">
        <v>20</v>
      </c>
      <c r="E15" s="2">
        <v>1</v>
      </c>
      <c r="F15" s="2">
        <v>1</v>
      </c>
      <c r="G15" s="2">
        <v>1</v>
      </c>
      <c r="H15" s="1" t="s">
        <v>43</v>
      </c>
      <c r="I15" s="2">
        <f>(IF(D15&lt;=40,"46",IF(D15&lt;=50,"44",IF(D15&lt;=60,"40",IF(D15&lt;=70,"32",IF(D15&lt;=80,"20","0"))))))+0</f>
        <v>46</v>
      </c>
      <c r="J15" s="3">
        <f>(IF(D15&lt;=1,"419",IF(D15&lt;=10,"417",IF(D15&lt;=20,"413",IF(D15&lt;=30,"402",IF(D15&lt;=40,"384",IF(D15&lt;=50,"355",IF(D15&lt;=60,"312",IF(D15&lt;=70,"252",IF(D15&lt;=80,"172",0))))))))))+0</f>
        <v>413</v>
      </c>
      <c r="K15" s="3" t="s">
        <v>169</v>
      </c>
      <c r="L15" s="3">
        <f>O15+R15+U15</f>
        <v>66</v>
      </c>
      <c r="M15" s="3">
        <f>P15+S15+V15</f>
        <v>63</v>
      </c>
      <c r="N15" s="3">
        <f>Q15+T15+W15</f>
        <v>9</v>
      </c>
      <c r="O15" s="3">
        <f>(IF(E15&lt;=6,"22",IF(E15&lt;=7,"18",IF(E15&lt;=8,"12",0))))+0</f>
        <v>22</v>
      </c>
      <c r="P15" s="3">
        <f>(IF(E15&lt;=2,"21",IF(E15&lt;=3,"19",IF(E15&lt;=4,"15",IF(E15&lt;=5,"9",0)))))+0</f>
        <v>21</v>
      </c>
      <c r="Q15" s="3">
        <f>(IF(E15&lt;=1,"3",0))+0</f>
        <v>3</v>
      </c>
      <c r="R15" s="3">
        <f>(IF(F15&lt;=6,"22",IF(F15&lt;=7,"18",IF(F15&lt;=8,"12",0))))+0</f>
        <v>22</v>
      </c>
      <c r="S15" s="3">
        <f>(IF(F15&lt;=2,"21",IF(F15&lt;=3,"19",IF(F15&lt;=4,"15",IF(F15&lt;=5,"9",0)))))+0</f>
        <v>21</v>
      </c>
      <c r="T15" s="3">
        <f>(IF(F15&lt;=1,"3",0))+0</f>
        <v>3</v>
      </c>
      <c r="U15" s="3">
        <f>(IF(G15&lt;=6,"22",IF(G15&lt;=7,"18",IF(G15&lt;=8,"12",0))))+0</f>
        <v>22</v>
      </c>
      <c r="V15" s="3">
        <f>(IF(G15&lt;=2,"21",IF(G15&lt;=3,"19",IF(G15&lt;=4,"15",IF(G15&lt;=5,"9",0)))))+0</f>
        <v>21</v>
      </c>
      <c r="W15" s="3">
        <f>(IF(G15&lt;=1,"3",0))+0</f>
        <v>3</v>
      </c>
      <c r="X15" s="5" t="s">
        <v>100</v>
      </c>
      <c r="Y15" s="1" t="s">
        <v>81</v>
      </c>
      <c r="Z15" s="1">
        <f>(IF(E15&lt;=6,"4",IF(E15&lt;=7,"3",IF(E15&lt;=8,"2","0"))))+0</f>
        <v>4</v>
      </c>
      <c r="AA15" s="1">
        <f>(IF(F15&lt;=6,"4",IF(F15&lt;=7,"3",IF(F15&lt;=8,"2","0"))))+0</f>
        <v>4</v>
      </c>
      <c r="AB15" s="1">
        <f>(IF(G15&lt;=6,"4",IF(G15&lt;=7,"3",IF(G15&lt;=8,"2","0"))))+0</f>
        <v>4</v>
      </c>
      <c r="AC15" s="2">
        <f>SUM(Z15:AB15)</f>
        <v>12</v>
      </c>
    </row>
    <row r="16" spans="1:29" x14ac:dyDescent="0.25">
      <c r="A16" s="6">
        <f>SUBTOTAL(3,$B$3:B16)</f>
        <v>14</v>
      </c>
      <c r="B16" s="9" t="s">
        <v>130</v>
      </c>
      <c r="C16" s="1" t="s">
        <v>31</v>
      </c>
      <c r="D16" s="2">
        <v>90</v>
      </c>
      <c r="E16" s="2">
        <v>9</v>
      </c>
      <c r="F16" s="2">
        <v>8</v>
      </c>
      <c r="G16" s="2">
        <v>10</v>
      </c>
      <c r="H16" s="1" t="s">
        <v>52</v>
      </c>
      <c r="I16" s="2">
        <f>(IF(D16&lt;=40,"46",IF(D16&lt;=50,"44",IF(D16&lt;=60,"40",IF(D16&lt;=70,"32",IF(D16&lt;=80,"20","0"))))))+0</f>
        <v>0</v>
      </c>
      <c r="J16" s="3">
        <f>(IF(D16&lt;=1,"419",IF(D16&lt;=10,"417",IF(D16&lt;=20,"413",IF(D16&lt;=30,"402",IF(D16&lt;=40,"384",IF(D16&lt;=50,"355",IF(D16&lt;=60,"312",IF(D16&lt;=70,"252",IF(D16&lt;=80,"172",0))))))))))+0</f>
        <v>0</v>
      </c>
      <c r="K16" s="3" t="s">
        <v>180</v>
      </c>
      <c r="L16" s="3">
        <f>O16+R16+U16</f>
        <v>12</v>
      </c>
      <c r="M16" s="3">
        <f>P16+S16+V16</f>
        <v>0</v>
      </c>
      <c r="N16" s="3">
        <f>Q16+T16+W16</f>
        <v>0</v>
      </c>
      <c r="O16" s="3">
        <f>(IF(E16&lt;=6,"22",IF(E16&lt;=7,"18",IF(E16&lt;=8,"12",0))))+0</f>
        <v>0</v>
      </c>
      <c r="P16" s="3">
        <f>(IF(E16&lt;=2,"21",IF(E16&lt;=3,"19",IF(E16&lt;=4,"15",IF(E16&lt;=5,"9",0)))))+0</f>
        <v>0</v>
      </c>
      <c r="Q16" s="3">
        <f>(IF(E16&lt;=1,"3",0))+0</f>
        <v>0</v>
      </c>
      <c r="R16" s="3">
        <f>(IF(F16&lt;=6,"22",IF(F16&lt;=7,"18",IF(F16&lt;=8,"12",0))))+0</f>
        <v>12</v>
      </c>
      <c r="S16" s="3">
        <f>(IF(F16&lt;=2,"21",IF(F16&lt;=3,"19",IF(F16&lt;=4,"15",IF(F16&lt;=5,"9",0)))))+0</f>
        <v>0</v>
      </c>
      <c r="T16" s="3">
        <f>(IF(F16&lt;=1,"3",0))+0</f>
        <v>0</v>
      </c>
      <c r="U16" s="3">
        <f>(IF(G16&lt;=6,"22",IF(G16&lt;=7,"18",IF(G16&lt;=8,"12",0))))+0</f>
        <v>0</v>
      </c>
      <c r="V16" s="3">
        <f>(IF(G16&lt;=2,"21",IF(G16&lt;=3,"19",IF(G16&lt;=4,"15",IF(G16&lt;=5,"9",0)))))+0</f>
        <v>0</v>
      </c>
      <c r="W16" s="3">
        <f>(IF(G16&lt;=1,"3",0))+0</f>
        <v>0</v>
      </c>
      <c r="X16" s="5" t="s">
        <v>106</v>
      </c>
      <c r="Y16" s="1" t="s">
        <v>161</v>
      </c>
      <c r="Z16" s="1">
        <f>(IF(E16&lt;=6,"4",IF(E16&lt;=7,"3",IF(E16&lt;=8,"2","0"))))+0</f>
        <v>0</v>
      </c>
      <c r="AA16" s="1">
        <f>(IF(F16&lt;=6,"4",IF(F16&lt;=7,"3",IF(F16&lt;=8,"2","0"))))+0</f>
        <v>2</v>
      </c>
      <c r="AB16" s="1">
        <f>(IF(G16&lt;=6,"4",IF(G16&lt;=7,"3",IF(G16&lt;=8,"2","0"))))+0</f>
        <v>0</v>
      </c>
      <c r="AC16" s="2">
        <f>SUM(Z16:AB16)</f>
        <v>2</v>
      </c>
    </row>
    <row r="17" spans="1:29" x14ac:dyDescent="0.25">
      <c r="A17" s="6">
        <f>SUBTOTAL(3,$B$3:B17)</f>
        <v>15</v>
      </c>
      <c r="B17" s="9" t="s">
        <v>10</v>
      </c>
      <c r="C17" s="1" t="s">
        <v>31</v>
      </c>
      <c r="D17" s="2">
        <v>21</v>
      </c>
      <c r="E17" s="2">
        <v>1</v>
      </c>
      <c r="F17" s="2">
        <v>1</v>
      </c>
      <c r="G17" s="2">
        <v>1</v>
      </c>
      <c r="H17" s="1" t="s">
        <v>52</v>
      </c>
      <c r="I17" s="2">
        <f>(IF(D17&lt;=40,"46",IF(D17&lt;=50,"44",IF(D17&lt;=60,"40",IF(D17&lt;=70,"32",IF(D17&lt;=80,"20","0"))))))+0</f>
        <v>46</v>
      </c>
      <c r="J17" s="3">
        <f>(IF(D17&lt;=1,"419",IF(D17&lt;=10,"417",IF(D17&lt;=20,"413",IF(D17&lt;=30,"402",IF(D17&lt;=40,"384",IF(D17&lt;=50,"355",IF(D17&lt;=60,"312",IF(D17&lt;=70,"252",IF(D17&lt;=80,"172",0))))))))))+0</f>
        <v>402</v>
      </c>
      <c r="K17" s="3" t="s">
        <v>181</v>
      </c>
      <c r="L17" s="3">
        <f>O17+R17+U17</f>
        <v>66</v>
      </c>
      <c r="M17" s="3">
        <f>P17+S17+V17</f>
        <v>63</v>
      </c>
      <c r="N17" s="3">
        <f>Q17+T17+W17</f>
        <v>9</v>
      </c>
      <c r="O17" s="3">
        <f>(IF(E17&lt;=6,"22",IF(E17&lt;=7,"18",IF(E17&lt;=8,"12",0))))+0</f>
        <v>22</v>
      </c>
      <c r="P17" s="3">
        <f>(IF(E17&lt;=2,"21",IF(E17&lt;=3,"19",IF(E17&lt;=4,"15",IF(E17&lt;=5,"9",0)))))+0</f>
        <v>21</v>
      </c>
      <c r="Q17" s="3">
        <f>(IF(E17&lt;=1,"3",0))+0</f>
        <v>3</v>
      </c>
      <c r="R17" s="3">
        <f>(IF(F17&lt;=6,"22",IF(F17&lt;=7,"18",IF(F17&lt;=8,"12",0))))+0</f>
        <v>22</v>
      </c>
      <c r="S17" s="3">
        <f>(IF(F17&lt;=2,"21",IF(F17&lt;=3,"19",IF(F17&lt;=4,"15",IF(F17&lt;=5,"9",0)))))+0</f>
        <v>21</v>
      </c>
      <c r="T17" s="3">
        <f>(IF(F17&lt;=1,"3",0))+0</f>
        <v>3</v>
      </c>
      <c r="U17" s="3">
        <f>(IF(G17&lt;=6,"22",IF(G17&lt;=7,"18",IF(G17&lt;=8,"12",0))))+0</f>
        <v>22</v>
      </c>
      <c r="V17" s="3">
        <f>(IF(G17&lt;=2,"21",IF(G17&lt;=3,"19",IF(G17&lt;=4,"15",IF(G17&lt;=5,"9",0)))))+0</f>
        <v>21</v>
      </c>
      <c r="W17" s="3">
        <f>(IF(G17&lt;=1,"3",0))+0</f>
        <v>3</v>
      </c>
      <c r="X17" s="5" t="s">
        <v>102</v>
      </c>
      <c r="Y17" s="1" t="s">
        <v>82</v>
      </c>
      <c r="Z17" s="1">
        <f>(IF(E17&lt;=6,"4",IF(E17&lt;=7,"3",IF(E17&lt;=8,"2","0"))))+0</f>
        <v>4</v>
      </c>
      <c r="AA17" s="1">
        <f>(IF(F17&lt;=6,"4",IF(F17&lt;=7,"3",IF(F17&lt;=8,"2","0"))))+0</f>
        <v>4</v>
      </c>
      <c r="AB17" s="1">
        <f>(IF(G17&lt;=6,"4",IF(G17&lt;=7,"3",IF(G17&lt;=8,"2","0"))))+0</f>
        <v>4</v>
      </c>
      <c r="AC17" s="2">
        <f>SUM(Z17:AB17)</f>
        <v>12</v>
      </c>
    </row>
    <row r="18" spans="1:29" x14ac:dyDescent="0.25">
      <c r="A18" s="6">
        <f>SUBTOTAL(3,$B$3:B18)</f>
        <v>16</v>
      </c>
      <c r="B18" s="9" t="s">
        <v>129</v>
      </c>
      <c r="C18" s="1" t="s">
        <v>31</v>
      </c>
      <c r="D18" s="2">
        <v>90</v>
      </c>
      <c r="E18" s="2">
        <v>10</v>
      </c>
      <c r="F18" s="2">
        <v>8</v>
      </c>
      <c r="G18" s="2">
        <v>10</v>
      </c>
      <c r="H18" s="1" t="s">
        <v>46</v>
      </c>
      <c r="I18" s="2">
        <f>(IF(D18&lt;=40,"46",IF(D18&lt;=50,"44",IF(D18&lt;=60,"40",IF(D18&lt;=70,"32",IF(D18&lt;=80,"20","0"))))))+0</f>
        <v>0</v>
      </c>
      <c r="J18" s="3">
        <f>(IF(D18&lt;=1,"419",IF(D18&lt;=10,"417",IF(D18&lt;=20,"413",IF(D18&lt;=30,"402",IF(D18&lt;=40,"384",IF(D18&lt;=50,"355",IF(D18&lt;=60,"312",IF(D18&lt;=70,"252",IF(D18&lt;=80,"172",0))))))))))+0</f>
        <v>0</v>
      </c>
      <c r="K18" s="3" t="s">
        <v>183</v>
      </c>
      <c r="L18" s="3">
        <f>O18+R18+U18</f>
        <v>12</v>
      </c>
      <c r="M18" s="3">
        <f>P18+S18+V18</f>
        <v>0</v>
      </c>
      <c r="N18" s="3">
        <f>Q18+T18+W18</f>
        <v>0</v>
      </c>
      <c r="O18" s="3">
        <f>(IF(E18&lt;=6,"22",IF(E18&lt;=7,"18",IF(E18&lt;=8,"12",0))))+0</f>
        <v>0</v>
      </c>
      <c r="P18" s="3">
        <f>(IF(E18&lt;=2,"21",IF(E18&lt;=3,"19",IF(E18&lt;=4,"15",IF(E18&lt;=5,"9",0)))))+0</f>
        <v>0</v>
      </c>
      <c r="Q18" s="3">
        <f>(IF(E18&lt;=1,"3",0))+0</f>
        <v>0</v>
      </c>
      <c r="R18" s="3">
        <f>(IF(F18&lt;=6,"22",IF(F18&lt;=7,"18",IF(F18&lt;=8,"12",0))))+0</f>
        <v>12</v>
      </c>
      <c r="S18" s="3">
        <f>(IF(F18&lt;=2,"21",IF(F18&lt;=3,"19",IF(F18&lt;=4,"15",IF(F18&lt;=5,"9",0)))))+0</f>
        <v>0</v>
      </c>
      <c r="T18" s="3">
        <f>(IF(F18&lt;=1,"3",0))+0</f>
        <v>0</v>
      </c>
      <c r="U18" s="3">
        <f>(IF(G18&lt;=6,"22",IF(G18&lt;=7,"18",IF(G18&lt;=8,"12",0))))+0</f>
        <v>0</v>
      </c>
      <c r="V18" s="3">
        <f>(IF(G18&lt;=2,"21",IF(G18&lt;=3,"19",IF(G18&lt;=4,"15",IF(G18&lt;=5,"9",0)))))+0</f>
        <v>0</v>
      </c>
      <c r="W18" s="3">
        <f>(IF(G18&lt;=1,"3",0))+0</f>
        <v>0</v>
      </c>
      <c r="X18" s="5" t="s">
        <v>103</v>
      </c>
      <c r="Y18" s="1" t="s">
        <v>83</v>
      </c>
      <c r="Z18" s="1">
        <f>(IF(E18&lt;=6,"4",IF(E18&lt;=7,"3",IF(E18&lt;=8,"2","0"))))+0</f>
        <v>0</v>
      </c>
      <c r="AA18" s="1">
        <f>(IF(F18&lt;=6,"4",IF(F18&lt;=7,"3",IF(F18&lt;=8,"2","0"))))+0</f>
        <v>2</v>
      </c>
      <c r="AB18" s="1">
        <f>(IF(G18&lt;=6,"4",IF(G18&lt;=7,"3",IF(G18&lt;=8,"2","0"))))+0</f>
        <v>0</v>
      </c>
      <c r="AC18" s="2">
        <f>SUM(Z18:AB18)</f>
        <v>2</v>
      </c>
    </row>
    <row r="19" spans="1:29" x14ac:dyDescent="0.25">
      <c r="A19" s="6">
        <f>SUBTOTAL(3,$B$3:B19)</f>
        <v>17</v>
      </c>
      <c r="B19" s="9" t="s">
        <v>29</v>
      </c>
      <c r="C19" s="1" t="s">
        <v>31</v>
      </c>
      <c r="D19" s="2">
        <v>80</v>
      </c>
      <c r="E19" s="2">
        <v>2</v>
      </c>
      <c r="F19" s="2">
        <v>5</v>
      </c>
      <c r="G19" s="2">
        <v>5</v>
      </c>
      <c r="H19" s="1" t="s">
        <v>46</v>
      </c>
      <c r="I19" s="2">
        <f>(IF(D19&lt;=40,"46",IF(D19&lt;=50,"44",IF(D19&lt;=60,"40",IF(D19&lt;=70,"32",IF(D19&lt;=80,"20","0"))))))+0</f>
        <v>20</v>
      </c>
      <c r="J19" s="3">
        <f>(IF(D19&lt;=1,"419",IF(D19&lt;=10,"417",IF(D19&lt;=20,"413",IF(D19&lt;=30,"402",IF(D19&lt;=40,"384",IF(D19&lt;=50,"355",IF(D19&lt;=60,"312",IF(D19&lt;=70,"252",IF(D19&lt;=80,"172",0))))))))))+0</f>
        <v>172</v>
      </c>
      <c r="K19" s="3" t="s">
        <v>177</v>
      </c>
      <c r="L19" s="3">
        <f>O19+R19+U19</f>
        <v>66</v>
      </c>
      <c r="M19" s="3">
        <f>P19+S19+V19</f>
        <v>39</v>
      </c>
      <c r="N19" s="3">
        <f>Q19+T19+W19</f>
        <v>0</v>
      </c>
      <c r="O19" s="3">
        <f>(IF(E19&lt;=6,"22",IF(E19&lt;=7,"18",IF(E19&lt;=8,"12",0))))+0</f>
        <v>22</v>
      </c>
      <c r="P19" s="3">
        <f>(IF(E19&lt;=2,"21",IF(E19&lt;=3,"19",IF(E19&lt;=4,"15",IF(E19&lt;=5,"9",0)))))+0</f>
        <v>21</v>
      </c>
      <c r="Q19" s="3">
        <f>(IF(E19&lt;=1,"3",0))+0</f>
        <v>0</v>
      </c>
      <c r="R19" s="3">
        <f>(IF(F19&lt;=6,"22",IF(F19&lt;=7,"18",IF(F19&lt;=8,"12",0))))+0</f>
        <v>22</v>
      </c>
      <c r="S19" s="3">
        <f>(IF(F19&lt;=2,"21",IF(F19&lt;=3,"19",IF(F19&lt;=4,"15",IF(F19&lt;=5,"9",0)))))+0</f>
        <v>9</v>
      </c>
      <c r="T19" s="3">
        <f>(IF(F19&lt;=1,"3",0))+0</f>
        <v>0</v>
      </c>
      <c r="U19" s="3">
        <f>(IF(G19&lt;=6,"22",IF(G19&lt;=7,"18",IF(G19&lt;=8,"12",0))))+0</f>
        <v>22</v>
      </c>
      <c r="V19" s="3">
        <f>(IF(G19&lt;=2,"21",IF(G19&lt;=3,"19",IF(G19&lt;=4,"15",IF(G19&lt;=5,"9",0)))))+0</f>
        <v>9</v>
      </c>
      <c r="W19" s="3">
        <f>(IF(G19&lt;=1,"3",0))+0</f>
        <v>0</v>
      </c>
      <c r="X19" s="5" t="s">
        <v>104</v>
      </c>
      <c r="Y19" s="1" t="s">
        <v>87</v>
      </c>
      <c r="Z19" s="1">
        <f>(IF(E19&lt;=6,"4",IF(E19&lt;=7,"3",IF(E19&lt;=8,"2","0"))))+0</f>
        <v>4</v>
      </c>
      <c r="AA19" s="1">
        <f>(IF(F19&lt;=6,"4",IF(F19&lt;=7,"3",IF(F19&lt;=8,"2","0"))))+0</f>
        <v>4</v>
      </c>
      <c r="AB19" s="1">
        <f>(IF(G19&lt;=6,"4",IF(G19&lt;=7,"3",IF(G19&lt;=8,"2","0"))))+0</f>
        <v>4</v>
      </c>
      <c r="AC19" s="2">
        <f>SUM(Z19:AB19)</f>
        <v>12</v>
      </c>
    </row>
    <row r="20" spans="1:29" x14ac:dyDescent="0.25">
      <c r="A20" s="6">
        <f>SUBTOTAL(3,$B$3:B20)</f>
        <v>18</v>
      </c>
      <c r="B20" s="9" t="s">
        <v>21</v>
      </c>
      <c r="C20" s="1" t="s">
        <v>31</v>
      </c>
      <c r="D20" s="2">
        <v>50</v>
      </c>
      <c r="E20" s="2">
        <v>2</v>
      </c>
      <c r="F20" s="2">
        <v>2</v>
      </c>
      <c r="G20" s="2">
        <v>2</v>
      </c>
      <c r="H20" s="1" t="s">
        <v>46</v>
      </c>
      <c r="I20" s="2">
        <f>(IF(D20&lt;=40,"46",IF(D20&lt;=50,"44",IF(D20&lt;=60,"40",IF(D20&lt;=70,"32",IF(D20&lt;=80,"20","0"))))))+0</f>
        <v>44</v>
      </c>
      <c r="J20" s="3">
        <f>(IF(D20&lt;=1,"419",IF(D20&lt;=10,"417",IF(D20&lt;=20,"413",IF(D20&lt;=30,"402",IF(D20&lt;=40,"384",IF(D20&lt;=50,"355",IF(D20&lt;=60,"312",IF(D20&lt;=70,"252",IF(D20&lt;=80,"172",0))))))))))+0</f>
        <v>355</v>
      </c>
      <c r="K20" s="3" t="s">
        <v>181</v>
      </c>
      <c r="L20" s="3">
        <f>O20+R20+U20</f>
        <v>66</v>
      </c>
      <c r="M20" s="3">
        <f>P20+S20+V20</f>
        <v>63</v>
      </c>
      <c r="N20" s="3">
        <f>Q20+T20+W20</f>
        <v>0</v>
      </c>
      <c r="O20" s="3">
        <f>(IF(E20&lt;=6,"22",IF(E20&lt;=7,"18",IF(E20&lt;=8,"12",0))))+0</f>
        <v>22</v>
      </c>
      <c r="P20" s="3">
        <f>(IF(E20&lt;=2,"21",IF(E20&lt;=3,"19",IF(E20&lt;=4,"15",IF(E20&lt;=5,"9",0)))))+0</f>
        <v>21</v>
      </c>
      <c r="Q20" s="3">
        <f>(IF(E20&lt;=1,"3",0))+0</f>
        <v>0</v>
      </c>
      <c r="R20" s="3">
        <f>(IF(F20&lt;=6,"22",IF(F20&lt;=7,"18",IF(F20&lt;=8,"12",0))))+0</f>
        <v>22</v>
      </c>
      <c r="S20" s="3">
        <f>(IF(F20&lt;=2,"21",IF(F20&lt;=3,"19",IF(F20&lt;=4,"15",IF(F20&lt;=5,"9",0)))))+0</f>
        <v>21</v>
      </c>
      <c r="T20" s="3">
        <f>(IF(F20&lt;=1,"3",0))+0</f>
        <v>0</v>
      </c>
      <c r="U20" s="3">
        <f>(IF(G20&lt;=6,"22",IF(G20&lt;=7,"18",IF(G20&lt;=8,"12",0))))+0</f>
        <v>22</v>
      </c>
      <c r="V20" s="3">
        <f>(IF(G20&lt;=2,"21",IF(G20&lt;=3,"19",IF(G20&lt;=4,"15",IF(G20&lt;=5,"9",0)))))+0</f>
        <v>21</v>
      </c>
      <c r="W20" s="3">
        <f>(IF(G20&lt;=1,"3",0))+0</f>
        <v>0</v>
      </c>
      <c r="X20" s="5" t="s">
        <v>103</v>
      </c>
      <c r="Y20" s="1" t="s">
        <v>86</v>
      </c>
      <c r="Z20" s="1">
        <f>(IF(E20&lt;=6,"4",IF(E20&lt;=7,"3",IF(E20&lt;=8,"2","0"))))+0</f>
        <v>4</v>
      </c>
      <c r="AA20" s="1">
        <f>(IF(F20&lt;=6,"4",IF(F20&lt;=7,"3",IF(F20&lt;=8,"2","0"))))+0</f>
        <v>4</v>
      </c>
      <c r="AB20" s="1">
        <f>(IF(G20&lt;=6,"4",IF(G20&lt;=7,"3",IF(G20&lt;=8,"2","0"))))+0</f>
        <v>4</v>
      </c>
      <c r="AC20" s="2">
        <f>SUM(Z20:AB20)</f>
        <v>12</v>
      </c>
    </row>
    <row r="21" spans="1:29" x14ac:dyDescent="0.25">
      <c r="A21" s="6">
        <f>SUBTOTAL(3,$B$3:B21)</f>
        <v>19</v>
      </c>
      <c r="B21" s="9" t="s">
        <v>16</v>
      </c>
      <c r="C21" s="1" t="s">
        <v>31</v>
      </c>
      <c r="D21" s="2">
        <v>40</v>
      </c>
      <c r="E21" s="2">
        <v>1</v>
      </c>
      <c r="F21" s="2">
        <v>1</v>
      </c>
      <c r="G21" s="2">
        <v>1</v>
      </c>
      <c r="H21" s="1" t="s">
        <v>46</v>
      </c>
      <c r="I21" s="2">
        <f>(IF(D21&lt;=40,"46",IF(D21&lt;=50,"44",IF(D21&lt;=60,"40",IF(D21&lt;=70,"32",IF(D21&lt;=80,"20","0"))))))+0</f>
        <v>46</v>
      </c>
      <c r="J21" s="3">
        <f>(IF(D21&lt;=1,"419",IF(D21&lt;=10,"417",IF(D21&lt;=20,"413",IF(D21&lt;=30,"402",IF(D21&lt;=40,"384",IF(D21&lt;=50,"355",IF(D21&lt;=60,"312",IF(D21&lt;=70,"252",IF(D21&lt;=80,"172",0))))))))))+0</f>
        <v>384</v>
      </c>
      <c r="K21" s="3" t="s">
        <v>182</v>
      </c>
      <c r="L21" s="3">
        <f>O21+R21+U21</f>
        <v>66</v>
      </c>
      <c r="M21" s="3">
        <f>P21+S21+V21</f>
        <v>63</v>
      </c>
      <c r="N21" s="3">
        <f>Q21+T21+W21</f>
        <v>9</v>
      </c>
      <c r="O21" s="3">
        <f>(IF(E21&lt;=6,"22",IF(E21&lt;=7,"18",IF(E21&lt;=8,"12",0))))+0</f>
        <v>22</v>
      </c>
      <c r="P21" s="3">
        <f>(IF(E21&lt;=2,"21",IF(E21&lt;=3,"19",IF(E21&lt;=4,"15",IF(E21&lt;=5,"9",0)))))+0</f>
        <v>21</v>
      </c>
      <c r="Q21" s="3">
        <f>(IF(E21&lt;=1,"3",0))+0</f>
        <v>3</v>
      </c>
      <c r="R21" s="3">
        <f>(IF(F21&lt;=6,"22",IF(F21&lt;=7,"18",IF(F21&lt;=8,"12",0))))+0</f>
        <v>22</v>
      </c>
      <c r="S21" s="3">
        <f>(IF(F21&lt;=2,"21",IF(F21&lt;=3,"19",IF(F21&lt;=4,"15",IF(F21&lt;=5,"9",0)))))+0</f>
        <v>21</v>
      </c>
      <c r="T21" s="3">
        <f>(IF(F21&lt;=1,"3",0))+0</f>
        <v>3</v>
      </c>
      <c r="U21" s="3">
        <f>(IF(G21&lt;=6,"22",IF(G21&lt;=7,"18",IF(G21&lt;=8,"12",0))))+0</f>
        <v>22</v>
      </c>
      <c r="V21" s="3">
        <f>(IF(G21&lt;=2,"21",IF(G21&lt;=3,"19",IF(G21&lt;=4,"15",IF(G21&lt;=5,"9",0)))))+0</f>
        <v>21</v>
      </c>
      <c r="W21" s="3">
        <f>(IF(G21&lt;=1,"3",0))+0</f>
        <v>3</v>
      </c>
      <c r="X21" s="5" t="s">
        <v>104</v>
      </c>
      <c r="Y21" s="1" t="s">
        <v>85</v>
      </c>
      <c r="Z21" s="1">
        <f>(IF(E21&lt;=6,"4",IF(E21&lt;=7,"3",IF(E21&lt;=8,"2","0"))))+0</f>
        <v>4</v>
      </c>
      <c r="AA21" s="1">
        <f>(IF(F21&lt;=6,"4",IF(F21&lt;=7,"3",IF(F21&lt;=8,"2","0"))))+0</f>
        <v>4</v>
      </c>
      <c r="AB21" s="1">
        <f>(IF(G21&lt;=6,"4",IF(G21&lt;=7,"3",IF(G21&lt;=8,"2","0"))))+0</f>
        <v>4</v>
      </c>
      <c r="AC21" s="2">
        <f>SUM(Z21:AB21)</f>
        <v>12</v>
      </c>
    </row>
    <row r="22" spans="1:29" x14ac:dyDescent="0.25">
      <c r="A22" s="6">
        <f>SUBTOTAL(3,$B$3:B22)</f>
        <v>20</v>
      </c>
      <c r="B22" s="9" t="s">
        <v>8</v>
      </c>
      <c r="C22" s="1" t="s">
        <v>31</v>
      </c>
      <c r="D22" s="2">
        <v>21</v>
      </c>
      <c r="E22" s="2">
        <v>1</v>
      </c>
      <c r="F22" s="2">
        <v>1</v>
      </c>
      <c r="G22" s="2">
        <v>1</v>
      </c>
      <c r="H22" s="1" t="s">
        <v>46</v>
      </c>
      <c r="I22" s="2">
        <f>(IF(D22&lt;=40,"46",IF(D22&lt;=50,"44",IF(D22&lt;=60,"40",IF(D22&lt;=70,"32",IF(D22&lt;=80,"20","0"))))))+0</f>
        <v>46</v>
      </c>
      <c r="J22" s="3">
        <f>(IF(D22&lt;=1,"419",IF(D22&lt;=10,"417",IF(D22&lt;=20,"413",IF(D22&lt;=30,"402",IF(D22&lt;=40,"384",IF(D22&lt;=50,"355",IF(D22&lt;=60,"312",IF(D22&lt;=70,"252",IF(D22&lt;=80,"172",0))))))))))+0</f>
        <v>402</v>
      </c>
      <c r="K22" s="3" t="s">
        <v>183</v>
      </c>
      <c r="L22" s="3">
        <f>O22+R22+U22</f>
        <v>66</v>
      </c>
      <c r="M22" s="3">
        <f>P22+S22+V22</f>
        <v>63</v>
      </c>
      <c r="N22" s="3">
        <f>Q22+T22+W22</f>
        <v>9</v>
      </c>
      <c r="O22" s="3">
        <f>(IF(E22&lt;=6,"22",IF(E22&lt;=7,"18",IF(E22&lt;=8,"12",0))))+0</f>
        <v>22</v>
      </c>
      <c r="P22" s="3">
        <f>(IF(E22&lt;=2,"21",IF(E22&lt;=3,"19",IF(E22&lt;=4,"15",IF(E22&lt;=5,"9",0)))))+0</f>
        <v>21</v>
      </c>
      <c r="Q22" s="3">
        <f>(IF(E22&lt;=1,"3",0))+0</f>
        <v>3</v>
      </c>
      <c r="R22" s="3">
        <f>(IF(F22&lt;=6,"22",IF(F22&lt;=7,"18",IF(F22&lt;=8,"12",0))))+0</f>
        <v>22</v>
      </c>
      <c r="S22" s="3">
        <f>(IF(F22&lt;=2,"21",IF(F22&lt;=3,"19",IF(F22&lt;=4,"15",IF(F22&lt;=5,"9",0)))))+0</f>
        <v>21</v>
      </c>
      <c r="T22" s="3">
        <f>(IF(F22&lt;=1,"3",0))+0</f>
        <v>3</v>
      </c>
      <c r="U22" s="3">
        <f>(IF(G22&lt;=6,"22",IF(G22&lt;=7,"18",IF(G22&lt;=8,"12",0))))+0</f>
        <v>22</v>
      </c>
      <c r="V22" s="3">
        <f>(IF(G22&lt;=2,"21",IF(G22&lt;=3,"19",IF(G22&lt;=4,"15",IF(G22&lt;=5,"9",0)))))+0</f>
        <v>21</v>
      </c>
      <c r="W22" s="3">
        <f>(IF(G22&lt;=1,"3",0))+0</f>
        <v>3</v>
      </c>
      <c r="X22" s="5" t="s">
        <v>99</v>
      </c>
      <c r="Y22" s="1" t="s">
        <v>84</v>
      </c>
      <c r="Z22" s="1">
        <f>(IF(E22&lt;=6,"4",IF(E22&lt;=7,"3",IF(E22&lt;=8,"2","0"))))+0</f>
        <v>4</v>
      </c>
      <c r="AA22" s="1">
        <f>(IF(F22&lt;=6,"4",IF(F22&lt;=7,"3",IF(F22&lt;=8,"2","0"))))+0</f>
        <v>4</v>
      </c>
      <c r="AB22" s="1">
        <f>(IF(G22&lt;=6,"4",IF(G22&lt;=7,"3",IF(G22&lt;=8,"2","0"))))+0</f>
        <v>4</v>
      </c>
      <c r="AC22" s="2">
        <f>SUM(Z22:AB22)</f>
        <v>12</v>
      </c>
    </row>
    <row r="23" spans="1:29" x14ac:dyDescent="0.25">
      <c r="A23" s="6">
        <f>SUBTOTAL(3,$B$3:B23)</f>
        <v>21</v>
      </c>
      <c r="B23" s="9" t="s">
        <v>2</v>
      </c>
      <c r="C23" s="1" t="s">
        <v>31</v>
      </c>
      <c r="D23" s="2">
        <v>20</v>
      </c>
      <c r="E23" s="2">
        <v>1</v>
      </c>
      <c r="F23" s="2">
        <v>1</v>
      </c>
      <c r="G23" s="2">
        <v>1</v>
      </c>
      <c r="H23" s="1" t="s">
        <v>46</v>
      </c>
      <c r="I23" s="2">
        <f>(IF(D23&lt;=40,"46",IF(D23&lt;=50,"44",IF(D23&lt;=60,"40",IF(D23&lt;=70,"32",IF(D23&lt;=80,"20","0"))))))+0</f>
        <v>46</v>
      </c>
      <c r="J23" s="3">
        <f>(IF(D23&lt;=1,"419",IF(D23&lt;=10,"417",IF(D23&lt;=20,"413",IF(D23&lt;=30,"402",IF(D23&lt;=40,"384",IF(D23&lt;=50,"355",IF(D23&lt;=60,"312",IF(D23&lt;=70,"252",IF(D23&lt;=80,"172",0))))))))))+0</f>
        <v>413</v>
      </c>
      <c r="K23" s="3" t="s">
        <v>182</v>
      </c>
      <c r="L23" s="3">
        <f>O23+R23+U23</f>
        <v>66</v>
      </c>
      <c r="M23" s="3">
        <f>P23+S23+V23</f>
        <v>63</v>
      </c>
      <c r="N23" s="3">
        <f>Q23+T23+W23</f>
        <v>9</v>
      </c>
      <c r="O23" s="3">
        <f>(IF(E23&lt;=6,"22",IF(E23&lt;=7,"18",IF(E23&lt;=8,"12",0))))+0</f>
        <v>22</v>
      </c>
      <c r="P23" s="3">
        <f>(IF(E23&lt;=2,"21",IF(E23&lt;=3,"19",IF(E23&lt;=4,"15",IF(E23&lt;=5,"9",0)))))+0</f>
        <v>21</v>
      </c>
      <c r="Q23" s="3">
        <f>(IF(E23&lt;=1,"3",0))+0</f>
        <v>3</v>
      </c>
      <c r="R23" s="3">
        <f>(IF(F23&lt;=6,"22",IF(F23&lt;=7,"18",IF(F23&lt;=8,"12",0))))+0</f>
        <v>22</v>
      </c>
      <c r="S23" s="3">
        <f>(IF(F23&lt;=2,"21",IF(F23&lt;=3,"19",IF(F23&lt;=4,"15",IF(F23&lt;=5,"9",0)))))+0</f>
        <v>21</v>
      </c>
      <c r="T23" s="3">
        <f>(IF(F23&lt;=1,"3",0))+0</f>
        <v>3</v>
      </c>
      <c r="U23" s="3">
        <f>(IF(G23&lt;=6,"22",IF(G23&lt;=7,"18",IF(G23&lt;=8,"12",0))))+0</f>
        <v>22</v>
      </c>
      <c r="V23" s="3">
        <f>(IF(G23&lt;=2,"21",IF(G23&lt;=3,"19",IF(G23&lt;=4,"15",IF(G23&lt;=5,"9",0)))))+0</f>
        <v>21</v>
      </c>
      <c r="W23" s="3">
        <f>(IF(G23&lt;=1,"3",0))+0</f>
        <v>3</v>
      </c>
      <c r="X23" s="5" t="s">
        <v>103</v>
      </c>
      <c r="Y23" s="1" t="s">
        <v>83</v>
      </c>
      <c r="Z23" s="1">
        <f>(IF(E23&lt;=6,"4",IF(E23&lt;=7,"3",IF(E23&lt;=8,"2","0"))))+0</f>
        <v>4</v>
      </c>
      <c r="AA23" s="1">
        <f>(IF(F23&lt;=6,"4",IF(F23&lt;=7,"3",IF(F23&lt;=8,"2","0"))))+0</f>
        <v>4</v>
      </c>
      <c r="AB23" s="1">
        <f>(IF(G23&lt;=6,"4",IF(G23&lt;=7,"3",IF(G23&lt;=8,"2","0"))))+0</f>
        <v>4</v>
      </c>
      <c r="AC23" s="2">
        <f>SUM(Z23:AB23)</f>
        <v>12</v>
      </c>
    </row>
    <row r="24" spans="1:29" x14ac:dyDescent="0.25">
      <c r="A24" s="6">
        <f>SUBTOTAL(3,$B$3:B24)</f>
        <v>22</v>
      </c>
      <c r="B24" s="9" t="s">
        <v>125</v>
      </c>
      <c r="C24" s="1" t="s">
        <v>36</v>
      </c>
      <c r="D24" s="2">
        <v>90</v>
      </c>
      <c r="E24" s="2">
        <v>6</v>
      </c>
      <c r="F24" s="2">
        <v>10</v>
      </c>
      <c r="G24" s="2">
        <v>10</v>
      </c>
      <c r="H24" s="1" t="s">
        <v>51</v>
      </c>
      <c r="I24" s="2">
        <f>(IF(D24&lt;=40,"46",IF(D24&lt;=50,"44",IF(D24&lt;=60,"40",IF(D24&lt;=70,"32",IF(D24&lt;=80,"20","0"))))))+0</f>
        <v>0</v>
      </c>
      <c r="J24" s="3">
        <f>(IF(D24&lt;=1,"419",IF(D24&lt;=10,"417",IF(D24&lt;=20,"413",IF(D24&lt;=30,"402",IF(D24&lt;=40,"384",IF(D24&lt;=50,"355",IF(D24&lt;=60,"312",IF(D24&lt;=70,"252",IF(D24&lt;=80,"172",0))))))))))+0</f>
        <v>0</v>
      </c>
      <c r="K24" s="3" t="s">
        <v>174</v>
      </c>
      <c r="L24" s="3">
        <f>O24+R24+U24</f>
        <v>22</v>
      </c>
      <c r="M24" s="3">
        <f>P24+S24+V24</f>
        <v>0</v>
      </c>
      <c r="N24" s="3">
        <f>Q24+T24+W24</f>
        <v>0</v>
      </c>
      <c r="O24" s="3">
        <f>(IF(E24&lt;=6,"22",IF(E24&lt;=7,"18",IF(E24&lt;=8,"12",0))))+0</f>
        <v>22</v>
      </c>
      <c r="P24" s="3">
        <f>(IF(E24&lt;=2,"21",IF(E24&lt;=3,"19",IF(E24&lt;=4,"15",IF(E24&lt;=5,"9",0)))))+0</f>
        <v>0</v>
      </c>
      <c r="Q24" s="3">
        <f>(IF(E24&lt;=1,"3",0))+0</f>
        <v>0</v>
      </c>
      <c r="R24" s="3">
        <f>(IF(F24&lt;=6,"22",IF(F24&lt;=7,"18",IF(F24&lt;=8,"12",0))))+0</f>
        <v>0</v>
      </c>
      <c r="S24" s="3">
        <f>(IF(F24&lt;=2,"21",IF(F24&lt;=3,"19",IF(F24&lt;=4,"15",IF(F24&lt;=5,"9",0)))))+0</f>
        <v>0</v>
      </c>
      <c r="T24" s="3">
        <f>(IF(F24&lt;=1,"3",0))+0</f>
        <v>0</v>
      </c>
      <c r="U24" s="3">
        <f>(IF(G24&lt;=6,"22",IF(G24&lt;=7,"18",IF(G24&lt;=8,"12",0))))+0</f>
        <v>0</v>
      </c>
      <c r="V24" s="3">
        <f>(IF(G24&lt;=2,"21",IF(G24&lt;=3,"19",IF(G24&lt;=4,"15",IF(G24&lt;=5,"9",0)))))+0</f>
        <v>0</v>
      </c>
      <c r="W24" s="3">
        <f>(IF(G24&lt;=1,"3",0))+0</f>
        <v>0</v>
      </c>
      <c r="X24" s="5" t="s">
        <v>105</v>
      </c>
      <c r="Y24" s="1" t="s">
        <v>163</v>
      </c>
      <c r="Z24" s="1">
        <f>(IF(E24&lt;=6,"4",IF(E24&lt;=7,"3",IF(E24&lt;=8,"2","0"))))+0</f>
        <v>4</v>
      </c>
      <c r="AA24" s="1">
        <f>(IF(F24&lt;=6,"4",IF(F24&lt;=7,"3",IF(F24&lt;=8,"2","0"))))+0</f>
        <v>0</v>
      </c>
      <c r="AB24" s="1">
        <f>(IF(G24&lt;=6,"4",IF(G24&lt;=7,"3",IF(G24&lt;=8,"2","0"))))+0</f>
        <v>0</v>
      </c>
      <c r="AC24" s="2">
        <f>SUM(Z24:AB24)</f>
        <v>4</v>
      </c>
    </row>
    <row r="25" spans="1:29" x14ac:dyDescent="0.25">
      <c r="A25" s="6">
        <f>SUBTOTAL(3,$B$3:B25)</f>
        <v>23</v>
      </c>
      <c r="B25" s="9" t="s">
        <v>12</v>
      </c>
      <c r="C25" s="1" t="s">
        <v>36</v>
      </c>
      <c r="D25" s="2">
        <v>22</v>
      </c>
      <c r="E25" s="2">
        <v>1</v>
      </c>
      <c r="F25" s="2">
        <v>1</v>
      </c>
      <c r="G25" s="2">
        <v>1</v>
      </c>
      <c r="H25" s="1" t="s">
        <v>51</v>
      </c>
      <c r="I25" s="2">
        <f>(IF(D25&lt;=40,"46",IF(D25&lt;=50,"44",IF(D25&lt;=60,"40",IF(D25&lt;=70,"32",IF(D25&lt;=80,"20","0"))))))+0</f>
        <v>46</v>
      </c>
      <c r="J25" s="3">
        <f>(IF(D25&lt;=1,"419",IF(D25&lt;=10,"417",IF(D25&lt;=20,"413",IF(D25&lt;=30,"402",IF(D25&lt;=40,"384",IF(D25&lt;=50,"355",IF(D25&lt;=60,"312",IF(D25&lt;=70,"252",IF(D25&lt;=80,"172",0))))))))))+0</f>
        <v>402</v>
      </c>
      <c r="K25" s="3" t="s">
        <v>174</v>
      </c>
      <c r="L25" s="3">
        <f>O25+R25+U25</f>
        <v>66</v>
      </c>
      <c r="M25" s="3">
        <f>P25+S25+V25</f>
        <v>63</v>
      </c>
      <c r="N25" s="3">
        <f>Q25+T25+W25</f>
        <v>9</v>
      </c>
      <c r="O25" s="3">
        <f>(IF(E25&lt;=6,"22",IF(E25&lt;=7,"18",IF(E25&lt;=8,"12",0))))+0</f>
        <v>22</v>
      </c>
      <c r="P25" s="3">
        <f>(IF(E25&lt;=2,"21",IF(E25&lt;=3,"19",IF(E25&lt;=4,"15",IF(E25&lt;=5,"9",0)))))+0</f>
        <v>21</v>
      </c>
      <c r="Q25" s="3">
        <f>(IF(E25&lt;=1,"3",0))+0</f>
        <v>3</v>
      </c>
      <c r="R25" s="3">
        <f>(IF(F25&lt;=6,"22",IF(F25&lt;=7,"18",IF(F25&lt;=8,"12",0))))+0</f>
        <v>22</v>
      </c>
      <c r="S25" s="3">
        <f>(IF(F25&lt;=2,"21",IF(F25&lt;=3,"19",IF(F25&lt;=4,"15",IF(F25&lt;=5,"9",0)))))+0</f>
        <v>21</v>
      </c>
      <c r="T25" s="3">
        <f>(IF(F25&lt;=1,"3",0))+0</f>
        <v>3</v>
      </c>
      <c r="U25" s="3">
        <f>(IF(G25&lt;=6,"22",IF(G25&lt;=7,"18",IF(G25&lt;=8,"12",0))))+0</f>
        <v>22</v>
      </c>
      <c r="V25" s="3">
        <f>(IF(G25&lt;=2,"21",IF(G25&lt;=3,"19",IF(G25&lt;=4,"15",IF(G25&lt;=5,"9",0)))))+0</f>
        <v>21</v>
      </c>
      <c r="W25" s="3">
        <f>(IF(G25&lt;=1,"3",0))+0</f>
        <v>3</v>
      </c>
      <c r="X25" s="5" t="s">
        <v>100</v>
      </c>
      <c r="Y25" s="1" t="s">
        <v>89</v>
      </c>
      <c r="Z25" s="1">
        <f>(IF(E25&lt;=6,"4",IF(E25&lt;=7,"3",IF(E25&lt;=8,"2","0"))))+0</f>
        <v>4</v>
      </c>
      <c r="AA25" s="1">
        <f>(IF(F25&lt;=6,"4",IF(F25&lt;=7,"3",IF(F25&lt;=8,"2","0"))))+0</f>
        <v>4</v>
      </c>
      <c r="AB25" s="1">
        <f>(IF(G25&lt;=6,"4",IF(G25&lt;=7,"3",IF(G25&lt;=8,"2","0"))))+0</f>
        <v>4</v>
      </c>
      <c r="AC25" s="2">
        <f>SUM(Z25:AB25)</f>
        <v>12</v>
      </c>
    </row>
    <row r="26" spans="1:29" x14ac:dyDescent="0.25">
      <c r="A26" s="6">
        <f>SUBTOTAL(3,$B$3:B26)</f>
        <v>24</v>
      </c>
      <c r="B26" s="9" t="s">
        <v>7</v>
      </c>
      <c r="C26" s="1" t="s">
        <v>36</v>
      </c>
      <c r="D26" s="2">
        <v>21</v>
      </c>
      <c r="E26" s="2">
        <v>1</v>
      </c>
      <c r="F26" s="2">
        <v>1</v>
      </c>
      <c r="G26" s="2">
        <v>1</v>
      </c>
      <c r="H26" s="1" t="s">
        <v>51</v>
      </c>
      <c r="I26" s="2">
        <f>(IF(D26&lt;=40,"46",IF(D26&lt;=50,"44",IF(D26&lt;=60,"40",IF(D26&lt;=70,"32",IF(D26&lt;=80,"20","0"))))))+0</f>
        <v>46</v>
      </c>
      <c r="J26" s="3">
        <f>(IF(D26&lt;=1,"419",IF(D26&lt;=10,"417",IF(D26&lt;=20,"413",IF(D26&lt;=30,"402",IF(D26&lt;=40,"384",IF(D26&lt;=50,"355",IF(D26&lt;=60,"312",IF(D26&lt;=70,"252",IF(D26&lt;=80,"172",0))))))))))+0</f>
        <v>402</v>
      </c>
      <c r="K26" s="3" t="s">
        <v>183</v>
      </c>
      <c r="L26" s="3">
        <f>O26+R26+U26</f>
        <v>66</v>
      </c>
      <c r="M26" s="3">
        <f>P26+S26+V26</f>
        <v>63</v>
      </c>
      <c r="N26" s="3">
        <f>Q26+T26+W26</f>
        <v>9</v>
      </c>
      <c r="O26" s="3">
        <f>(IF(E26&lt;=6,"22",IF(E26&lt;=7,"18",IF(E26&lt;=8,"12",0))))+0</f>
        <v>22</v>
      </c>
      <c r="P26" s="3">
        <f>(IF(E26&lt;=2,"21",IF(E26&lt;=3,"19",IF(E26&lt;=4,"15",IF(E26&lt;=5,"9",0)))))+0</f>
        <v>21</v>
      </c>
      <c r="Q26" s="3">
        <f>(IF(E26&lt;=1,"3",0))+0</f>
        <v>3</v>
      </c>
      <c r="R26" s="3">
        <f>(IF(F26&lt;=6,"22",IF(F26&lt;=7,"18",IF(F26&lt;=8,"12",0))))+0</f>
        <v>22</v>
      </c>
      <c r="S26" s="3">
        <f>(IF(F26&lt;=2,"21",IF(F26&lt;=3,"19",IF(F26&lt;=4,"15",IF(F26&lt;=5,"9",0)))))+0</f>
        <v>21</v>
      </c>
      <c r="T26" s="3">
        <f>(IF(F26&lt;=1,"3",0))+0</f>
        <v>3</v>
      </c>
      <c r="U26" s="3">
        <f>(IF(G26&lt;=6,"22",IF(G26&lt;=7,"18",IF(G26&lt;=8,"12",0))))+0</f>
        <v>22</v>
      </c>
      <c r="V26" s="3">
        <f>(IF(G26&lt;=2,"21",IF(G26&lt;=3,"19",IF(G26&lt;=4,"15",IF(G26&lt;=5,"9",0)))))+0</f>
        <v>21</v>
      </c>
      <c r="W26" s="3">
        <f>(IF(G26&lt;=1,"3",0))+0</f>
        <v>3</v>
      </c>
      <c r="X26" s="5" t="s">
        <v>105</v>
      </c>
      <c r="Y26" s="1" t="s">
        <v>88</v>
      </c>
      <c r="Z26" s="1">
        <f>(IF(E26&lt;=6,"4",IF(E26&lt;=7,"3",IF(E26&lt;=8,"2","0"))))+0</f>
        <v>4</v>
      </c>
      <c r="AA26" s="1">
        <f>(IF(F26&lt;=6,"4",IF(F26&lt;=7,"3",IF(F26&lt;=8,"2","0"))))+0</f>
        <v>4</v>
      </c>
      <c r="AB26" s="1">
        <f>(IF(G26&lt;=6,"4",IF(G26&lt;=7,"3",IF(G26&lt;=8,"2","0"))))+0</f>
        <v>4</v>
      </c>
      <c r="AC26" s="2">
        <f>SUM(Z26:AB26)</f>
        <v>12</v>
      </c>
    </row>
    <row r="27" spans="1:29" x14ac:dyDescent="0.25">
      <c r="A27" s="6">
        <f>SUBTOTAL(3,$B$3:B27)</f>
        <v>25</v>
      </c>
      <c r="B27" s="9" t="s">
        <v>144</v>
      </c>
      <c r="C27" s="1" t="s">
        <v>32</v>
      </c>
      <c r="D27" s="2" t="s">
        <v>160</v>
      </c>
      <c r="E27" s="2" t="s">
        <v>160</v>
      </c>
      <c r="F27" s="2" t="s">
        <v>160</v>
      </c>
      <c r="G27" s="2" t="s">
        <v>160</v>
      </c>
      <c r="H27" s="1" t="s">
        <v>54</v>
      </c>
      <c r="I27" s="2">
        <f>(IF(D27&lt;=40,"46",IF(D27&lt;=50,"44",IF(D27&lt;=60,"40",IF(D27&lt;=70,"32",IF(D27&lt;=80,"20","0"))))))+0</f>
        <v>0</v>
      </c>
      <c r="J27" s="3">
        <f>(IF(D27&lt;=1,"419",IF(D27&lt;=10,"417",IF(D27&lt;=20,"413",IF(D27&lt;=30,"402",IF(D27&lt;=40,"384",IF(D27&lt;=50,"355",IF(D27&lt;=60,"312",IF(D27&lt;=70,"252",IF(D27&lt;=80,"172",0))))))))))+0</f>
        <v>0</v>
      </c>
      <c r="K27" s="3" t="s">
        <v>175</v>
      </c>
      <c r="L27" s="3">
        <f>O27+R27+U27</f>
        <v>0</v>
      </c>
      <c r="M27" s="3">
        <f>P27+S27+V27</f>
        <v>0</v>
      </c>
      <c r="N27" s="3">
        <f>Q27+T27+W27</f>
        <v>0</v>
      </c>
      <c r="O27" s="3">
        <f>(IF(E27&lt;=6,"22",IF(E27&lt;=7,"18",IF(E27&lt;=8,"12",0))))+0</f>
        <v>0</v>
      </c>
      <c r="P27" s="3">
        <f>(IF(E27&lt;=2,"21",IF(E27&lt;=3,"19",IF(E27&lt;=4,"15",IF(E27&lt;=5,"9",0)))))+0</f>
        <v>0</v>
      </c>
      <c r="Q27" s="3">
        <f>(IF(E27&lt;=1,"3",0))+0</f>
        <v>0</v>
      </c>
      <c r="R27" s="3">
        <f>(IF(F27&lt;=6,"22",IF(F27&lt;=7,"18",IF(F27&lt;=8,"12",0))))+0</f>
        <v>0</v>
      </c>
      <c r="S27" s="3">
        <f>(IF(F27&lt;=2,"21",IF(F27&lt;=3,"19",IF(F27&lt;=4,"15",IF(F27&lt;=5,"9",0)))))+0</f>
        <v>0</v>
      </c>
      <c r="T27" s="3">
        <f>(IF(F27&lt;=1,"3",0))+0</f>
        <v>0</v>
      </c>
      <c r="U27" s="3">
        <f>(IF(G27&lt;=6,"22",IF(G27&lt;=7,"18",IF(G27&lt;=8,"12",0))))+0</f>
        <v>0</v>
      </c>
      <c r="V27" s="3">
        <f>(IF(G27&lt;=2,"21",IF(G27&lt;=3,"19",IF(G27&lt;=4,"15",IF(G27&lt;=5,"9",0)))))+0</f>
        <v>0</v>
      </c>
      <c r="W27" s="3">
        <f>(IF(G27&lt;=1,"3",0))+0</f>
        <v>0</v>
      </c>
      <c r="X27" s="5" t="s">
        <v>101</v>
      </c>
      <c r="Y27" s="1" t="s">
        <v>162</v>
      </c>
      <c r="Z27" s="1">
        <f>(IF(E27&lt;=6,"4",IF(E27&lt;=7,"3",IF(E27&lt;=8,"2","0"))))+0</f>
        <v>0</v>
      </c>
      <c r="AA27" s="1">
        <f>(IF(F27&lt;=6,"4",IF(F27&lt;=7,"3",IF(F27&lt;=8,"2","0"))))+0</f>
        <v>0</v>
      </c>
      <c r="AB27" s="1">
        <f>(IF(G27&lt;=6,"4",IF(G27&lt;=7,"3",IF(G27&lt;=8,"2","0"))))+0</f>
        <v>0</v>
      </c>
      <c r="AC27" s="2">
        <f>SUM(Z27:AB27)</f>
        <v>0</v>
      </c>
    </row>
    <row r="28" spans="1:29" x14ac:dyDescent="0.25">
      <c r="A28" s="6">
        <f>SUBTOTAL(3,$B$3:B28)</f>
        <v>26</v>
      </c>
      <c r="B28" s="9" t="s">
        <v>117</v>
      </c>
      <c r="C28" s="1" t="s">
        <v>32</v>
      </c>
      <c r="D28" s="2">
        <v>90</v>
      </c>
      <c r="E28" s="2">
        <v>1</v>
      </c>
      <c r="F28" s="2">
        <v>10</v>
      </c>
      <c r="G28" s="2">
        <v>1</v>
      </c>
      <c r="H28" s="1" t="s">
        <v>54</v>
      </c>
      <c r="I28" s="2">
        <f>(IF(D28&lt;=40,"46",IF(D28&lt;=50,"44",IF(D28&lt;=60,"40",IF(D28&lt;=70,"32",IF(D28&lt;=80,"20","0"))))))+0</f>
        <v>0</v>
      </c>
      <c r="J28" s="3">
        <f>(IF(D28&lt;=1,"419",IF(D28&lt;=10,"417",IF(D28&lt;=20,"413",IF(D28&lt;=30,"402",IF(D28&lt;=40,"384",IF(D28&lt;=50,"355",IF(D28&lt;=60,"312",IF(D28&lt;=70,"252",IF(D28&lt;=80,"172",0))))))))))+0</f>
        <v>0</v>
      </c>
      <c r="K28" s="3" t="s">
        <v>182</v>
      </c>
      <c r="L28" s="3">
        <f>O28+R28+U28</f>
        <v>44</v>
      </c>
      <c r="M28" s="3">
        <f>P28+S28+V28</f>
        <v>42</v>
      </c>
      <c r="N28" s="3">
        <f>Q28+T28+W28</f>
        <v>6</v>
      </c>
      <c r="O28" s="3">
        <f>(IF(E28&lt;=6,"22",IF(E28&lt;=7,"18",IF(E28&lt;=8,"12",0))))+0</f>
        <v>22</v>
      </c>
      <c r="P28" s="3">
        <f>(IF(E28&lt;=2,"21",IF(E28&lt;=3,"19",IF(E28&lt;=4,"15",IF(E28&lt;=5,"9",0)))))+0</f>
        <v>21</v>
      </c>
      <c r="Q28" s="3">
        <f>(IF(E28&lt;=1,"3",0))+0</f>
        <v>3</v>
      </c>
      <c r="R28" s="3">
        <f>(IF(F28&lt;=6,"22",IF(F28&lt;=7,"18",IF(F28&lt;=8,"12",0))))+0</f>
        <v>0</v>
      </c>
      <c r="S28" s="3">
        <f>(IF(F28&lt;=2,"21",IF(F28&lt;=3,"19",IF(F28&lt;=4,"15",IF(F28&lt;=5,"9",0)))))+0</f>
        <v>0</v>
      </c>
      <c r="T28" s="3">
        <f>(IF(F28&lt;=1,"3",0))+0</f>
        <v>0</v>
      </c>
      <c r="U28" s="3">
        <f>(IF(G28&lt;=6,"22",IF(G28&lt;=7,"18",IF(G28&lt;=8,"12",0))))+0</f>
        <v>22</v>
      </c>
      <c r="V28" s="3">
        <f>(IF(G28&lt;=2,"21",IF(G28&lt;=3,"19",IF(G28&lt;=4,"15",IF(G28&lt;=5,"9",0)))))+0</f>
        <v>21</v>
      </c>
      <c r="W28" s="3">
        <f>(IF(G28&lt;=1,"3",0))+0</f>
        <v>3</v>
      </c>
      <c r="X28" s="5" t="s">
        <v>104</v>
      </c>
      <c r="Y28" s="1" t="s">
        <v>85</v>
      </c>
      <c r="Z28" s="1">
        <f>(IF(E28&lt;=6,"4",IF(E28&lt;=7,"3",IF(E28&lt;=8,"2","0"))))+0</f>
        <v>4</v>
      </c>
      <c r="AA28" s="1">
        <f>(IF(F28&lt;=6,"4",IF(F28&lt;=7,"3",IF(F28&lt;=8,"2","0"))))+0</f>
        <v>0</v>
      </c>
      <c r="AB28" s="1">
        <f>(IF(G28&lt;=6,"4",IF(G28&lt;=7,"3",IF(G28&lt;=8,"2","0"))))+0</f>
        <v>4</v>
      </c>
      <c r="AC28" s="2">
        <f>SUM(Z28:AB28)</f>
        <v>8</v>
      </c>
    </row>
    <row r="29" spans="1:29" x14ac:dyDescent="0.25">
      <c r="A29" s="6">
        <f>SUBTOTAL(3,$B$3:B29)</f>
        <v>27</v>
      </c>
      <c r="B29" s="9" t="s">
        <v>28</v>
      </c>
      <c r="C29" s="1" t="s">
        <v>32</v>
      </c>
      <c r="D29" s="2">
        <v>80</v>
      </c>
      <c r="E29" s="2">
        <v>8</v>
      </c>
      <c r="F29" s="2">
        <v>6</v>
      </c>
      <c r="G29" s="2">
        <v>8</v>
      </c>
      <c r="H29" s="1" t="s">
        <v>54</v>
      </c>
      <c r="I29" s="2">
        <f>(IF(D29&lt;=40,"46",IF(D29&lt;=50,"44",IF(D29&lt;=60,"40",IF(D29&lt;=70,"32",IF(D29&lt;=80,"20","0"))))))+0</f>
        <v>20</v>
      </c>
      <c r="J29" s="3">
        <f>(IF(D29&lt;=1,"419",IF(D29&lt;=10,"417",IF(D29&lt;=20,"413",IF(D29&lt;=30,"402",IF(D29&lt;=40,"384",IF(D29&lt;=50,"355",IF(D29&lt;=60,"312",IF(D29&lt;=70,"252",IF(D29&lt;=80,"172",0))))))))))+0</f>
        <v>172</v>
      </c>
      <c r="K29" s="3" t="s">
        <v>180</v>
      </c>
      <c r="L29" s="3">
        <f>O29+R29+U29</f>
        <v>46</v>
      </c>
      <c r="M29" s="3">
        <f>P29+S29+V29</f>
        <v>0</v>
      </c>
      <c r="N29" s="3">
        <f>Q29+T29+W29</f>
        <v>0</v>
      </c>
      <c r="O29" s="3">
        <f>(IF(E29&lt;=6,"22",IF(E29&lt;=7,"18",IF(E29&lt;=8,"12",0))))+0</f>
        <v>12</v>
      </c>
      <c r="P29" s="3">
        <f>(IF(E29&lt;=2,"21",IF(E29&lt;=3,"19",IF(E29&lt;=4,"15",IF(E29&lt;=5,"9",0)))))+0</f>
        <v>0</v>
      </c>
      <c r="Q29" s="3">
        <f>(IF(E29&lt;=1,"3",0))+0</f>
        <v>0</v>
      </c>
      <c r="R29" s="3">
        <f>(IF(F29&lt;=6,"22",IF(F29&lt;=7,"18",IF(F29&lt;=8,"12",0))))+0</f>
        <v>22</v>
      </c>
      <c r="S29" s="3">
        <f>(IF(F29&lt;=2,"21",IF(F29&lt;=3,"19",IF(F29&lt;=4,"15",IF(F29&lt;=5,"9",0)))))+0</f>
        <v>0</v>
      </c>
      <c r="T29" s="3">
        <f>(IF(F29&lt;=1,"3",0))+0</f>
        <v>0</v>
      </c>
      <c r="U29" s="3">
        <f>(IF(G29&lt;=6,"22",IF(G29&lt;=7,"18",IF(G29&lt;=8,"12",0))))+0</f>
        <v>12</v>
      </c>
      <c r="V29" s="3">
        <f>(IF(G29&lt;=2,"21",IF(G29&lt;=3,"19",IF(G29&lt;=4,"15",IF(G29&lt;=5,"9",0)))))+0</f>
        <v>0</v>
      </c>
      <c r="W29" s="3">
        <f>(IF(G29&lt;=1,"3",0))+0</f>
        <v>0</v>
      </c>
      <c r="X29" s="5" t="s">
        <v>99</v>
      </c>
      <c r="Y29" s="1" t="s">
        <v>90</v>
      </c>
      <c r="Z29" s="1">
        <f>(IF(E29&lt;=6,"4",IF(E29&lt;=7,"3",IF(E29&lt;=8,"2","0"))))+0</f>
        <v>2</v>
      </c>
      <c r="AA29" s="1">
        <f>(IF(F29&lt;=6,"4",IF(F29&lt;=7,"3",IF(F29&lt;=8,"2","0"))))+0</f>
        <v>4</v>
      </c>
      <c r="AB29" s="1">
        <f>(IF(G29&lt;=6,"4",IF(G29&lt;=7,"3",IF(G29&lt;=8,"2","0"))))+0</f>
        <v>2</v>
      </c>
      <c r="AC29" s="2">
        <f>SUM(Z29:AB29)</f>
        <v>8</v>
      </c>
    </row>
    <row r="30" spans="1:29" x14ac:dyDescent="0.25">
      <c r="A30" s="6">
        <f>SUBTOTAL(3,$B$3:B30)</f>
        <v>28</v>
      </c>
      <c r="B30" s="9" t="s">
        <v>26</v>
      </c>
      <c r="C30" s="1" t="s">
        <v>32</v>
      </c>
      <c r="D30" s="2">
        <v>70</v>
      </c>
      <c r="E30" s="2">
        <v>5</v>
      </c>
      <c r="F30" s="2">
        <v>5</v>
      </c>
      <c r="G30" s="2">
        <v>6</v>
      </c>
      <c r="H30" s="1" t="s">
        <v>54</v>
      </c>
      <c r="I30" s="2">
        <f>(IF(D30&lt;=40,"46",IF(D30&lt;=50,"44",IF(D30&lt;=60,"40",IF(D30&lt;=70,"32",IF(D30&lt;=80,"20","0"))))))+0</f>
        <v>32</v>
      </c>
      <c r="J30" s="3">
        <f>(IF(D30&lt;=1,"419",IF(D30&lt;=10,"417",IF(D30&lt;=20,"413",IF(D30&lt;=30,"402",IF(D30&lt;=40,"384",IF(D30&lt;=50,"355",IF(D30&lt;=60,"312",IF(D30&lt;=70,"252",IF(D30&lt;=80,"172",0))))))))))+0</f>
        <v>252</v>
      </c>
      <c r="K30" s="3" t="s">
        <v>177</v>
      </c>
      <c r="L30" s="3">
        <f>O30+R30+U30</f>
        <v>66</v>
      </c>
      <c r="M30" s="3">
        <f>P30+S30+V30</f>
        <v>18</v>
      </c>
      <c r="N30" s="3">
        <f>Q30+T30+W30</f>
        <v>0</v>
      </c>
      <c r="O30" s="3">
        <f>(IF(E30&lt;=6,"22",IF(E30&lt;=7,"18",IF(E30&lt;=8,"12",0))))+0</f>
        <v>22</v>
      </c>
      <c r="P30" s="3">
        <f>(IF(E30&lt;=2,"21",IF(E30&lt;=3,"19",IF(E30&lt;=4,"15",IF(E30&lt;=5,"9",0)))))+0</f>
        <v>9</v>
      </c>
      <c r="Q30" s="3">
        <f>(IF(E30&lt;=1,"3",0))+0</f>
        <v>0</v>
      </c>
      <c r="R30" s="3">
        <f>(IF(F30&lt;=6,"22",IF(F30&lt;=7,"18",IF(F30&lt;=8,"12",0))))+0</f>
        <v>22</v>
      </c>
      <c r="S30" s="3">
        <f>(IF(F30&lt;=2,"21",IF(F30&lt;=3,"19",IF(F30&lt;=4,"15",IF(F30&lt;=5,"9",0)))))+0</f>
        <v>9</v>
      </c>
      <c r="T30" s="3">
        <f>(IF(F30&lt;=1,"3",0))+0</f>
        <v>0</v>
      </c>
      <c r="U30" s="3">
        <f>(IF(G30&lt;=6,"22",IF(G30&lt;=7,"18",IF(G30&lt;=8,"12",0))))+0</f>
        <v>22</v>
      </c>
      <c r="V30" s="3">
        <f>(IF(G30&lt;=2,"21",IF(G30&lt;=3,"19",IF(G30&lt;=4,"15",IF(G30&lt;=5,"9",0)))))+0</f>
        <v>0</v>
      </c>
      <c r="W30" s="3">
        <f>(IF(G30&lt;=1,"3",0))+0</f>
        <v>0</v>
      </c>
      <c r="X30" s="5" t="s">
        <v>104</v>
      </c>
      <c r="Y30" s="1" t="s">
        <v>92</v>
      </c>
      <c r="Z30" s="1">
        <f>(IF(E30&lt;=6,"4",IF(E30&lt;=7,"3",IF(E30&lt;=8,"2","0"))))+0</f>
        <v>4</v>
      </c>
      <c r="AA30" s="1">
        <f>(IF(F30&lt;=6,"4",IF(F30&lt;=7,"3",IF(F30&lt;=8,"2","0"))))+0</f>
        <v>4</v>
      </c>
      <c r="AB30" s="1">
        <f>(IF(G30&lt;=6,"4",IF(G30&lt;=7,"3",IF(G30&lt;=8,"2","0"))))+0</f>
        <v>4</v>
      </c>
      <c r="AC30" s="2">
        <f>SUM(Z30:AB30)</f>
        <v>12</v>
      </c>
    </row>
    <row r="31" spans="1:29" x14ac:dyDescent="0.25">
      <c r="A31" s="6">
        <f>SUBTOTAL(3,$B$3:B31)</f>
        <v>29</v>
      </c>
      <c r="B31" s="9" t="s">
        <v>23</v>
      </c>
      <c r="C31" s="1" t="s">
        <v>32</v>
      </c>
      <c r="D31" s="2">
        <v>61</v>
      </c>
      <c r="E31" s="2">
        <v>1</v>
      </c>
      <c r="F31" s="2">
        <v>1</v>
      </c>
      <c r="G31" s="2">
        <v>1</v>
      </c>
      <c r="H31" s="1" t="s">
        <v>54</v>
      </c>
      <c r="I31" s="2">
        <f>(IF(D31&lt;=40,"46",IF(D31&lt;=50,"44",IF(D31&lt;=60,"40",IF(D31&lt;=70,"32",IF(D31&lt;=80,"20","0"))))))+0</f>
        <v>32</v>
      </c>
      <c r="J31" s="3">
        <f>(IF(D31&lt;=1,"419",IF(D31&lt;=10,"417",IF(D31&lt;=20,"413",IF(D31&lt;=30,"402",IF(D31&lt;=40,"384",IF(D31&lt;=50,"355",IF(D31&lt;=60,"312",IF(D31&lt;=70,"252",IF(D31&lt;=80,"172",0))))))))))+0</f>
        <v>252</v>
      </c>
      <c r="K31" s="3" t="s">
        <v>182</v>
      </c>
      <c r="L31" s="3">
        <f>O31+R31+U31</f>
        <v>66</v>
      </c>
      <c r="M31" s="3">
        <f>P31+S31+V31</f>
        <v>63</v>
      </c>
      <c r="N31" s="3">
        <f>Q31+T31+W31</f>
        <v>9</v>
      </c>
      <c r="O31" s="3">
        <f>(IF(E31&lt;=6,"22",IF(E31&lt;=7,"18",IF(E31&lt;=8,"12",0))))+0</f>
        <v>22</v>
      </c>
      <c r="P31" s="3">
        <f>(IF(E31&lt;=2,"21",IF(E31&lt;=3,"19",IF(E31&lt;=4,"15",IF(E31&lt;=5,"9",0)))))+0</f>
        <v>21</v>
      </c>
      <c r="Q31" s="3">
        <f>(IF(E31&lt;=1,"3",0))+0</f>
        <v>3</v>
      </c>
      <c r="R31" s="3">
        <f>(IF(F31&lt;=6,"22",IF(F31&lt;=7,"18",IF(F31&lt;=8,"12",0))))+0</f>
        <v>22</v>
      </c>
      <c r="S31" s="3">
        <f>(IF(F31&lt;=2,"21",IF(F31&lt;=3,"19",IF(F31&lt;=4,"15",IF(F31&lt;=5,"9",0)))))+0</f>
        <v>21</v>
      </c>
      <c r="T31" s="3">
        <f>(IF(F31&lt;=1,"3",0))+0</f>
        <v>3</v>
      </c>
      <c r="U31" s="3">
        <f>(IF(G31&lt;=6,"22",IF(G31&lt;=7,"18",IF(G31&lt;=8,"12",0))))+0</f>
        <v>22</v>
      </c>
      <c r="V31" s="3">
        <f>(IF(G31&lt;=2,"21",IF(G31&lt;=3,"19",IF(G31&lt;=4,"15",IF(G31&lt;=5,"9",0)))))+0</f>
        <v>21</v>
      </c>
      <c r="W31" s="3">
        <f>(IF(G31&lt;=1,"3",0))+0</f>
        <v>3</v>
      </c>
      <c r="X31" s="5" t="s">
        <v>99</v>
      </c>
      <c r="Y31" s="1" t="s">
        <v>90</v>
      </c>
      <c r="Z31" s="1">
        <f>(IF(E31&lt;=6,"4",IF(E31&lt;=7,"3",IF(E31&lt;=8,"2","0"))))+0</f>
        <v>4</v>
      </c>
      <c r="AA31" s="1">
        <f>(IF(F31&lt;=6,"4",IF(F31&lt;=7,"3",IF(F31&lt;=8,"2","0"))))+0</f>
        <v>4</v>
      </c>
      <c r="AB31" s="1">
        <f>(IF(G31&lt;=6,"4",IF(G31&lt;=7,"3",IF(G31&lt;=8,"2","0"))))+0</f>
        <v>4</v>
      </c>
      <c r="AC31" s="2">
        <f>SUM(Z31:AB31)</f>
        <v>12</v>
      </c>
    </row>
    <row r="32" spans="1:29" x14ac:dyDescent="0.25">
      <c r="A32" s="6">
        <f>SUBTOTAL(3,$B$3:B32)</f>
        <v>30</v>
      </c>
      <c r="B32" s="9" t="s">
        <v>19</v>
      </c>
      <c r="C32" s="1" t="s">
        <v>32</v>
      </c>
      <c r="D32" s="2">
        <v>51</v>
      </c>
      <c r="E32" s="2">
        <v>1</v>
      </c>
      <c r="F32" s="2">
        <v>1</v>
      </c>
      <c r="G32" s="2">
        <v>1</v>
      </c>
      <c r="H32" s="1" t="s">
        <v>54</v>
      </c>
      <c r="I32" s="2">
        <f>(IF(D32&lt;=40,"46",IF(D32&lt;=50,"44",IF(D32&lt;=60,"40",IF(D32&lt;=70,"32",IF(D32&lt;=80,"20","0"))))))+0</f>
        <v>40</v>
      </c>
      <c r="J32" s="3">
        <f>(IF(D32&lt;=1,"419",IF(D32&lt;=10,"417",IF(D32&lt;=20,"413",IF(D32&lt;=30,"402",IF(D32&lt;=40,"384",IF(D32&lt;=50,"355",IF(D32&lt;=60,"312",IF(D32&lt;=70,"252",IF(D32&lt;=80,"172",0))))))))))+0</f>
        <v>312</v>
      </c>
      <c r="K32" s="3" t="s">
        <v>172</v>
      </c>
      <c r="L32" s="3">
        <f>O32+R32+U32</f>
        <v>66</v>
      </c>
      <c r="M32" s="3">
        <f>P32+S32+V32</f>
        <v>63</v>
      </c>
      <c r="N32" s="3">
        <f>Q32+T32+W32</f>
        <v>9</v>
      </c>
      <c r="O32" s="3">
        <f>(IF(E32&lt;=6,"22",IF(E32&lt;=7,"18",IF(E32&lt;=8,"12",0))))+0</f>
        <v>22</v>
      </c>
      <c r="P32" s="3">
        <f>(IF(E32&lt;=2,"21",IF(E32&lt;=3,"19",IF(E32&lt;=4,"15",IF(E32&lt;=5,"9",0)))))+0</f>
        <v>21</v>
      </c>
      <c r="Q32" s="3">
        <f>(IF(E32&lt;=1,"3",0))+0</f>
        <v>3</v>
      </c>
      <c r="R32" s="3">
        <f>(IF(F32&lt;=6,"22",IF(F32&lt;=7,"18",IF(F32&lt;=8,"12",0))))+0</f>
        <v>22</v>
      </c>
      <c r="S32" s="3">
        <f>(IF(F32&lt;=2,"21",IF(F32&lt;=3,"19",IF(F32&lt;=4,"15",IF(F32&lt;=5,"9",0)))))+0</f>
        <v>21</v>
      </c>
      <c r="T32" s="3">
        <f>(IF(F32&lt;=1,"3",0))+0</f>
        <v>3</v>
      </c>
      <c r="U32" s="3">
        <f>(IF(G32&lt;=6,"22",IF(G32&lt;=7,"18",IF(G32&lt;=8,"12",0))))+0</f>
        <v>22</v>
      </c>
      <c r="V32" s="3">
        <f>(IF(G32&lt;=2,"21",IF(G32&lt;=3,"19",IF(G32&lt;=4,"15",IF(G32&lt;=5,"9",0)))))+0</f>
        <v>21</v>
      </c>
      <c r="W32" s="3">
        <f>(IF(G32&lt;=1,"3",0))+0</f>
        <v>3</v>
      </c>
      <c r="X32" s="5" t="s">
        <v>99</v>
      </c>
      <c r="Y32" s="1" t="s">
        <v>84</v>
      </c>
      <c r="Z32" s="1">
        <f>(IF(E32&lt;=6,"4",IF(E32&lt;=7,"3",IF(E32&lt;=8,"2","0"))))+0</f>
        <v>4</v>
      </c>
      <c r="AA32" s="1">
        <f>(IF(F32&lt;=6,"4",IF(F32&lt;=7,"3",IF(F32&lt;=8,"2","0"))))+0</f>
        <v>4</v>
      </c>
      <c r="AB32" s="1">
        <f>(IF(G32&lt;=6,"4",IF(G32&lt;=7,"3",IF(G32&lt;=8,"2","0"))))+0</f>
        <v>4</v>
      </c>
      <c r="AC32" s="2">
        <f>SUM(Z32:AB32)</f>
        <v>12</v>
      </c>
    </row>
    <row r="33" spans="1:29" x14ac:dyDescent="0.25">
      <c r="A33" s="6">
        <f>SUBTOTAL(3,$B$3:B33)</f>
        <v>31</v>
      </c>
      <c r="B33" s="9" t="s">
        <v>20</v>
      </c>
      <c r="C33" s="1" t="s">
        <v>36</v>
      </c>
      <c r="D33" s="2">
        <v>51</v>
      </c>
      <c r="E33" s="2">
        <v>1</v>
      </c>
      <c r="F33" s="2">
        <v>1</v>
      </c>
      <c r="G33" s="2">
        <v>1</v>
      </c>
      <c r="H33" s="1" t="s">
        <v>59</v>
      </c>
      <c r="I33" s="2">
        <f>(IF(D33&lt;=40,"46",IF(D33&lt;=50,"44",IF(D33&lt;=60,"40",IF(D33&lt;=70,"32",IF(D33&lt;=80,"20","0"))))))+0</f>
        <v>40</v>
      </c>
      <c r="J33" s="3">
        <f>(IF(D33&lt;=1,"419",IF(D33&lt;=10,"417",IF(D33&lt;=20,"413",IF(D33&lt;=30,"402",IF(D33&lt;=40,"384",IF(D33&lt;=50,"355",IF(D33&lt;=60,"312",IF(D33&lt;=70,"252",IF(D33&lt;=80,"172",0))))))))))+0</f>
        <v>312</v>
      </c>
      <c r="K33" s="3" t="s">
        <v>174</v>
      </c>
      <c r="L33" s="3">
        <f>O33+R33+U33</f>
        <v>66</v>
      </c>
      <c r="M33" s="3">
        <f>P33+S33+V33</f>
        <v>63</v>
      </c>
      <c r="N33" s="3">
        <f>Q33+T33+W33</f>
        <v>9</v>
      </c>
      <c r="O33" s="3">
        <f>(IF(E33&lt;=6,"22",IF(E33&lt;=7,"18",IF(E33&lt;=8,"12",0))))+0</f>
        <v>22</v>
      </c>
      <c r="P33" s="3">
        <f>(IF(E33&lt;=2,"21",IF(E33&lt;=3,"19",IF(E33&lt;=4,"15",IF(E33&lt;=5,"9",0)))))+0</f>
        <v>21</v>
      </c>
      <c r="Q33" s="3">
        <f>(IF(E33&lt;=1,"3",0))+0</f>
        <v>3</v>
      </c>
      <c r="R33" s="3">
        <f>(IF(F33&lt;=6,"22",IF(F33&lt;=7,"18",IF(F33&lt;=8,"12",0))))+0</f>
        <v>22</v>
      </c>
      <c r="S33" s="3">
        <f>(IF(F33&lt;=2,"21",IF(F33&lt;=3,"19",IF(F33&lt;=4,"15",IF(F33&lt;=5,"9",0)))))+0</f>
        <v>21</v>
      </c>
      <c r="T33" s="3">
        <f>(IF(F33&lt;=1,"3",0))+0</f>
        <v>3</v>
      </c>
      <c r="U33" s="3">
        <f>(IF(G33&lt;=6,"22",IF(G33&lt;=7,"18",IF(G33&lt;=8,"12",0))))+0</f>
        <v>22</v>
      </c>
      <c r="V33" s="3">
        <f>(IF(G33&lt;=2,"21",IF(G33&lt;=3,"19",IF(G33&lt;=4,"15",IF(G33&lt;=5,"9",0)))))+0</f>
        <v>21</v>
      </c>
      <c r="W33" s="3">
        <f>(IF(G33&lt;=1,"3",0))+0</f>
        <v>3</v>
      </c>
      <c r="X33" s="5" t="s">
        <v>106</v>
      </c>
      <c r="Y33" s="1" t="s">
        <v>91</v>
      </c>
      <c r="Z33" s="1">
        <f>(IF(E33&lt;=6,"4",IF(E33&lt;=7,"3",IF(E33&lt;=8,"2","0"))))+0</f>
        <v>4</v>
      </c>
      <c r="AA33" s="1">
        <f>(IF(F33&lt;=6,"4",IF(F33&lt;=7,"3",IF(F33&lt;=8,"2","0"))))+0</f>
        <v>4</v>
      </c>
      <c r="AB33" s="1">
        <f>(IF(G33&lt;=6,"4",IF(G33&lt;=7,"3",IF(G33&lt;=8,"2","0"))))+0</f>
        <v>4</v>
      </c>
      <c r="AC33" s="2">
        <f>SUM(Z33:AB33)</f>
        <v>12</v>
      </c>
    </row>
    <row r="34" spans="1:29" x14ac:dyDescent="0.25">
      <c r="A34" s="6">
        <f>SUBTOTAL(3,$B$3:B34)</f>
        <v>32</v>
      </c>
      <c r="B34" s="9" t="s">
        <v>140</v>
      </c>
      <c r="C34" s="1" t="s">
        <v>34</v>
      </c>
      <c r="D34" s="2" t="s">
        <v>160</v>
      </c>
      <c r="E34" s="2" t="s">
        <v>160</v>
      </c>
      <c r="F34" s="2" t="s">
        <v>160</v>
      </c>
      <c r="G34" s="2" t="s">
        <v>160</v>
      </c>
      <c r="H34" s="1" t="s">
        <v>167</v>
      </c>
      <c r="I34" s="2">
        <f>(IF(D34&lt;=40,"46",IF(D34&lt;=50,"44",IF(D34&lt;=60,"40",IF(D34&lt;=70,"32",IF(D34&lt;=80,"20","0"))))))+0</f>
        <v>0</v>
      </c>
      <c r="J34" s="3">
        <f>(IF(D34&lt;=1,"419",IF(D34&lt;=10,"417",IF(D34&lt;=20,"413",IF(D34&lt;=30,"402",IF(D34&lt;=40,"384",IF(D34&lt;=50,"355",IF(D34&lt;=60,"312",IF(D34&lt;=70,"252",IF(D34&lt;=80,"172",0))))))))))+0</f>
        <v>0</v>
      </c>
      <c r="K34" s="3" t="s">
        <v>170</v>
      </c>
      <c r="L34" s="3">
        <f>O34+R34+U34</f>
        <v>0</v>
      </c>
      <c r="M34" s="3">
        <f>P34+S34+V34</f>
        <v>0</v>
      </c>
      <c r="N34" s="3">
        <f>Q34+T34+W34</f>
        <v>0</v>
      </c>
      <c r="O34" s="3">
        <f>(IF(E34&lt;=6,"22",IF(E34&lt;=7,"18",IF(E34&lt;=8,"12",0))))+0</f>
        <v>0</v>
      </c>
      <c r="P34" s="3">
        <f>(IF(E34&lt;=2,"21",IF(E34&lt;=3,"19",IF(E34&lt;=4,"15",IF(E34&lt;=5,"9",0)))))+0</f>
        <v>0</v>
      </c>
      <c r="Q34" s="3">
        <f>(IF(E34&lt;=1,"3",0))+0</f>
        <v>0</v>
      </c>
      <c r="R34" s="3">
        <f>(IF(F34&lt;=6,"22",IF(F34&lt;=7,"18",IF(F34&lt;=8,"12",0))))+0</f>
        <v>0</v>
      </c>
      <c r="S34" s="3">
        <f>(IF(F34&lt;=2,"21",IF(F34&lt;=3,"19",IF(F34&lt;=4,"15",IF(F34&lt;=5,"9",0)))))+0</f>
        <v>0</v>
      </c>
      <c r="T34" s="3">
        <f>(IF(F34&lt;=1,"3",0))+0</f>
        <v>0</v>
      </c>
      <c r="U34" s="3">
        <f>(IF(G34&lt;=6,"22",IF(G34&lt;=7,"18",IF(G34&lt;=8,"12",0))))+0</f>
        <v>0</v>
      </c>
      <c r="V34" s="3">
        <f>(IF(G34&lt;=2,"21",IF(G34&lt;=3,"19",IF(G34&lt;=4,"15",IF(G34&lt;=5,"9",0)))))+0</f>
        <v>0</v>
      </c>
      <c r="W34" s="3">
        <f>(IF(G34&lt;=1,"3",0))+0</f>
        <v>0</v>
      </c>
      <c r="X34" s="5" t="s">
        <v>100</v>
      </c>
      <c r="Y34" s="1" t="s">
        <v>89</v>
      </c>
      <c r="Z34" s="1">
        <f>(IF(E34&lt;=6,"4",IF(E34&lt;=7,"3",IF(E34&lt;=8,"2","0"))))+0</f>
        <v>0</v>
      </c>
      <c r="AA34" s="1">
        <f>(IF(F34&lt;=6,"4",IF(F34&lt;=7,"3",IF(F34&lt;=8,"2","0"))))+0</f>
        <v>0</v>
      </c>
      <c r="AB34" s="1">
        <f>(IF(G34&lt;=6,"4",IF(G34&lt;=7,"3",IF(G34&lt;=8,"2","0"))))+0</f>
        <v>0</v>
      </c>
      <c r="AC34" s="2">
        <f>SUM(Z34:AB34)</f>
        <v>0</v>
      </c>
    </row>
    <row r="35" spans="1:29" x14ac:dyDescent="0.25">
      <c r="A35" s="6">
        <f>SUBTOTAL(3,$B$3:B35)</f>
        <v>33</v>
      </c>
      <c r="B35" s="9" t="s">
        <v>139</v>
      </c>
      <c r="C35" s="1" t="s">
        <v>31</v>
      </c>
      <c r="D35" s="2" t="s">
        <v>160</v>
      </c>
      <c r="E35" s="2" t="s">
        <v>160</v>
      </c>
      <c r="F35" s="2" t="s">
        <v>160</v>
      </c>
      <c r="G35" s="2" t="s">
        <v>160</v>
      </c>
      <c r="H35" s="2" t="s">
        <v>158</v>
      </c>
      <c r="I35" s="2">
        <f>(IF(D35&lt;=40,"46",IF(D35&lt;=50,"44",IF(D35&lt;=60,"40",IF(D35&lt;=70,"32",IF(D35&lt;=80,"20","0"))))))+0</f>
        <v>0</v>
      </c>
      <c r="J35" s="3">
        <f>(IF(D35&lt;=1,"419",IF(D35&lt;=10,"417",IF(D35&lt;=20,"413",IF(D35&lt;=30,"402",IF(D35&lt;=40,"384",IF(D35&lt;=50,"355",IF(D35&lt;=60,"312",IF(D35&lt;=70,"252",IF(D35&lt;=80,"172",0))))))))))+0</f>
        <v>0</v>
      </c>
      <c r="K35" s="3" t="s">
        <v>171</v>
      </c>
      <c r="L35" s="3">
        <f>O35+R35+U35</f>
        <v>0</v>
      </c>
      <c r="M35" s="3">
        <f>P35+S35+V35</f>
        <v>0</v>
      </c>
      <c r="N35" s="3">
        <f>Q35+T35+W35</f>
        <v>0</v>
      </c>
      <c r="O35" s="3">
        <f>(IF(E35&lt;=6,"22",IF(E35&lt;=7,"18",IF(E35&lt;=8,"12",0))))+0</f>
        <v>0</v>
      </c>
      <c r="P35" s="3">
        <f>(IF(E35&lt;=2,"21",IF(E35&lt;=3,"19",IF(E35&lt;=4,"15",IF(E35&lt;=5,"9",0)))))+0</f>
        <v>0</v>
      </c>
      <c r="Q35" s="3">
        <f>(IF(E35&lt;=1,"3",0))+0</f>
        <v>0</v>
      </c>
      <c r="R35" s="3">
        <f>(IF(F35&lt;=6,"22",IF(F35&lt;=7,"18",IF(F35&lt;=8,"12",0))))+0</f>
        <v>0</v>
      </c>
      <c r="S35" s="3">
        <f>(IF(F35&lt;=2,"21",IF(F35&lt;=3,"19",IF(F35&lt;=4,"15",IF(F35&lt;=5,"9",0)))))+0</f>
        <v>0</v>
      </c>
      <c r="T35" s="3">
        <f>(IF(F35&lt;=1,"3",0))+0</f>
        <v>0</v>
      </c>
      <c r="U35" s="3">
        <f>(IF(G35&lt;=6,"22",IF(G35&lt;=7,"18",IF(G35&lt;=8,"12",0))))+0</f>
        <v>0</v>
      </c>
      <c r="V35" s="3">
        <f>(IF(G35&lt;=2,"21",IF(G35&lt;=3,"19",IF(G35&lt;=4,"15",IF(G35&lt;=5,"9",0)))))+0</f>
        <v>0</v>
      </c>
      <c r="W35" s="3">
        <f>(IF(G35&lt;=1,"3",0))+0</f>
        <v>0</v>
      </c>
      <c r="X35" s="5" t="s">
        <v>100</v>
      </c>
      <c r="Y35" s="1" t="s">
        <v>89</v>
      </c>
      <c r="Z35" s="1">
        <f>(IF(E35&lt;=6,"4",IF(E35&lt;=7,"3",IF(E35&lt;=8,"2","0"))))+0</f>
        <v>0</v>
      </c>
      <c r="AA35" s="1">
        <f>(IF(F35&lt;=6,"4",IF(F35&lt;=7,"3",IF(F35&lt;=8,"2","0"))))+0</f>
        <v>0</v>
      </c>
      <c r="AB35" s="1">
        <f>(IF(G35&lt;=6,"4",IF(G35&lt;=7,"3",IF(G35&lt;=8,"2","0"))))+0</f>
        <v>0</v>
      </c>
      <c r="AC35" s="2">
        <f>SUM(Z35:AB35)</f>
        <v>0</v>
      </c>
    </row>
    <row r="36" spans="1:29" x14ac:dyDescent="0.25">
      <c r="A36" s="6">
        <f>SUBTOTAL(3,$B$3:B36)</f>
        <v>34</v>
      </c>
      <c r="B36" s="9" t="s">
        <v>136</v>
      </c>
      <c r="C36" s="1" t="s">
        <v>31</v>
      </c>
      <c r="D36" s="2">
        <v>81</v>
      </c>
      <c r="E36" s="2">
        <v>1</v>
      </c>
      <c r="F36" s="2">
        <v>6</v>
      </c>
      <c r="G36" s="2">
        <v>6</v>
      </c>
      <c r="H36" s="1" t="s">
        <v>158</v>
      </c>
      <c r="I36" s="2">
        <f>(IF(D36&lt;=40,"46",IF(D36&lt;=50,"44",IF(D36&lt;=60,"40",IF(D36&lt;=70,"32",IF(D36&lt;=80,"20","0"))))))+0</f>
        <v>0</v>
      </c>
      <c r="J36" s="3">
        <f>(IF(D36&lt;=1,"419",IF(D36&lt;=10,"417",IF(D36&lt;=20,"413",IF(D36&lt;=30,"402",IF(D36&lt;=40,"384",IF(D36&lt;=50,"355",IF(D36&lt;=60,"312",IF(D36&lt;=70,"252",IF(D36&lt;=80,"172",0))))))))))+0</f>
        <v>0</v>
      </c>
      <c r="K36" s="3" t="s">
        <v>169</v>
      </c>
      <c r="L36" s="3">
        <f>O36+R36+U36</f>
        <v>66</v>
      </c>
      <c r="M36" s="3">
        <f>P36+S36+V36</f>
        <v>21</v>
      </c>
      <c r="N36" s="3">
        <f>Q36+T36+W36</f>
        <v>3</v>
      </c>
      <c r="O36" s="3">
        <f>(IF(E36&lt;=6,"22",IF(E36&lt;=7,"18",IF(E36&lt;=8,"12",0))))+0</f>
        <v>22</v>
      </c>
      <c r="P36" s="3">
        <f>(IF(E36&lt;=2,"21",IF(E36&lt;=3,"19",IF(E36&lt;=4,"15",IF(E36&lt;=5,"9",0)))))+0</f>
        <v>21</v>
      </c>
      <c r="Q36" s="3">
        <f>(IF(E36&lt;=1,"3",0))+0</f>
        <v>3</v>
      </c>
      <c r="R36" s="3">
        <f>(IF(F36&lt;=6,"22",IF(F36&lt;=7,"18",IF(F36&lt;=8,"12",0))))+0</f>
        <v>22</v>
      </c>
      <c r="S36" s="3">
        <f>(IF(F36&lt;=2,"21",IF(F36&lt;=3,"19",IF(F36&lt;=4,"15",IF(F36&lt;=5,"9",0)))))+0</f>
        <v>0</v>
      </c>
      <c r="T36" s="3">
        <f>(IF(F36&lt;=1,"3",0))+0</f>
        <v>0</v>
      </c>
      <c r="U36" s="3">
        <f>(IF(G36&lt;=6,"22",IF(G36&lt;=7,"18",IF(G36&lt;=8,"12",0))))+0</f>
        <v>22</v>
      </c>
      <c r="V36" s="3">
        <f>(IF(G36&lt;=2,"21",IF(G36&lt;=3,"19",IF(G36&lt;=4,"15",IF(G36&lt;=5,"9",0)))))+0</f>
        <v>0</v>
      </c>
      <c r="W36" s="3">
        <f>(IF(G36&lt;=1,"3",0))+0</f>
        <v>0</v>
      </c>
      <c r="X36" s="5" t="s">
        <v>165</v>
      </c>
      <c r="Y36" s="1" t="s">
        <v>164</v>
      </c>
      <c r="Z36" s="1">
        <f>(IF(E36&lt;=6,"4",IF(E36&lt;=7,"3",IF(E36&lt;=8,"2","0"))))+0</f>
        <v>4</v>
      </c>
      <c r="AA36" s="1">
        <f>(IF(F36&lt;=6,"4",IF(F36&lt;=7,"3",IF(F36&lt;=8,"2","0"))))+0</f>
        <v>4</v>
      </c>
      <c r="AB36" s="1">
        <f>(IF(G36&lt;=6,"4",IF(G36&lt;=7,"3",IF(G36&lt;=8,"2","0"))))+0</f>
        <v>4</v>
      </c>
      <c r="AC36" s="2">
        <f>SUM(Z36:AB36)</f>
        <v>12</v>
      </c>
    </row>
    <row r="37" spans="1:29" x14ac:dyDescent="0.25">
      <c r="A37" s="6">
        <f>SUBTOTAL(3,$B$3:B37)</f>
        <v>35</v>
      </c>
      <c r="B37" s="9" t="s">
        <v>135</v>
      </c>
      <c r="C37" s="1" t="s">
        <v>33</v>
      </c>
      <c r="D37" s="2">
        <v>90</v>
      </c>
      <c r="E37" s="2">
        <v>1</v>
      </c>
      <c r="F37" s="2">
        <v>9</v>
      </c>
      <c r="G37" s="2">
        <v>9</v>
      </c>
      <c r="H37" s="1" t="s">
        <v>153</v>
      </c>
      <c r="I37" s="2">
        <f>(IF(D37&lt;=40,"46",IF(D37&lt;=50,"44",IF(D37&lt;=60,"40",IF(D37&lt;=70,"32",IF(D37&lt;=80,"20","0"))))))+0</f>
        <v>0</v>
      </c>
      <c r="J37" s="3">
        <f>(IF(D37&lt;=1,"419",IF(D37&lt;=10,"417",IF(D37&lt;=20,"413",IF(D37&lt;=30,"402",IF(D37&lt;=40,"384",IF(D37&lt;=50,"355",IF(D37&lt;=60,"312",IF(D37&lt;=70,"252",IF(D37&lt;=80,"172",0))))))))))+0</f>
        <v>0</v>
      </c>
      <c r="K37" s="3" t="s">
        <v>182</v>
      </c>
      <c r="L37" s="3">
        <f>O37+R37+U37</f>
        <v>22</v>
      </c>
      <c r="M37" s="3">
        <f>P37+S37+V37</f>
        <v>21</v>
      </c>
      <c r="N37" s="3">
        <f>Q37+T37+W37</f>
        <v>3</v>
      </c>
      <c r="O37" s="3">
        <f>(IF(E37&lt;=6,"22",IF(E37&lt;=7,"18",IF(E37&lt;=8,"12",0))))+0</f>
        <v>22</v>
      </c>
      <c r="P37" s="3">
        <f>(IF(E37&lt;=2,"21",IF(E37&lt;=3,"19",IF(E37&lt;=4,"15",IF(E37&lt;=5,"9",0)))))+0</f>
        <v>21</v>
      </c>
      <c r="Q37" s="3">
        <f>(IF(E37&lt;=1,"3",0))+0</f>
        <v>3</v>
      </c>
      <c r="R37" s="3">
        <f>(IF(F37&lt;=6,"22",IF(F37&lt;=7,"18",IF(F37&lt;=8,"12",0))))+0</f>
        <v>0</v>
      </c>
      <c r="S37" s="3">
        <f>(IF(F37&lt;=2,"21",IF(F37&lt;=3,"19",IF(F37&lt;=4,"15",IF(F37&lt;=5,"9",0)))))+0</f>
        <v>0</v>
      </c>
      <c r="T37" s="3">
        <f>(IF(F37&lt;=1,"3",0))+0</f>
        <v>0</v>
      </c>
      <c r="U37" s="3">
        <f>(IF(G37&lt;=6,"22",IF(G37&lt;=7,"18",IF(G37&lt;=8,"12",0))))+0</f>
        <v>0</v>
      </c>
      <c r="V37" s="3">
        <f>(IF(G37&lt;=2,"21",IF(G37&lt;=3,"19",IF(G37&lt;=4,"15",IF(G37&lt;=5,"9",0)))))+0</f>
        <v>0</v>
      </c>
      <c r="W37" s="3">
        <f>(IF(G37&lt;=1,"3",0))+0</f>
        <v>0</v>
      </c>
      <c r="X37" s="5" t="s">
        <v>103</v>
      </c>
      <c r="Y37" s="1" t="s">
        <v>97</v>
      </c>
      <c r="Z37" s="1">
        <f>(IF(E37&lt;=6,"4",IF(E37&lt;=7,"3",IF(E37&lt;=8,"2","0"))))+0</f>
        <v>4</v>
      </c>
      <c r="AA37" s="1">
        <f>(IF(F37&lt;=6,"4",IF(F37&lt;=7,"3",IF(F37&lt;=8,"2","0"))))+0</f>
        <v>0</v>
      </c>
      <c r="AB37" s="1">
        <f>(IF(G37&lt;=6,"4",IF(G37&lt;=7,"3",IF(G37&lt;=8,"2","0"))))+0</f>
        <v>0</v>
      </c>
      <c r="AC37" s="2">
        <f>SUM(Z37:AB37)</f>
        <v>4</v>
      </c>
    </row>
    <row r="38" spans="1:29" x14ac:dyDescent="0.25">
      <c r="A38" s="6">
        <f>SUBTOTAL(3,$B$3:B38)</f>
        <v>36</v>
      </c>
      <c r="B38" s="9" t="s">
        <v>134</v>
      </c>
      <c r="C38" s="1" t="s">
        <v>33</v>
      </c>
      <c r="D38" s="2">
        <v>90</v>
      </c>
      <c r="E38" s="2">
        <v>1</v>
      </c>
      <c r="F38" s="2">
        <v>10</v>
      </c>
      <c r="G38" s="2">
        <v>9</v>
      </c>
      <c r="H38" s="1" t="s">
        <v>153</v>
      </c>
      <c r="I38" s="2">
        <f>(IF(D38&lt;=40,"46",IF(D38&lt;=50,"44",IF(D38&lt;=60,"40",IF(D38&lt;=70,"32",IF(D38&lt;=80,"20","0"))))))+0</f>
        <v>0</v>
      </c>
      <c r="J38" s="3">
        <f>(IF(D38&lt;=1,"419",IF(D38&lt;=10,"417",IF(D38&lt;=20,"413",IF(D38&lt;=30,"402",IF(D38&lt;=40,"384",IF(D38&lt;=50,"355",IF(D38&lt;=60,"312",IF(D38&lt;=70,"252",IF(D38&lt;=80,"172",0))))))))))+0</f>
        <v>0</v>
      </c>
      <c r="K38" s="3" t="s">
        <v>172</v>
      </c>
      <c r="L38" s="3">
        <f>O38+R38+U38</f>
        <v>22</v>
      </c>
      <c r="M38" s="3">
        <f>P38+S38+V38</f>
        <v>21</v>
      </c>
      <c r="N38" s="3">
        <f>Q38+T38+W38</f>
        <v>3</v>
      </c>
      <c r="O38" s="3">
        <f>(IF(E38&lt;=6,"22",IF(E38&lt;=7,"18",IF(E38&lt;=8,"12",0))))+0</f>
        <v>22</v>
      </c>
      <c r="P38" s="3">
        <f>(IF(E38&lt;=2,"21",IF(E38&lt;=3,"19",IF(E38&lt;=4,"15",IF(E38&lt;=5,"9",0)))))+0</f>
        <v>21</v>
      </c>
      <c r="Q38" s="3">
        <f>(IF(E38&lt;=1,"3",0))+0</f>
        <v>3</v>
      </c>
      <c r="R38" s="3">
        <f>(IF(F38&lt;=6,"22",IF(F38&lt;=7,"18",IF(F38&lt;=8,"12",0))))+0</f>
        <v>0</v>
      </c>
      <c r="S38" s="3">
        <f>(IF(F38&lt;=2,"21",IF(F38&lt;=3,"19",IF(F38&lt;=4,"15",IF(F38&lt;=5,"9",0)))))+0</f>
        <v>0</v>
      </c>
      <c r="T38" s="3">
        <f>(IF(F38&lt;=1,"3",0))+0</f>
        <v>0</v>
      </c>
      <c r="U38" s="3">
        <f>(IF(G38&lt;=6,"22",IF(G38&lt;=7,"18",IF(G38&lt;=8,"12",0))))+0</f>
        <v>0</v>
      </c>
      <c r="V38" s="3">
        <f>(IF(G38&lt;=2,"21",IF(G38&lt;=3,"19",IF(G38&lt;=4,"15",IF(G38&lt;=5,"9",0)))))+0</f>
        <v>0</v>
      </c>
      <c r="W38" s="3">
        <f>(IF(G38&lt;=1,"3",0))+0</f>
        <v>0</v>
      </c>
      <c r="X38" s="5" t="s">
        <v>103</v>
      </c>
      <c r="Y38" s="1" t="s">
        <v>97</v>
      </c>
      <c r="Z38" s="1">
        <f>(IF(E38&lt;=6,"4",IF(E38&lt;=7,"3",IF(E38&lt;=8,"2","0"))))+0</f>
        <v>4</v>
      </c>
      <c r="AA38" s="1">
        <f>(IF(F38&lt;=6,"4",IF(F38&lt;=7,"3",IF(F38&lt;=8,"2","0"))))+0</f>
        <v>0</v>
      </c>
      <c r="AB38" s="1">
        <f>(IF(G38&lt;=6,"4",IF(G38&lt;=7,"3",IF(G38&lt;=8,"2","0"))))+0</f>
        <v>0</v>
      </c>
      <c r="AC38" s="2">
        <f>SUM(Z38:AB38)</f>
        <v>4</v>
      </c>
    </row>
    <row r="39" spans="1:29" x14ac:dyDescent="0.25">
      <c r="A39" s="6">
        <f>SUBTOTAL(3,$B$3:B39)</f>
        <v>37</v>
      </c>
      <c r="B39" s="9" t="s">
        <v>110</v>
      </c>
      <c r="C39" s="1" t="s">
        <v>33</v>
      </c>
      <c r="D39" s="2">
        <v>81</v>
      </c>
      <c r="E39" s="2">
        <v>8</v>
      </c>
      <c r="F39" s="2">
        <v>8</v>
      </c>
      <c r="G39" s="2">
        <v>8</v>
      </c>
      <c r="H39" s="1" t="s">
        <v>153</v>
      </c>
      <c r="I39" s="2">
        <f>(IF(D39&lt;=40,"46",IF(D39&lt;=50,"44",IF(D39&lt;=60,"40",IF(D39&lt;=70,"32",IF(D39&lt;=80,"20","0"))))))+0</f>
        <v>0</v>
      </c>
      <c r="J39" s="3">
        <f>(IF(D39&lt;=1,"419",IF(D39&lt;=10,"417",IF(D39&lt;=20,"413",IF(D39&lt;=30,"402",IF(D39&lt;=40,"384",IF(D39&lt;=50,"355",IF(D39&lt;=60,"312",IF(D39&lt;=70,"252",IF(D39&lt;=80,"172",0))))))))))+0</f>
        <v>0</v>
      </c>
      <c r="K39" s="3" t="s">
        <v>177</v>
      </c>
      <c r="L39" s="3">
        <f>O39+R39+U39</f>
        <v>36</v>
      </c>
      <c r="M39" s="3">
        <f>P39+S39+V39</f>
        <v>0</v>
      </c>
      <c r="N39" s="3">
        <f>Q39+T39+W39</f>
        <v>0</v>
      </c>
      <c r="O39" s="3">
        <f>(IF(E39&lt;=6,"22",IF(E39&lt;=7,"18",IF(E39&lt;=8,"12",0))))+0</f>
        <v>12</v>
      </c>
      <c r="P39" s="3">
        <f>(IF(E39&lt;=2,"21",IF(E39&lt;=3,"19",IF(E39&lt;=4,"15",IF(E39&lt;=5,"9",0)))))+0</f>
        <v>0</v>
      </c>
      <c r="Q39" s="3">
        <f>(IF(E39&lt;=1,"3",0))+0</f>
        <v>0</v>
      </c>
      <c r="R39" s="3">
        <f>(IF(F39&lt;=6,"22",IF(F39&lt;=7,"18",IF(F39&lt;=8,"12",0))))+0</f>
        <v>12</v>
      </c>
      <c r="S39" s="3">
        <f>(IF(F39&lt;=2,"21",IF(F39&lt;=3,"19",IF(F39&lt;=4,"15",IF(F39&lt;=5,"9",0)))))+0</f>
        <v>0</v>
      </c>
      <c r="T39" s="3">
        <f>(IF(F39&lt;=1,"3",0))+0</f>
        <v>0</v>
      </c>
      <c r="U39" s="3">
        <f>(IF(G39&lt;=6,"22",IF(G39&lt;=7,"18",IF(G39&lt;=8,"12",0))))+0</f>
        <v>12</v>
      </c>
      <c r="V39" s="3">
        <f>(IF(G39&lt;=2,"21",IF(G39&lt;=3,"19",IF(G39&lt;=4,"15",IF(G39&lt;=5,"9",0)))))+0</f>
        <v>0</v>
      </c>
      <c r="W39" s="3">
        <f>(IF(G39&lt;=1,"3",0))+0</f>
        <v>0</v>
      </c>
      <c r="X39" s="5" t="s">
        <v>104</v>
      </c>
      <c r="Y39" s="1" t="s">
        <v>85</v>
      </c>
      <c r="Z39" s="1">
        <f>(IF(E39&lt;=6,"4",IF(E39&lt;=7,"3",IF(E39&lt;=8,"2","0"))))+0</f>
        <v>2</v>
      </c>
      <c r="AA39" s="1">
        <f>(IF(F39&lt;=6,"4",IF(F39&lt;=7,"3",IF(F39&lt;=8,"2","0"))))+0</f>
        <v>2</v>
      </c>
      <c r="AB39" s="1">
        <f>(IF(G39&lt;=6,"4",IF(G39&lt;=7,"3",IF(G39&lt;=8,"2","0"))))+0</f>
        <v>2</v>
      </c>
      <c r="AC39" s="2">
        <f>SUM(Z39:AB39)</f>
        <v>6</v>
      </c>
    </row>
    <row r="40" spans="1:29" x14ac:dyDescent="0.25">
      <c r="A40" s="6">
        <f>SUBTOTAL(3,$B$3:B40)</f>
        <v>38</v>
      </c>
      <c r="B40" s="9" t="s">
        <v>111</v>
      </c>
      <c r="C40" s="1" t="s">
        <v>33</v>
      </c>
      <c r="D40" s="2">
        <v>81</v>
      </c>
      <c r="E40" s="2">
        <v>1</v>
      </c>
      <c r="F40" s="2">
        <v>5</v>
      </c>
      <c r="G40" s="2">
        <v>1</v>
      </c>
      <c r="H40" s="1" t="s">
        <v>153</v>
      </c>
      <c r="I40" s="2">
        <f>(IF(D40&lt;=40,"46",IF(D40&lt;=50,"44",IF(D40&lt;=60,"40",IF(D40&lt;=70,"32",IF(D40&lt;=80,"20","0"))))))+0</f>
        <v>0</v>
      </c>
      <c r="J40" s="3">
        <f>(IF(D40&lt;=1,"419",IF(D40&lt;=10,"417",IF(D40&lt;=20,"413",IF(D40&lt;=30,"402",IF(D40&lt;=40,"384",IF(D40&lt;=50,"355",IF(D40&lt;=60,"312",IF(D40&lt;=70,"252",IF(D40&lt;=80,"172",0))))))))))+0</f>
        <v>0</v>
      </c>
      <c r="K40" s="3" t="s">
        <v>180</v>
      </c>
      <c r="L40" s="3">
        <f>O40+R40+U40</f>
        <v>66</v>
      </c>
      <c r="M40" s="3">
        <f>P40+S40+V40</f>
        <v>51</v>
      </c>
      <c r="N40" s="3">
        <f>Q40+T40+W40</f>
        <v>6</v>
      </c>
      <c r="O40" s="3">
        <f>(IF(E40&lt;=6,"22",IF(E40&lt;=7,"18",IF(E40&lt;=8,"12",0))))+0</f>
        <v>22</v>
      </c>
      <c r="P40" s="3">
        <f>(IF(E40&lt;=2,"21",IF(E40&lt;=3,"19",IF(E40&lt;=4,"15",IF(E40&lt;=5,"9",0)))))+0</f>
        <v>21</v>
      </c>
      <c r="Q40" s="3">
        <f>(IF(E40&lt;=1,"3",0))+0</f>
        <v>3</v>
      </c>
      <c r="R40" s="3">
        <f>(IF(F40&lt;=6,"22",IF(F40&lt;=7,"18",IF(F40&lt;=8,"12",0))))+0</f>
        <v>22</v>
      </c>
      <c r="S40" s="3">
        <f>(IF(F40&lt;=2,"21",IF(F40&lt;=3,"19",IF(F40&lt;=4,"15",IF(F40&lt;=5,"9",0)))))+0</f>
        <v>9</v>
      </c>
      <c r="T40" s="3">
        <f>(IF(F40&lt;=1,"3",0))+0</f>
        <v>0</v>
      </c>
      <c r="U40" s="3">
        <f>(IF(G40&lt;=6,"22",IF(G40&lt;=7,"18",IF(G40&lt;=8,"12",0))))+0</f>
        <v>22</v>
      </c>
      <c r="V40" s="3">
        <f>(IF(G40&lt;=2,"21",IF(G40&lt;=3,"19",IF(G40&lt;=4,"15",IF(G40&lt;=5,"9",0)))))+0</f>
        <v>21</v>
      </c>
      <c r="W40" s="3">
        <f>(IF(G40&lt;=1,"3",0))+0</f>
        <v>3</v>
      </c>
      <c r="X40" s="5" t="s">
        <v>99</v>
      </c>
      <c r="Y40" s="1" t="s">
        <v>90</v>
      </c>
      <c r="Z40" s="1">
        <f>(IF(E40&lt;=6,"4",IF(E40&lt;=7,"3",IF(E40&lt;=8,"2","0"))))+0</f>
        <v>4</v>
      </c>
      <c r="AA40" s="1">
        <f>(IF(F40&lt;=6,"4",IF(F40&lt;=7,"3",IF(F40&lt;=8,"2","0"))))+0</f>
        <v>4</v>
      </c>
      <c r="AB40" s="1">
        <f>(IF(G40&lt;=6,"4",IF(G40&lt;=7,"3",IF(G40&lt;=8,"2","0"))))+0</f>
        <v>4</v>
      </c>
      <c r="AC40" s="2">
        <f>SUM(Z40:AB40)</f>
        <v>12</v>
      </c>
    </row>
    <row r="41" spans="1:29" x14ac:dyDescent="0.25">
      <c r="A41" s="6">
        <f>SUBTOTAL(3,$B$3:B41)</f>
        <v>39</v>
      </c>
      <c r="B41" s="9" t="s">
        <v>148</v>
      </c>
      <c r="C41" s="1" t="s">
        <v>33</v>
      </c>
      <c r="D41" s="2" t="s">
        <v>160</v>
      </c>
      <c r="E41" s="2" t="s">
        <v>160</v>
      </c>
      <c r="F41" s="2" t="s">
        <v>160</v>
      </c>
      <c r="G41" s="2" t="s">
        <v>160</v>
      </c>
      <c r="H41" s="1" t="s">
        <v>58</v>
      </c>
      <c r="I41" s="2">
        <f>(IF(D41&lt;=40,"46",IF(D41&lt;=50,"44",IF(D41&lt;=60,"40",IF(D41&lt;=70,"32",IF(D41&lt;=80,"20","0"))))))+0</f>
        <v>0</v>
      </c>
      <c r="J41" s="3">
        <f>(IF(D41&lt;=1,"419",IF(D41&lt;=10,"417",IF(D41&lt;=20,"413",IF(D41&lt;=30,"402",IF(D41&lt;=40,"384",IF(D41&lt;=50,"355",IF(D41&lt;=60,"312",IF(D41&lt;=70,"252",IF(D41&lt;=80,"172",0))))))))))+0</f>
        <v>0</v>
      </c>
      <c r="K41" s="3" t="s">
        <v>176</v>
      </c>
      <c r="L41" s="3">
        <f>O41+R41+U41</f>
        <v>0</v>
      </c>
      <c r="M41" s="3">
        <f>P41+S41+V41</f>
        <v>0</v>
      </c>
      <c r="N41" s="3">
        <f>Q41+T41+W41</f>
        <v>0</v>
      </c>
      <c r="O41" s="3">
        <f>(IF(E41&lt;=6,"22",IF(E41&lt;=7,"18",IF(E41&lt;=8,"12",0))))+0</f>
        <v>0</v>
      </c>
      <c r="P41" s="3">
        <f>(IF(E41&lt;=2,"21",IF(E41&lt;=3,"19",IF(E41&lt;=4,"15",IF(E41&lt;=5,"9",0)))))+0</f>
        <v>0</v>
      </c>
      <c r="Q41" s="3">
        <f>(IF(E41&lt;=1,"3",0))+0</f>
        <v>0</v>
      </c>
      <c r="R41" s="3">
        <f>(IF(F41&lt;=6,"22",IF(F41&lt;=7,"18",IF(F41&lt;=8,"12",0))))+0</f>
        <v>0</v>
      </c>
      <c r="S41" s="3">
        <f>(IF(F41&lt;=2,"21",IF(F41&lt;=3,"19",IF(F41&lt;=4,"15",IF(F41&lt;=5,"9",0)))))+0</f>
        <v>0</v>
      </c>
      <c r="T41" s="3">
        <f>(IF(F41&lt;=1,"3",0))+0</f>
        <v>0</v>
      </c>
      <c r="U41" s="3">
        <f>(IF(G41&lt;=6,"22",IF(G41&lt;=7,"18",IF(G41&lt;=8,"12",0))))+0</f>
        <v>0</v>
      </c>
      <c r="V41" s="3">
        <f>(IF(G41&lt;=2,"21",IF(G41&lt;=3,"19",IF(G41&lt;=4,"15",IF(G41&lt;=5,"9",0)))))+0</f>
        <v>0</v>
      </c>
      <c r="W41" s="3">
        <f>(IF(G41&lt;=1,"3",0))+0</f>
        <v>0</v>
      </c>
      <c r="X41" s="5" t="s">
        <v>102</v>
      </c>
      <c r="Y41" s="1" t="s">
        <v>93</v>
      </c>
      <c r="Z41" s="1">
        <f>(IF(E41&lt;=6,"4",IF(E41&lt;=7,"3",IF(E41&lt;=8,"2","0"))))+0</f>
        <v>0</v>
      </c>
      <c r="AA41" s="1">
        <f>(IF(F41&lt;=6,"4",IF(F41&lt;=7,"3",IF(F41&lt;=8,"2","0"))))+0</f>
        <v>0</v>
      </c>
      <c r="AB41" s="1">
        <f>(IF(G41&lt;=6,"4",IF(G41&lt;=7,"3",IF(G41&lt;=8,"2","0"))))+0</f>
        <v>0</v>
      </c>
      <c r="AC41" s="2">
        <f>SUM(Z41:AB41)</f>
        <v>0</v>
      </c>
    </row>
    <row r="42" spans="1:29" x14ac:dyDescent="0.25">
      <c r="A42" s="6">
        <f>SUBTOTAL(3,$B$3:B42)</f>
        <v>40</v>
      </c>
      <c r="B42" s="9" t="s">
        <v>17</v>
      </c>
      <c r="C42" s="1" t="s">
        <v>33</v>
      </c>
      <c r="D42" s="2">
        <v>40</v>
      </c>
      <c r="E42" s="2">
        <v>1</v>
      </c>
      <c r="F42" s="2">
        <v>1</v>
      </c>
      <c r="G42" s="2">
        <v>1</v>
      </c>
      <c r="H42" s="1" t="s">
        <v>58</v>
      </c>
      <c r="I42" s="2">
        <f>(IF(D42&lt;=40,"46",IF(D42&lt;=50,"44",IF(D42&lt;=60,"40",IF(D42&lt;=70,"32",IF(D42&lt;=80,"20","0"))))))+0</f>
        <v>46</v>
      </c>
      <c r="J42" s="3">
        <f>(IF(D42&lt;=1,"419",IF(D42&lt;=10,"417",IF(D42&lt;=20,"413",IF(D42&lt;=30,"402",IF(D42&lt;=40,"384",IF(D42&lt;=50,"355",IF(D42&lt;=60,"312",IF(D42&lt;=70,"252",IF(D42&lt;=80,"172",0))))))))))+0</f>
        <v>384</v>
      </c>
      <c r="K42" s="3" t="s">
        <v>183</v>
      </c>
      <c r="L42" s="3">
        <f>O42+R42+U42</f>
        <v>66</v>
      </c>
      <c r="M42" s="3">
        <f>P42+S42+V42</f>
        <v>63</v>
      </c>
      <c r="N42" s="3">
        <f>Q42+T42+W42</f>
        <v>9</v>
      </c>
      <c r="O42" s="3">
        <f>(IF(E42&lt;=6,"22",IF(E42&lt;=7,"18",IF(E42&lt;=8,"12",0))))+0</f>
        <v>22</v>
      </c>
      <c r="P42" s="3">
        <f>(IF(E42&lt;=2,"21",IF(E42&lt;=3,"19",IF(E42&lt;=4,"15",IF(E42&lt;=5,"9",0)))))+0</f>
        <v>21</v>
      </c>
      <c r="Q42" s="3">
        <f>(IF(E42&lt;=1,"3",0))+0</f>
        <v>3</v>
      </c>
      <c r="R42" s="3">
        <f>(IF(F42&lt;=6,"22",IF(F42&lt;=7,"18",IF(F42&lt;=8,"12",0))))+0</f>
        <v>22</v>
      </c>
      <c r="S42" s="3">
        <f>(IF(F42&lt;=2,"21",IF(F42&lt;=3,"19",IF(F42&lt;=4,"15",IF(F42&lt;=5,"9",0)))))+0</f>
        <v>21</v>
      </c>
      <c r="T42" s="3">
        <f>(IF(F42&lt;=1,"3",0))+0</f>
        <v>3</v>
      </c>
      <c r="U42" s="3">
        <f>(IF(G42&lt;=6,"22",IF(G42&lt;=7,"18",IF(G42&lt;=8,"12",0))))+0</f>
        <v>22</v>
      </c>
      <c r="V42" s="3">
        <f>(IF(G42&lt;=2,"21",IF(G42&lt;=3,"19",IF(G42&lt;=4,"15",IF(G42&lt;=5,"9",0)))))+0</f>
        <v>21</v>
      </c>
      <c r="W42" s="3">
        <f>(IF(G42&lt;=1,"3",0))+0</f>
        <v>3</v>
      </c>
      <c r="X42" s="5" t="s">
        <v>102</v>
      </c>
      <c r="Y42" s="1" t="s">
        <v>93</v>
      </c>
      <c r="Z42" s="1">
        <f>(IF(E42&lt;=6,"4",IF(E42&lt;=7,"3",IF(E42&lt;=8,"2","0"))))+0</f>
        <v>4</v>
      </c>
      <c r="AA42" s="1">
        <f>(IF(F42&lt;=6,"4",IF(F42&lt;=7,"3",IF(F42&lt;=8,"2","0"))))+0</f>
        <v>4</v>
      </c>
      <c r="AB42" s="1">
        <f>(IF(G42&lt;=6,"4",IF(G42&lt;=7,"3",IF(G42&lt;=8,"2","0"))))+0</f>
        <v>4</v>
      </c>
      <c r="AC42" s="2">
        <f>SUM(Z42:AB42)</f>
        <v>12</v>
      </c>
    </row>
    <row r="43" spans="1:29" x14ac:dyDescent="0.25">
      <c r="A43" s="6">
        <f>SUBTOTAL(3,$B$3:B43)</f>
        <v>41</v>
      </c>
      <c r="B43" s="9" t="s">
        <v>145</v>
      </c>
      <c r="C43" s="1" t="s">
        <v>35</v>
      </c>
      <c r="D43" s="2" t="s">
        <v>160</v>
      </c>
      <c r="E43" s="2" t="s">
        <v>160</v>
      </c>
      <c r="F43" s="2" t="s">
        <v>160</v>
      </c>
      <c r="G43" s="2" t="s">
        <v>160</v>
      </c>
      <c r="H43" s="1" t="s">
        <v>155</v>
      </c>
      <c r="I43" s="2">
        <f>(IF(D43&lt;=40,"46",IF(D43&lt;=50,"44",IF(D43&lt;=60,"40",IF(D43&lt;=70,"32",IF(D43&lt;=80,"20","0"))))))+0</f>
        <v>0</v>
      </c>
      <c r="J43" s="3">
        <f>(IF(D43&lt;=1,"419",IF(D43&lt;=10,"417",IF(D43&lt;=20,"413",IF(D43&lt;=30,"402",IF(D43&lt;=40,"384",IF(D43&lt;=50,"355",IF(D43&lt;=60,"312",IF(D43&lt;=70,"252",IF(D43&lt;=80,"172",0))))))))))+0</f>
        <v>0</v>
      </c>
      <c r="K43" s="3" t="s">
        <v>176</v>
      </c>
      <c r="L43" s="3">
        <f>O43+R43+U43</f>
        <v>0</v>
      </c>
      <c r="M43" s="3">
        <f>P43+S43+V43</f>
        <v>0</v>
      </c>
      <c r="N43" s="3">
        <f>Q43+T43+W43</f>
        <v>0</v>
      </c>
      <c r="O43" s="3">
        <f>(IF(E43&lt;=6,"22",IF(E43&lt;=7,"18",IF(E43&lt;=8,"12",0))))+0</f>
        <v>0</v>
      </c>
      <c r="P43" s="3">
        <f>(IF(E43&lt;=2,"21",IF(E43&lt;=3,"19",IF(E43&lt;=4,"15",IF(E43&lt;=5,"9",0)))))+0</f>
        <v>0</v>
      </c>
      <c r="Q43" s="3">
        <f>(IF(E43&lt;=1,"3",0))+0</f>
        <v>0</v>
      </c>
      <c r="R43" s="3">
        <f>(IF(F43&lt;=6,"22",IF(F43&lt;=7,"18",IF(F43&lt;=8,"12",0))))+0</f>
        <v>0</v>
      </c>
      <c r="S43" s="3">
        <f>(IF(F43&lt;=2,"21",IF(F43&lt;=3,"19",IF(F43&lt;=4,"15",IF(F43&lt;=5,"9",0)))))+0</f>
        <v>0</v>
      </c>
      <c r="T43" s="3">
        <f>(IF(F43&lt;=1,"3",0))+0</f>
        <v>0</v>
      </c>
      <c r="U43" s="3">
        <f>(IF(G43&lt;=6,"22",IF(G43&lt;=7,"18",IF(G43&lt;=8,"12",0))))+0</f>
        <v>0</v>
      </c>
      <c r="V43" s="3">
        <f>(IF(G43&lt;=2,"21",IF(G43&lt;=3,"19",IF(G43&lt;=4,"15",IF(G43&lt;=5,"9",0)))))+0</f>
        <v>0</v>
      </c>
      <c r="W43" s="3">
        <f>(IF(G43&lt;=1,"3",0))+0</f>
        <v>0</v>
      </c>
      <c r="X43" s="5" t="s">
        <v>101</v>
      </c>
      <c r="Y43" s="1" t="s">
        <v>162</v>
      </c>
      <c r="Z43" s="1">
        <f>(IF(E43&lt;=6,"4",IF(E43&lt;=7,"3",IF(E43&lt;=8,"2","0"))))+0</f>
        <v>0</v>
      </c>
      <c r="AA43" s="1">
        <f>(IF(F43&lt;=6,"4",IF(F43&lt;=7,"3",IF(F43&lt;=8,"2","0"))))+0</f>
        <v>0</v>
      </c>
      <c r="AB43" s="1">
        <f>(IF(G43&lt;=6,"4",IF(G43&lt;=7,"3",IF(G43&lt;=8,"2","0"))))+0</f>
        <v>0</v>
      </c>
      <c r="AC43" s="2">
        <f>SUM(Z43:AB43)</f>
        <v>0</v>
      </c>
    </row>
    <row r="44" spans="1:29" x14ac:dyDescent="0.25">
      <c r="A44" s="6">
        <f>SUBTOTAL(3,$B$3:B44)</f>
        <v>42</v>
      </c>
      <c r="B44" s="9" t="s">
        <v>122</v>
      </c>
      <c r="C44" s="1" t="s">
        <v>35</v>
      </c>
      <c r="D44" s="2">
        <v>90</v>
      </c>
      <c r="E44" s="2">
        <v>1</v>
      </c>
      <c r="F44" s="2">
        <v>9</v>
      </c>
      <c r="G44" s="2">
        <v>9</v>
      </c>
      <c r="H44" s="1" t="s">
        <v>155</v>
      </c>
      <c r="I44" s="2">
        <f>(IF(D44&lt;=40,"46",IF(D44&lt;=50,"44",IF(D44&lt;=60,"40",IF(D44&lt;=70,"32",IF(D44&lt;=80,"20","0"))))))+0</f>
        <v>0</v>
      </c>
      <c r="J44" s="3">
        <f>(IF(D44&lt;=1,"419",IF(D44&lt;=10,"417",IF(D44&lt;=20,"413",IF(D44&lt;=30,"402",IF(D44&lt;=40,"384",IF(D44&lt;=50,"355",IF(D44&lt;=60,"312",IF(D44&lt;=70,"252",IF(D44&lt;=80,"172",0))))))))))+0</f>
        <v>0</v>
      </c>
      <c r="K44" s="3" t="s">
        <v>179</v>
      </c>
      <c r="L44" s="3">
        <f>O44+R44+U44</f>
        <v>22</v>
      </c>
      <c r="M44" s="3">
        <f>P44+S44+V44</f>
        <v>21</v>
      </c>
      <c r="N44" s="3">
        <f>Q44+T44+W44</f>
        <v>3</v>
      </c>
      <c r="O44" s="3">
        <f>(IF(E44&lt;=6,"22",IF(E44&lt;=7,"18",IF(E44&lt;=8,"12",0))))+0</f>
        <v>22</v>
      </c>
      <c r="P44" s="3">
        <f>(IF(E44&lt;=2,"21",IF(E44&lt;=3,"19",IF(E44&lt;=4,"15",IF(E44&lt;=5,"9",0)))))+0</f>
        <v>21</v>
      </c>
      <c r="Q44" s="3">
        <f>(IF(E44&lt;=1,"3",0))+0</f>
        <v>3</v>
      </c>
      <c r="R44" s="3">
        <f>(IF(F44&lt;=6,"22",IF(F44&lt;=7,"18",IF(F44&lt;=8,"12",0))))+0</f>
        <v>0</v>
      </c>
      <c r="S44" s="3">
        <f>(IF(F44&lt;=2,"21",IF(F44&lt;=3,"19",IF(F44&lt;=4,"15",IF(F44&lt;=5,"9",0)))))+0</f>
        <v>0</v>
      </c>
      <c r="T44" s="3">
        <f>(IF(F44&lt;=1,"3",0))+0</f>
        <v>0</v>
      </c>
      <c r="U44" s="3">
        <f>(IF(G44&lt;=6,"22",IF(G44&lt;=7,"18",IF(G44&lt;=8,"12",0))))+0</f>
        <v>0</v>
      </c>
      <c r="V44" s="3">
        <f>(IF(G44&lt;=2,"21",IF(G44&lt;=3,"19",IF(G44&lt;=4,"15",IF(G44&lt;=5,"9",0)))))+0</f>
        <v>0</v>
      </c>
      <c r="W44" s="3">
        <f>(IF(G44&lt;=1,"3",0))+0</f>
        <v>0</v>
      </c>
      <c r="X44" s="5" t="s">
        <v>102</v>
      </c>
      <c r="Y44" s="1" t="s">
        <v>96</v>
      </c>
      <c r="Z44" s="1">
        <f>(IF(E44&lt;=6,"4",IF(E44&lt;=7,"3",IF(E44&lt;=8,"2","0"))))+0</f>
        <v>4</v>
      </c>
      <c r="AA44" s="1">
        <f>(IF(F44&lt;=6,"4",IF(F44&lt;=7,"3",IF(F44&lt;=8,"2","0"))))+0</f>
        <v>0</v>
      </c>
      <c r="AB44" s="1">
        <f>(IF(G44&lt;=6,"4",IF(G44&lt;=7,"3",IF(G44&lt;=8,"2","0"))))+0</f>
        <v>0</v>
      </c>
      <c r="AC44" s="2">
        <f>SUM(Z44:AB44)</f>
        <v>4</v>
      </c>
    </row>
    <row r="45" spans="1:29" x14ac:dyDescent="0.25">
      <c r="A45" s="6">
        <f>SUBTOTAL(3,$B$3:B45)</f>
        <v>43</v>
      </c>
      <c r="B45" s="9" t="s">
        <v>137</v>
      </c>
      <c r="C45" s="1" t="s">
        <v>35</v>
      </c>
      <c r="D45" s="2">
        <v>90</v>
      </c>
      <c r="E45" s="2">
        <v>1</v>
      </c>
      <c r="F45" s="2">
        <v>10</v>
      </c>
      <c r="G45" s="2">
        <v>10</v>
      </c>
      <c r="H45" s="1" t="s">
        <v>159</v>
      </c>
      <c r="I45" s="2">
        <f>(IF(D45&lt;=40,"46",IF(D45&lt;=50,"44",IF(D45&lt;=60,"40",IF(D45&lt;=70,"32",IF(D45&lt;=80,"20","0"))))))+0</f>
        <v>0</v>
      </c>
      <c r="J45" s="3">
        <f>(IF(D45&lt;=1,"419",IF(D45&lt;=10,"417",IF(D45&lt;=20,"413",IF(D45&lt;=30,"402",IF(D45&lt;=40,"384",IF(D45&lt;=50,"355",IF(D45&lt;=60,"312",IF(D45&lt;=70,"252",IF(D45&lt;=80,"172",0))))))))))+0</f>
        <v>0</v>
      </c>
      <c r="K45" s="3" t="s">
        <v>169</v>
      </c>
      <c r="L45" s="3">
        <f>O45+R45+U45</f>
        <v>22</v>
      </c>
      <c r="M45" s="3">
        <f>P45+S45+V45</f>
        <v>21</v>
      </c>
      <c r="N45" s="3">
        <f>Q45+T45+W45</f>
        <v>3</v>
      </c>
      <c r="O45" s="3">
        <f>(IF(E45&lt;=6,"22",IF(E45&lt;=7,"18",IF(E45&lt;=8,"12",0))))+0</f>
        <v>22</v>
      </c>
      <c r="P45" s="3">
        <f>(IF(E45&lt;=2,"21",IF(E45&lt;=3,"19",IF(E45&lt;=4,"15",IF(E45&lt;=5,"9",0)))))+0</f>
        <v>21</v>
      </c>
      <c r="Q45" s="3">
        <f>(IF(E45&lt;=1,"3",0))+0</f>
        <v>3</v>
      </c>
      <c r="R45" s="3">
        <f>(IF(F45&lt;=6,"22",IF(F45&lt;=7,"18",IF(F45&lt;=8,"12",0))))+0</f>
        <v>0</v>
      </c>
      <c r="S45" s="3">
        <f>(IF(F45&lt;=2,"21",IF(F45&lt;=3,"19",IF(F45&lt;=4,"15",IF(F45&lt;=5,"9",0)))))+0</f>
        <v>0</v>
      </c>
      <c r="T45" s="3">
        <f>(IF(F45&lt;=1,"3",0))+0</f>
        <v>0</v>
      </c>
      <c r="U45" s="3">
        <f>(IF(G45&lt;=6,"22",IF(G45&lt;=7,"18",IF(G45&lt;=8,"12",0))))+0</f>
        <v>0</v>
      </c>
      <c r="V45" s="3">
        <f>(IF(G45&lt;=2,"21",IF(G45&lt;=3,"19",IF(G45&lt;=4,"15",IF(G45&lt;=5,"9",0)))))+0</f>
        <v>0</v>
      </c>
      <c r="W45" s="3">
        <f>(IF(G45&lt;=1,"3",0))+0</f>
        <v>0</v>
      </c>
      <c r="X45" s="5" t="s">
        <v>165</v>
      </c>
      <c r="Y45" s="1" t="s">
        <v>166</v>
      </c>
      <c r="Z45" s="1">
        <f>(IF(E45&lt;=6,"4",IF(E45&lt;=7,"3",IF(E45&lt;=8,"2","0"))))+0</f>
        <v>4</v>
      </c>
      <c r="AA45" s="1">
        <f>(IF(F45&lt;=6,"4",IF(F45&lt;=7,"3",IF(F45&lt;=8,"2","0"))))+0</f>
        <v>0</v>
      </c>
      <c r="AB45" s="1">
        <f>(IF(G45&lt;=6,"4",IF(G45&lt;=7,"3",IF(G45&lt;=8,"2","0"))))+0</f>
        <v>0</v>
      </c>
      <c r="AC45" s="2">
        <f>SUM(Z45:AB45)</f>
        <v>4</v>
      </c>
    </row>
    <row r="46" spans="1:29" x14ac:dyDescent="0.25">
      <c r="A46" s="6">
        <f>SUBTOTAL(3,$B$3:B46)</f>
        <v>44</v>
      </c>
      <c r="B46" s="9" t="s">
        <v>126</v>
      </c>
      <c r="C46" s="1" t="s">
        <v>36</v>
      </c>
      <c r="D46" s="2">
        <v>90</v>
      </c>
      <c r="E46" s="2">
        <v>1</v>
      </c>
      <c r="F46" s="2">
        <v>9</v>
      </c>
      <c r="G46" s="2">
        <v>9</v>
      </c>
      <c r="H46" s="1" t="s">
        <v>50</v>
      </c>
      <c r="I46" s="2">
        <f>(IF(D46&lt;=40,"46",IF(D46&lt;=50,"44",IF(D46&lt;=60,"40",IF(D46&lt;=70,"32",IF(D46&lt;=80,"20","0"))))))+0</f>
        <v>0</v>
      </c>
      <c r="J46" s="3">
        <f>(IF(D46&lt;=1,"419",IF(D46&lt;=10,"417",IF(D46&lt;=20,"413",IF(D46&lt;=30,"402",IF(D46&lt;=40,"384",IF(D46&lt;=50,"355",IF(D46&lt;=60,"312",IF(D46&lt;=70,"252",IF(D46&lt;=80,"172",0))))))))))+0</f>
        <v>0</v>
      </c>
      <c r="K46" s="3" t="s">
        <v>172</v>
      </c>
      <c r="L46" s="3">
        <f>O46+R46+U46</f>
        <v>22</v>
      </c>
      <c r="M46" s="3">
        <f>P46+S46+V46</f>
        <v>21</v>
      </c>
      <c r="N46" s="3">
        <f>Q46+T46+W46</f>
        <v>3</v>
      </c>
      <c r="O46" s="3">
        <f>(IF(E46&lt;=6,"22",IF(E46&lt;=7,"18",IF(E46&lt;=8,"12",0))))+0</f>
        <v>22</v>
      </c>
      <c r="P46" s="3">
        <f>(IF(E46&lt;=2,"21",IF(E46&lt;=3,"19",IF(E46&lt;=4,"15",IF(E46&lt;=5,"9",0)))))+0</f>
        <v>21</v>
      </c>
      <c r="Q46" s="3">
        <f>(IF(E46&lt;=1,"3",0))+0</f>
        <v>3</v>
      </c>
      <c r="R46" s="3">
        <f>(IF(F46&lt;=6,"22",IF(F46&lt;=7,"18",IF(F46&lt;=8,"12",0))))+0</f>
        <v>0</v>
      </c>
      <c r="S46" s="3">
        <f>(IF(F46&lt;=2,"21",IF(F46&lt;=3,"19",IF(F46&lt;=4,"15",IF(F46&lt;=5,"9",0)))))+0</f>
        <v>0</v>
      </c>
      <c r="T46" s="3">
        <f>(IF(F46&lt;=1,"3",0))+0</f>
        <v>0</v>
      </c>
      <c r="U46" s="3">
        <f>(IF(G46&lt;=6,"22",IF(G46&lt;=7,"18",IF(G46&lt;=8,"12",0))))+0</f>
        <v>0</v>
      </c>
      <c r="V46" s="3">
        <f>(IF(G46&lt;=2,"21",IF(G46&lt;=3,"19",IF(G46&lt;=4,"15",IF(G46&lt;=5,"9",0)))))+0</f>
        <v>0</v>
      </c>
      <c r="W46" s="3">
        <f>(IF(G46&lt;=1,"3",0))+0</f>
        <v>0</v>
      </c>
      <c r="X46" s="5" t="s">
        <v>100</v>
      </c>
      <c r="Y46" s="1" t="s">
        <v>81</v>
      </c>
      <c r="Z46" s="1">
        <f>(IF(E46&lt;=6,"4",IF(E46&lt;=7,"3",IF(E46&lt;=8,"2","0"))))+0</f>
        <v>4</v>
      </c>
      <c r="AA46" s="1">
        <f>(IF(F46&lt;=6,"4",IF(F46&lt;=7,"3",IF(F46&lt;=8,"2","0"))))+0</f>
        <v>0</v>
      </c>
      <c r="AB46" s="1">
        <f>(IF(G46&lt;=6,"4",IF(G46&lt;=7,"3",IF(G46&lt;=8,"2","0"))))+0</f>
        <v>0</v>
      </c>
      <c r="AC46" s="2">
        <f>SUM(Z46:AB46)</f>
        <v>4</v>
      </c>
    </row>
    <row r="47" spans="1:29" x14ac:dyDescent="0.25">
      <c r="A47" s="6">
        <f>SUBTOTAL(3,$B$3:B47)</f>
        <v>45</v>
      </c>
      <c r="B47" s="9" t="s">
        <v>6</v>
      </c>
      <c r="C47" s="1" t="s">
        <v>36</v>
      </c>
      <c r="D47" s="2">
        <v>21</v>
      </c>
      <c r="E47" s="2">
        <v>1</v>
      </c>
      <c r="F47" s="2">
        <v>1</v>
      </c>
      <c r="G47" s="2">
        <v>1</v>
      </c>
      <c r="H47" s="1" t="s">
        <v>50</v>
      </c>
      <c r="I47" s="2">
        <f>(IF(D47&lt;=40,"46",IF(D47&lt;=50,"44",IF(D47&lt;=60,"40",IF(D47&lt;=70,"32",IF(D47&lt;=80,"20","0"))))))+0</f>
        <v>46</v>
      </c>
      <c r="J47" s="3">
        <f>(IF(D47&lt;=1,"419",IF(D47&lt;=10,"417",IF(D47&lt;=20,"413",IF(D47&lt;=30,"402",IF(D47&lt;=40,"384",IF(D47&lt;=50,"355",IF(D47&lt;=60,"312",IF(D47&lt;=70,"252",IF(D47&lt;=80,"172",0))))))))))+0</f>
        <v>402</v>
      </c>
      <c r="K47" s="3" t="s">
        <v>179</v>
      </c>
      <c r="L47" s="3">
        <f>O47+R47+U47</f>
        <v>66</v>
      </c>
      <c r="M47" s="3">
        <f>P47+S47+V47</f>
        <v>63</v>
      </c>
      <c r="N47" s="3">
        <f>Q47+T47+W47</f>
        <v>9</v>
      </c>
      <c r="O47" s="3">
        <f>(IF(E47&lt;=6,"22",IF(E47&lt;=7,"18",IF(E47&lt;=8,"12",0))))+0</f>
        <v>22</v>
      </c>
      <c r="P47" s="3">
        <f>(IF(E47&lt;=2,"21",IF(E47&lt;=3,"19",IF(E47&lt;=4,"15",IF(E47&lt;=5,"9",0)))))+0</f>
        <v>21</v>
      </c>
      <c r="Q47" s="3">
        <f>(IF(E47&lt;=1,"3",0))+0</f>
        <v>3</v>
      </c>
      <c r="R47" s="3">
        <f>(IF(F47&lt;=6,"22",IF(F47&lt;=7,"18",IF(F47&lt;=8,"12",0))))+0</f>
        <v>22</v>
      </c>
      <c r="S47" s="3">
        <f>(IF(F47&lt;=2,"21",IF(F47&lt;=3,"19",IF(F47&lt;=4,"15",IF(F47&lt;=5,"9",0)))))+0</f>
        <v>21</v>
      </c>
      <c r="T47" s="3">
        <f>(IF(F47&lt;=1,"3",0))+0</f>
        <v>3</v>
      </c>
      <c r="U47" s="3">
        <f>(IF(G47&lt;=6,"22",IF(G47&lt;=7,"18",IF(G47&lt;=8,"12",0))))+0</f>
        <v>22</v>
      </c>
      <c r="V47" s="3">
        <f>(IF(G47&lt;=2,"21",IF(G47&lt;=3,"19",IF(G47&lt;=4,"15",IF(G47&lt;=5,"9",0)))))+0</f>
        <v>21</v>
      </c>
      <c r="W47" s="3">
        <f>(IF(G47&lt;=1,"3",0))+0</f>
        <v>3</v>
      </c>
      <c r="X47" s="5" t="s">
        <v>100</v>
      </c>
      <c r="Y47" s="1" t="s">
        <v>80</v>
      </c>
      <c r="Z47" s="1">
        <f>(IF(E47&lt;=6,"4",IF(E47&lt;=7,"3",IF(E47&lt;=8,"2","0"))))+0</f>
        <v>4</v>
      </c>
      <c r="AA47" s="1">
        <f>(IF(F47&lt;=6,"4",IF(F47&lt;=7,"3",IF(F47&lt;=8,"2","0"))))+0</f>
        <v>4</v>
      </c>
      <c r="AB47" s="1">
        <f>(IF(G47&lt;=6,"4",IF(G47&lt;=7,"3",IF(G47&lt;=8,"2","0"))))+0</f>
        <v>4</v>
      </c>
      <c r="AC47" s="2">
        <f>SUM(Z47:AB47)</f>
        <v>12</v>
      </c>
    </row>
    <row r="48" spans="1:29" x14ac:dyDescent="0.25">
      <c r="A48" s="6">
        <f>SUBTOTAL(3,$B$3:B48)</f>
        <v>46</v>
      </c>
      <c r="B48" s="9" t="s">
        <v>11</v>
      </c>
      <c r="C48" s="1" t="s">
        <v>36</v>
      </c>
      <c r="D48" s="2">
        <v>22</v>
      </c>
      <c r="E48" s="2">
        <v>1</v>
      </c>
      <c r="F48" s="2">
        <v>1</v>
      </c>
      <c r="G48" s="2">
        <v>1</v>
      </c>
      <c r="H48" s="1" t="s">
        <v>55</v>
      </c>
      <c r="I48" s="2">
        <f>(IF(D48&lt;=40,"46",IF(D48&lt;=50,"44",IF(D48&lt;=60,"40",IF(D48&lt;=70,"32",IF(D48&lt;=80,"20","0"))))))+0</f>
        <v>46</v>
      </c>
      <c r="J48" s="3">
        <f>(IF(D48&lt;=1,"419",IF(D48&lt;=10,"417",IF(D48&lt;=20,"413",IF(D48&lt;=30,"402",IF(D48&lt;=40,"384",IF(D48&lt;=50,"355",IF(D48&lt;=60,"312",IF(D48&lt;=70,"252",IF(D48&lt;=80,"172",0))))))))))+0</f>
        <v>402</v>
      </c>
      <c r="K48" s="3" t="s">
        <v>173</v>
      </c>
      <c r="L48" s="3">
        <f>O48+R48+U48</f>
        <v>66</v>
      </c>
      <c r="M48" s="3">
        <f>P48+S48+V48</f>
        <v>63</v>
      </c>
      <c r="N48" s="3">
        <f>Q48+T48+W48</f>
        <v>9</v>
      </c>
      <c r="O48" s="3">
        <f>(IF(E48&lt;=6,"22",IF(E48&lt;=7,"18",IF(E48&lt;=8,"12",0))))+0</f>
        <v>22</v>
      </c>
      <c r="P48" s="3">
        <f>(IF(E48&lt;=2,"21",IF(E48&lt;=3,"19",IF(E48&lt;=4,"15",IF(E48&lt;=5,"9",0)))))+0</f>
        <v>21</v>
      </c>
      <c r="Q48" s="3">
        <f>(IF(E48&lt;=1,"3",0))+0</f>
        <v>3</v>
      </c>
      <c r="R48" s="3">
        <f>(IF(F48&lt;=6,"22",IF(F48&lt;=7,"18",IF(F48&lt;=8,"12",0))))+0</f>
        <v>22</v>
      </c>
      <c r="S48" s="3">
        <f>(IF(F48&lt;=2,"21",IF(F48&lt;=3,"19",IF(F48&lt;=4,"15",IF(F48&lt;=5,"9",0)))))+0</f>
        <v>21</v>
      </c>
      <c r="T48" s="3">
        <f>(IF(F48&lt;=1,"3",0))+0</f>
        <v>3</v>
      </c>
      <c r="U48" s="3">
        <f>(IF(G48&lt;=6,"22",IF(G48&lt;=7,"18",IF(G48&lt;=8,"12",0))))+0</f>
        <v>22</v>
      </c>
      <c r="V48" s="3">
        <f>(IF(G48&lt;=2,"21",IF(G48&lt;=3,"19",IF(G48&lt;=4,"15",IF(G48&lt;=5,"9",0)))))+0</f>
        <v>21</v>
      </c>
      <c r="W48" s="3">
        <f>(IF(G48&lt;=1,"3",0))+0</f>
        <v>3</v>
      </c>
      <c r="X48" s="5" t="s">
        <v>101</v>
      </c>
      <c r="Y48" s="1" t="s">
        <v>79</v>
      </c>
      <c r="Z48" s="1">
        <f>(IF(E48&lt;=6,"4",IF(E48&lt;=7,"3",IF(E48&lt;=8,"2","0"))))+0</f>
        <v>4</v>
      </c>
      <c r="AA48" s="1">
        <f>(IF(F48&lt;=6,"4",IF(F48&lt;=7,"3",IF(F48&lt;=8,"2","0"))))+0</f>
        <v>4</v>
      </c>
      <c r="AB48" s="1">
        <f>(IF(G48&lt;=6,"4",IF(G48&lt;=7,"3",IF(G48&lt;=8,"2","0"))))+0</f>
        <v>4</v>
      </c>
      <c r="AC48" s="2">
        <f>SUM(Z48:AB48)</f>
        <v>12</v>
      </c>
    </row>
    <row r="49" spans="1:29" x14ac:dyDescent="0.25">
      <c r="A49" s="6">
        <f>SUBTOTAL(3,$B$3:B49)</f>
        <v>47</v>
      </c>
      <c r="B49" s="9" t="s">
        <v>14</v>
      </c>
      <c r="C49" s="1" t="s">
        <v>36</v>
      </c>
      <c r="D49" s="2">
        <v>22</v>
      </c>
      <c r="E49" s="2">
        <v>1</v>
      </c>
      <c r="F49" s="2">
        <v>1</v>
      </c>
      <c r="G49" s="2">
        <v>1</v>
      </c>
      <c r="H49" s="1" t="s">
        <v>55</v>
      </c>
      <c r="I49" s="2">
        <f>(IF(D49&lt;=40,"46",IF(D49&lt;=50,"44",IF(D49&lt;=60,"40",IF(D49&lt;=70,"32",IF(D49&lt;=80,"20","0"))))))+0</f>
        <v>46</v>
      </c>
      <c r="J49" s="3">
        <f>(IF(D49&lt;=1,"419",IF(D49&lt;=10,"417",IF(D49&lt;=20,"413",IF(D49&lt;=30,"402",IF(D49&lt;=40,"384",IF(D49&lt;=50,"355",IF(D49&lt;=60,"312",IF(D49&lt;=70,"252",IF(D49&lt;=80,"172",0))))))))))+0</f>
        <v>402</v>
      </c>
      <c r="K49" s="3" t="s">
        <v>175</v>
      </c>
      <c r="L49" s="3">
        <f>O49+R49+U49</f>
        <v>66</v>
      </c>
      <c r="M49" s="3">
        <f>P49+S49+V49</f>
        <v>63</v>
      </c>
      <c r="N49" s="3">
        <f>Q49+T49+W49</f>
        <v>9</v>
      </c>
      <c r="O49" s="3">
        <f>(IF(E49&lt;=6,"22",IF(E49&lt;=7,"18",IF(E49&lt;=8,"12",0))))+0</f>
        <v>22</v>
      </c>
      <c r="P49" s="3">
        <f>(IF(E49&lt;=2,"21",IF(E49&lt;=3,"19",IF(E49&lt;=4,"15",IF(E49&lt;=5,"9",0)))))+0</f>
        <v>21</v>
      </c>
      <c r="Q49" s="3">
        <f>(IF(E49&lt;=1,"3",0))+0</f>
        <v>3</v>
      </c>
      <c r="R49" s="3">
        <f>(IF(F49&lt;=6,"22",IF(F49&lt;=7,"18",IF(F49&lt;=8,"12",0))))+0</f>
        <v>22</v>
      </c>
      <c r="S49" s="3">
        <f>(IF(F49&lt;=2,"21",IF(F49&lt;=3,"19",IF(F49&lt;=4,"15",IF(F49&lt;=5,"9",0)))))+0</f>
        <v>21</v>
      </c>
      <c r="T49" s="3">
        <f>(IF(F49&lt;=1,"3",0))+0</f>
        <v>3</v>
      </c>
      <c r="U49" s="3">
        <f>(IF(G49&lt;=6,"22",IF(G49&lt;=7,"18",IF(G49&lt;=8,"12",0))))+0</f>
        <v>22</v>
      </c>
      <c r="V49" s="3">
        <f>(IF(G49&lt;=2,"21",IF(G49&lt;=3,"19",IF(G49&lt;=4,"15",IF(G49&lt;=5,"9",0)))))+0</f>
        <v>21</v>
      </c>
      <c r="W49" s="3">
        <f>(IF(G49&lt;=1,"3",0))+0</f>
        <v>3</v>
      </c>
      <c r="X49" s="5" t="s">
        <v>101</v>
      </c>
      <c r="Y49" s="1" t="s">
        <v>94</v>
      </c>
      <c r="Z49" s="1">
        <f>(IF(E49&lt;=6,"4",IF(E49&lt;=7,"3",IF(E49&lt;=8,"2","0"))))+0</f>
        <v>4</v>
      </c>
      <c r="AA49" s="1">
        <f>(IF(F49&lt;=6,"4",IF(F49&lt;=7,"3",IF(F49&lt;=8,"2","0"))))+0</f>
        <v>4</v>
      </c>
      <c r="AB49" s="1">
        <f>(IF(G49&lt;=6,"4",IF(G49&lt;=7,"3",IF(G49&lt;=8,"2","0"))))+0</f>
        <v>4</v>
      </c>
      <c r="AC49" s="2">
        <f>SUM(Z49:AB49)</f>
        <v>12</v>
      </c>
    </row>
    <row r="50" spans="1:29" x14ac:dyDescent="0.25">
      <c r="A50" s="6">
        <f>SUBTOTAL(3,$B$3:B50)</f>
        <v>48</v>
      </c>
      <c r="B50" s="9" t="s">
        <v>133</v>
      </c>
      <c r="C50" s="1" t="s">
        <v>37</v>
      </c>
      <c r="D50" s="2">
        <v>90</v>
      </c>
      <c r="E50" s="2">
        <v>1</v>
      </c>
      <c r="F50" s="2">
        <v>9</v>
      </c>
      <c r="G50" s="2">
        <v>9</v>
      </c>
      <c r="H50" s="1" t="s">
        <v>56</v>
      </c>
      <c r="I50" s="2">
        <f>(IF(D50&lt;=40,"46",IF(D50&lt;=50,"44",IF(D50&lt;=60,"40",IF(D50&lt;=70,"32",IF(D50&lt;=80,"20","0"))))))+0</f>
        <v>0</v>
      </c>
      <c r="J50" s="3">
        <f>(IF(D50&lt;=1,"419",IF(D50&lt;=10,"417",IF(D50&lt;=20,"413",IF(D50&lt;=30,"402",IF(D50&lt;=40,"384",IF(D50&lt;=50,"355",IF(D50&lt;=60,"312",IF(D50&lt;=70,"252",IF(D50&lt;=80,"172",0))))))))))+0</f>
        <v>0</v>
      </c>
      <c r="K50" s="3" t="s">
        <v>183</v>
      </c>
      <c r="L50" s="3">
        <f>O50+R50+U50</f>
        <v>22</v>
      </c>
      <c r="M50" s="3">
        <f>P50+S50+V50</f>
        <v>21</v>
      </c>
      <c r="N50" s="3">
        <f>Q50+T50+W50</f>
        <v>3</v>
      </c>
      <c r="O50" s="3">
        <f>(IF(E50&lt;=6,"22",IF(E50&lt;=7,"18",IF(E50&lt;=8,"12",0))))+0</f>
        <v>22</v>
      </c>
      <c r="P50" s="3">
        <f>(IF(E50&lt;=2,"21",IF(E50&lt;=3,"19",IF(E50&lt;=4,"15",IF(E50&lt;=5,"9",0)))))+0</f>
        <v>21</v>
      </c>
      <c r="Q50" s="3">
        <f>(IF(E50&lt;=1,"3",0))+0</f>
        <v>3</v>
      </c>
      <c r="R50" s="3">
        <f>(IF(F50&lt;=6,"22",IF(F50&lt;=7,"18",IF(F50&lt;=8,"12",0))))+0</f>
        <v>0</v>
      </c>
      <c r="S50" s="3">
        <f>(IF(F50&lt;=2,"21",IF(F50&lt;=3,"19",IF(F50&lt;=4,"15",IF(F50&lt;=5,"9",0)))))+0</f>
        <v>0</v>
      </c>
      <c r="T50" s="3">
        <f>(IF(F50&lt;=1,"3",0))+0</f>
        <v>0</v>
      </c>
      <c r="U50" s="3">
        <f>(IF(G50&lt;=6,"22",IF(G50&lt;=7,"18",IF(G50&lt;=8,"12",0))))+0</f>
        <v>0</v>
      </c>
      <c r="V50" s="3">
        <f>(IF(G50&lt;=2,"21",IF(G50&lt;=3,"19",IF(G50&lt;=4,"15",IF(G50&lt;=5,"9",0)))))+0</f>
        <v>0</v>
      </c>
      <c r="W50" s="3">
        <f>(IF(G50&lt;=1,"3",0))+0</f>
        <v>0</v>
      </c>
      <c r="X50" s="5" t="s">
        <v>106</v>
      </c>
      <c r="Y50" s="1" t="s">
        <v>95</v>
      </c>
      <c r="Z50" s="1">
        <f>(IF(E50&lt;=6,"4",IF(E50&lt;=7,"3",IF(E50&lt;=8,"2","0"))))+0</f>
        <v>4</v>
      </c>
      <c r="AA50" s="1">
        <f>(IF(F50&lt;=6,"4",IF(F50&lt;=7,"3",IF(F50&lt;=8,"2","0"))))+0</f>
        <v>0</v>
      </c>
      <c r="AB50" s="1">
        <f>(IF(G50&lt;=6,"4",IF(G50&lt;=7,"3",IF(G50&lt;=8,"2","0"))))+0</f>
        <v>0</v>
      </c>
      <c r="AC50" s="2">
        <f>SUM(Z50:AB50)</f>
        <v>4</v>
      </c>
    </row>
    <row r="51" spans="1:29" x14ac:dyDescent="0.25">
      <c r="A51" s="6">
        <f>SUBTOTAL(3,$B$3:B51)</f>
        <v>49</v>
      </c>
      <c r="B51" s="9" t="s">
        <v>13</v>
      </c>
      <c r="C51" s="1" t="s">
        <v>37</v>
      </c>
      <c r="D51" s="2">
        <v>22</v>
      </c>
      <c r="E51" s="2">
        <v>1</v>
      </c>
      <c r="F51" s="2">
        <v>1</v>
      </c>
      <c r="G51" s="2">
        <v>1</v>
      </c>
      <c r="H51" s="1" t="s">
        <v>56</v>
      </c>
      <c r="I51" s="2">
        <f>(IF(D51&lt;=40,"46",IF(D51&lt;=50,"44",IF(D51&lt;=60,"40",IF(D51&lt;=70,"32",IF(D51&lt;=80,"20","0"))))))+0</f>
        <v>46</v>
      </c>
      <c r="J51" s="3">
        <f>(IF(D51&lt;=1,"419",IF(D51&lt;=10,"417",IF(D51&lt;=20,"413",IF(D51&lt;=30,"402",IF(D51&lt;=40,"384",IF(D51&lt;=50,"355",IF(D51&lt;=60,"312",IF(D51&lt;=70,"252",IF(D51&lt;=80,"172",0))))))))))+0</f>
        <v>402</v>
      </c>
      <c r="K51" s="3" t="s">
        <v>178</v>
      </c>
      <c r="L51" s="3">
        <f>O51+R51+U51</f>
        <v>66</v>
      </c>
      <c r="M51" s="3">
        <f>P51+S51+V51</f>
        <v>63</v>
      </c>
      <c r="N51" s="3">
        <f>Q51+T51+W51</f>
        <v>9</v>
      </c>
      <c r="O51" s="3">
        <f>(IF(E51&lt;=6,"22",IF(E51&lt;=7,"18",IF(E51&lt;=8,"12",0))))+0</f>
        <v>22</v>
      </c>
      <c r="P51" s="3">
        <f>(IF(E51&lt;=2,"21",IF(E51&lt;=3,"19",IF(E51&lt;=4,"15",IF(E51&lt;=5,"9",0)))))+0</f>
        <v>21</v>
      </c>
      <c r="Q51" s="3">
        <f>(IF(E51&lt;=1,"3",0))+0</f>
        <v>3</v>
      </c>
      <c r="R51" s="3">
        <f>(IF(F51&lt;=6,"22",IF(F51&lt;=7,"18",IF(F51&lt;=8,"12",0))))+0</f>
        <v>22</v>
      </c>
      <c r="S51" s="3">
        <f>(IF(F51&lt;=2,"21",IF(F51&lt;=3,"19",IF(F51&lt;=4,"15",IF(F51&lt;=5,"9",0)))))+0</f>
        <v>21</v>
      </c>
      <c r="T51" s="3">
        <f>(IF(F51&lt;=1,"3",0))+0</f>
        <v>3</v>
      </c>
      <c r="U51" s="3">
        <f>(IF(G51&lt;=6,"22",IF(G51&lt;=7,"18",IF(G51&lt;=8,"12",0))))+0</f>
        <v>22</v>
      </c>
      <c r="V51" s="3">
        <f>(IF(G51&lt;=2,"21",IF(G51&lt;=3,"19",IF(G51&lt;=4,"15",IF(G51&lt;=5,"9",0)))))+0</f>
        <v>21</v>
      </c>
      <c r="W51" s="3">
        <f>(IF(G51&lt;=1,"3",0))+0</f>
        <v>3</v>
      </c>
      <c r="X51" s="5" t="s">
        <v>106</v>
      </c>
      <c r="Y51" s="1" t="s">
        <v>95</v>
      </c>
      <c r="Z51" s="1">
        <f>(IF(E51&lt;=6,"4",IF(E51&lt;=7,"3",IF(E51&lt;=8,"2","0"))))+0</f>
        <v>4</v>
      </c>
      <c r="AA51" s="1">
        <f>(IF(F51&lt;=6,"4",IF(F51&lt;=7,"3",IF(F51&lt;=8,"2","0"))))+0</f>
        <v>4</v>
      </c>
      <c r="AB51" s="1">
        <f>(IF(G51&lt;=6,"4",IF(G51&lt;=7,"3",IF(G51&lt;=8,"2","0"))))+0</f>
        <v>4</v>
      </c>
      <c r="AC51" s="2">
        <f>SUM(Z51:AB51)</f>
        <v>12</v>
      </c>
    </row>
    <row r="52" spans="1:29" x14ac:dyDescent="0.25">
      <c r="A52" s="6">
        <f>SUBTOTAL(3,$B$3:B52)</f>
        <v>50</v>
      </c>
      <c r="B52" s="9" t="s">
        <v>124</v>
      </c>
      <c r="C52" s="1" t="s">
        <v>35</v>
      </c>
      <c r="D52" s="2">
        <v>90</v>
      </c>
      <c r="E52" s="2">
        <v>10</v>
      </c>
      <c r="F52" s="2">
        <v>10</v>
      </c>
      <c r="G52" s="2">
        <v>10</v>
      </c>
      <c r="H52" s="1" t="s">
        <v>156</v>
      </c>
      <c r="I52" s="2">
        <f>(IF(D52&lt;=40,"46",IF(D52&lt;=50,"44",IF(D52&lt;=60,"40",IF(D52&lt;=70,"32",IF(D52&lt;=80,"20","0"))))))+0</f>
        <v>0</v>
      </c>
      <c r="J52" s="3">
        <f>(IF(D52&lt;=1,"419",IF(D52&lt;=10,"417",IF(D52&lt;=20,"413",IF(D52&lt;=30,"402",IF(D52&lt;=40,"384",IF(D52&lt;=50,"355",IF(D52&lt;=60,"312",IF(D52&lt;=70,"252",IF(D52&lt;=80,"172",0))))))))))+0</f>
        <v>0</v>
      </c>
      <c r="K52" s="3" t="s">
        <v>170</v>
      </c>
      <c r="L52" s="3">
        <f>O52+R52+U52</f>
        <v>0</v>
      </c>
      <c r="M52" s="3">
        <f>P52+S52+V52</f>
        <v>0</v>
      </c>
      <c r="N52" s="3">
        <f>Q52+T52+W52</f>
        <v>0</v>
      </c>
      <c r="O52" s="3">
        <f>(IF(E52&lt;=6,"22",IF(E52&lt;=7,"18",IF(E52&lt;=8,"12",0))))+0</f>
        <v>0</v>
      </c>
      <c r="P52" s="3">
        <f>(IF(E52&lt;=2,"21",IF(E52&lt;=3,"19",IF(E52&lt;=4,"15",IF(E52&lt;=5,"9",0)))))+0</f>
        <v>0</v>
      </c>
      <c r="Q52" s="3">
        <f>(IF(E52&lt;=1,"3",0))+0</f>
        <v>0</v>
      </c>
      <c r="R52" s="3">
        <f>(IF(F52&lt;=6,"22",IF(F52&lt;=7,"18",IF(F52&lt;=8,"12",0))))+0</f>
        <v>0</v>
      </c>
      <c r="S52" s="3">
        <f>(IF(F52&lt;=2,"21",IF(F52&lt;=3,"19",IF(F52&lt;=4,"15",IF(F52&lt;=5,"9",0)))))+0</f>
        <v>0</v>
      </c>
      <c r="T52" s="3">
        <f>(IF(F52&lt;=1,"3",0))+0</f>
        <v>0</v>
      </c>
      <c r="U52" s="3">
        <f>(IF(G52&lt;=6,"22",IF(G52&lt;=7,"18",IF(G52&lt;=8,"12",0))))+0</f>
        <v>0</v>
      </c>
      <c r="V52" s="3">
        <f>(IF(G52&lt;=2,"21",IF(G52&lt;=3,"19",IF(G52&lt;=4,"15",IF(G52&lt;=5,"9",0)))))+0</f>
        <v>0</v>
      </c>
      <c r="W52" s="3">
        <f>(IF(G52&lt;=1,"3",0))+0</f>
        <v>0</v>
      </c>
      <c r="X52" s="5" t="s">
        <v>100</v>
      </c>
      <c r="Y52" s="1" t="s">
        <v>80</v>
      </c>
      <c r="Z52" s="1">
        <f>(IF(E52&lt;=6,"4",IF(E52&lt;=7,"3",IF(E52&lt;=8,"2","0"))))+0</f>
        <v>0</v>
      </c>
      <c r="AA52" s="1">
        <f>(IF(F52&lt;=6,"4",IF(F52&lt;=7,"3",IF(F52&lt;=8,"2","0"))))+0</f>
        <v>0</v>
      </c>
      <c r="AB52" s="1">
        <f>(IF(G52&lt;=6,"4",IF(G52&lt;=7,"3",IF(G52&lt;=8,"2","0"))))+0</f>
        <v>0</v>
      </c>
      <c r="AC52" s="2">
        <f>SUM(Z52:AB52)</f>
        <v>0</v>
      </c>
    </row>
    <row r="53" spans="1:29" x14ac:dyDescent="0.25">
      <c r="A53" s="6">
        <f>SUBTOTAL(3,$B$3:B53)</f>
        <v>51</v>
      </c>
      <c r="B53" s="9" t="s">
        <v>112</v>
      </c>
      <c r="C53" s="1" t="s">
        <v>37</v>
      </c>
      <c r="D53" s="2">
        <v>81</v>
      </c>
      <c r="E53" s="2">
        <v>5</v>
      </c>
      <c r="F53" s="2">
        <v>6</v>
      </c>
      <c r="G53" s="2">
        <v>6</v>
      </c>
      <c r="H53" s="2" t="s">
        <v>184</v>
      </c>
      <c r="I53" s="2">
        <f>(IF(D53&lt;=40,"46",IF(D53&lt;=50,"44",IF(D53&lt;=60,"40",IF(D53&lt;=70,"32",IF(D53&lt;=80,"20","0"))))))+0</f>
        <v>0</v>
      </c>
      <c r="J53" s="3">
        <f>(IF(D53&lt;=1,"419",IF(D53&lt;=10,"417",IF(D53&lt;=20,"413",IF(D53&lt;=30,"402",IF(D53&lt;=40,"384",IF(D53&lt;=50,"355",IF(D53&lt;=60,"312",IF(D53&lt;=70,"252",IF(D53&lt;=80,"172",0))))))))))+0</f>
        <v>0</v>
      </c>
      <c r="K53" s="3" t="s">
        <v>160</v>
      </c>
      <c r="L53" s="3">
        <f>O53+R53+U53</f>
        <v>66</v>
      </c>
      <c r="M53" s="3">
        <f>P53+S53+V53</f>
        <v>9</v>
      </c>
      <c r="N53" s="3">
        <f>Q53+T53+W53</f>
        <v>0</v>
      </c>
      <c r="O53" s="3">
        <f>(IF(E53&lt;=6,"22",IF(E53&lt;=7,"18",IF(E53&lt;=8,"12",0))))+0</f>
        <v>22</v>
      </c>
      <c r="P53" s="3">
        <f>(IF(E53&lt;=2,"21",IF(E53&lt;=3,"19",IF(E53&lt;=4,"15",IF(E53&lt;=5,"9",0)))))+0</f>
        <v>9</v>
      </c>
      <c r="Q53" s="3">
        <f>(IF(E53&lt;=1,"3",0))+0</f>
        <v>0</v>
      </c>
      <c r="R53" s="3">
        <f>(IF(F53&lt;=6,"22",IF(F53&lt;=7,"18",IF(F53&lt;=8,"12",0))))+0</f>
        <v>22</v>
      </c>
      <c r="S53" s="3">
        <f>(IF(F53&lt;=2,"21",IF(F53&lt;=3,"19",IF(F53&lt;=4,"15",IF(F53&lt;=5,"9",0)))))+0</f>
        <v>0</v>
      </c>
      <c r="T53" s="3">
        <f>(IF(F53&lt;=1,"3",0))+0</f>
        <v>0</v>
      </c>
      <c r="U53" s="3">
        <f>(IF(G53&lt;=6,"22",IF(G53&lt;=7,"18",IF(G53&lt;=8,"12",0))))+0</f>
        <v>22</v>
      </c>
      <c r="V53" s="3">
        <f>(IF(G53&lt;=2,"21",IF(G53&lt;=3,"19",IF(G53&lt;=4,"15",IF(G53&lt;=5,"9",0)))))+0</f>
        <v>0</v>
      </c>
      <c r="W53" s="3">
        <f>(IF(G53&lt;=1,"3",0))+0</f>
        <v>0</v>
      </c>
      <c r="X53" s="5" t="s">
        <v>99</v>
      </c>
      <c r="Y53" s="1" t="s">
        <v>84</v>
      </c>
      <c r="Z53" s="1">
        <f>(IF(E53&lt;=6,"4",IF(E53&lt;=7,"3",IF(E53&lt;=8,"2","0"))))+0</f>
        <v>4</v>
      </c>
      <c r="AA53" s="1">
        <f>(IF(F53&lt;=6,"4",IF(F53&lt;=7,"3",IF(F53&lt;=8,"2","0"))))+0</f>
        <v>4</v>
      </c>
      <c r="AB53" s="1">
        <f>(IF(G53&lt;=6,"4",IF(G53&lt;=7,"3",IF(G53&lt;=8,"2","0"))))+0</f>
        <v>4</v>
      </c>
      <c r="AC53" s="2">
        <f>SUM(Z53:AB53)</f>
        <v>12</v>
      </c>
    </row>
    <row r="54" spans="1:29" x14ac:dyDescent="0.25">
      <c r="A54" s="6">
        <f>SUBTOTAL(3,$B$3:B54)</f>
        <v>52</v>
      </c>
      <c r="B54" s="9" t="s">
        <v>112</v>
      </c>
      <c r="C54" s="1" t="s">
        <v>33</v>
      </c>
      <c r="D54" s="2">
        <v>81</v>
      </c>
      <c r="E54" s="2">
        <v>1</v>
      </c>
      <c r="F54" s="2">
        <v>4</v>
      </c>
      <c r="G54" s="2">
        <v>4</v>
      </c>
      <c r="H54" s="2" t="s">
        <v>184</v>
      </c>
      <c r="I54" s="2">
        <f>(IF(D54&lt;=40,"46",IF(D54&lt;=50,"44",IF(D54&lt;=60,"40",IF(D54&lt;=70,"32",IF(D54&lt;=80,"20","0"))))))+0</f>
        <v>0</v>
      </c>
      <c r="J54" s="3">
        <f>(IF(D54&lt;=1,"419",IF(D54&lt;=10,"417",IF(D54&lt;=20,"413",IF(D54&lt;=30,"402",IF(D54&lt;=40,"384",IF(D54&lt;=50,"355",IF(D54&lt;=60,"312",IF(D54&lt;=70,"252",IF(D54&lt;=80,"172",0))))))))))+0</f>
        <v>0</v>
      </c>
      <c r="K54" s="3" t="s">
        <v>160</v>
      </c>
      <c r="L54" s="3">
        <f>O54+R54+U54</f>
        <v>66</v>
      </c>
      <c r="M54" s="3">
        <f>P54+S54+V54</f>
        <v>51</v>
      </c>
      <c r="N54" s="3">
        <f>Q54+T54+W54</f>
        <v>3</v>
      </c>
      <c r="O54" s="3">
        <f>(IF(E54&lt;=6,"22",IF(E54&lt;=7,"18",IF(E54&lt;=8,"12",0))))+0</f>
        <v>22</v>
      </c>
      <c r="P54" s="3">
        <f>(IF(E54&lt;=2,"21",IF(E54&lt;=3,"19",IF(E54&lt;=4,"15",IF(E54&lt;=5,"9",0)))))+0</f>
        <v>21</v>
      </c>
      <c r="Q54" s="3">
        <f>(IF(E54&lt;=1,"3",0))+0</f>
        <v>3</v>
      </c>
      <c r="R54" s="3">
        <f>(IF(F54&lt;=6,"22",IF(F54&lt;=7,"18",IF(F54&lt;=8,"12",0))))+0</f>
        <v>22</v>
      </c>
      <c r="S54" s="3">
        <f>(IF(F54&lt;=2,"21",IF(F54&lt;=3,"19",IF(F54&lt;=4,"15",IF(F54&lt;=5,"9",0)))))+0</f>
        <v>15</v>
      </c>
      <c r="T54" s="3">
        <f>(IF(F54&lt;=1,"3",0))+0</f>
        <v>0</v>
      </c>
      <c r="U54" s="3">
        <f>(IF(G54&lt;=6,"22",IF(G54&lt;=7,"18",IF(G54&lt;=8,"12",0))))+0</f>
        <v>22</v>
      </c>
      <c r="V54" s="3">
        <f>(IF(G54&lt;=2,"21",IF(G54&lt;=3,"19",IF(G54&lt;=4,"15",IF(G54&lt;=5,"9",0)))))+0</f>
        <v>15</v>
      </c>
      <c r="W54" s="3">
        <f>(IF(G54&lt;=1,"3",0))+0</f>
        <v>0</v>
      </c>
      <c r="X54" s="5" t="s">
        <v>104</v>
      </c>
      <c r="Y54" s="1" t="s">
        <v>87</v>
      </c>
      <c r="Z54" s="1">
        <f>(IF(E54&lt;=6,"4",IF(E54&lt;=7,"3",IF(E54&lt;=8,"2","0"))))+0</f>
        <v>4</v>
      </c>
      <c r="AA54" s="1">
        <f>(IF(F54&lt;=6,"4",IF(F54&lt;=7,"3",IF(F54&lt;=8,"2","0"))))+0</f>
        <v>4</v>
      </c>
      <c r="AB54" s="1">
        <f>(IF(G54&lt;=6,"4",IF(G54&lt;=7,"3",IF(G54&lt;=8,"2","0"))))+0</f>
        <v>4</v>
      </c>
      <c r="AC54" s="2">
        <f>SUM(Z54:AB54)</f>
        <v>12</v>
      </c>
    </row>
    <row r="55" spans="1:29" x14ac:dyDescent="0.25">
      <c r="A55" s="6">
        <f>SUBTOTAL(3,$B$3:B55)</f>
        <v>53</v>
      </c>
      <c r="B55" s="9" t="s">
        <v>112</v>
      </c>
      <c r="C55" s="1" t="s">
        <v>32</v>
      </c>
      <c r="D55" s="2">
        <v>81</v>
      </c>
      <c r="E55" s="2">
        <v>1</v>
      </c>
      <c r="F55" s="2">
        <v>1</v>
      </c>
      <c r="G55" s="2">
        <v>1</v>
      </c>
      <c r="H55" s="2" t="s">
        <v>184</v>
      </c>
      <c r="I55" s="2">
        <f>(IF(D55&lt;=40,"46",IF(D55&lt;=50,"44",IF(D55&lt;=60,"40",IF(D55&lt;=70,"32",IF(D55&lt;=80,"20","0"))))))+0</f>
        <v>0</v>
      </c>
      <c r="J55" s="3">
        <f>(IF(D55&lt;=1,"419",IF(D55&lt;=10,"417",IF(D55&lt;=20,"413",IF(D55&lt;=30,"402",IF(D55&lt;=40,"384",IF(D55&lt;=50,"355",IF(D55&lt;=60,"312",IF(D55&lt;=70,"252",IF(D55&lt;=80,"172",0))))))))))+0</f>
        <v>0</v>
      </c>
      <c r="K55" s="3" t="s">
        <v>160</v>
      </c>
      <c r="L55" s="3">
        <f>O55+R55+U55</f>
        <v>66</v>
      </c>
      <c r="M55" s="3">
        <f>P55+S55+V55</f>
        <v>63</v>
      </c>
      <c r="N55" s="3">
        <f>Q55+T55+W55</f>
        <v>9</v>
      </c>
      <c r="O55" s="3">
        <f>(IF(E55&lt;=6,"22",IF(E55&lt;=7,"18",IF(E55&lt;=8,"12",0))))+0</f>
        <v>22</v>
      </c>
      <c r="P55" s="3">
        <f>(IF(E55&lt;=2,"21",IF(E55&lt;=3,"19",IF(E55&lt;=4,"15",IF(E55&lt;=5,"9",0)))))+0</f>
        <v>21</v>
      </c>
      <c r="Q55" s="3">
        <f>(IF(E55&lt;=1,"3",0))+0</f>
        <v>3</v>
      </c>
      <c r="R55" s="3">
        <f>(IF(F55&lt;=6,"22",IF(F55&lt;=7,"18",IF(F55&lt;=8,"12",0))))+0</f>
        <v>22</v>
      </c>
      <c r="S55" s="3">
        <f>(IF(F55&lt;=2,"21",IF(F55&lt;=3,"19",IF(F55&lt;=4,"15",IF(F55&lt;=5,"9",0)))))+0</f>
        <v>21</v>
      </c>
      <c r="T55" s="3">
        <f>(IF(F55&lt;=1,"3",0))+0</f>
        <v>3</v>
      </c>
      <c r="U55" s="3">
        <f>(IF(G55&lt;=6,"22",IF(G55&lt;=7,"18",IF(G55&lt;=8,"12",0))))+0</f>
        <v>22</v>
      </c>
      <c r="V55" s="3">
        <f>(IF(G55&lt;=2,"21",IF(G55&lt;=3,"19",IF(G55&lt;=4,"15",IF(G55&lt;=5,"9",0)))))+0</f>
        <v>21</v>
      </c>
      <c r="W55" s="3">
        <f>(IF(G55&lt;=1,"3",0))+0</f>
        <v>3</v>
      </c>
      <c r="X55" s="5" t="s">
        <v>106</v>
      </c>
      <c r="Y55" s="1" t="s">
        <v>161</v>
      </c>
      <c r="Z55" s="1">
        <f>(IF(E55&lt;=6,"4",IF(E55&lt;=7,"3",IF(E55&lt;=8,"2","0"))))+0</f>
        <v>4</v>
      </c>
      <c r="AA55" s="1">
        <f>(IF(F55&lt;=6,"4",IF(F55&lt;=7,"3",IF(F55&lt;=8,"2","0"))))+0</f>
        <v>4</v>
      </c>
      <c r="AB55" s="1">
        <f>(IF(G55&lt;=6,"4",IF(G55&lt;=7,"3",IF(G55&lt;=8,"2","0"))))+0</f>
        <v>4</v>
      </c>
      <c r="AC55" s="2">
        <f>SUM(Z55:AB55)</f>
        <v>12</v>
      </c>
    </row>
    <row r="56" spans="1:29" x14ac:dyDescent="0.25">
      <c r="A56" s="6">
        <f>SUBTOTAL(3,$B$3:B56)</f>
        <v>54</v>
      </c>
      <c r="B56" s="9" t="s">
        <v>112</v>
      </c>
      <c r="C56" s="1" t="s">
        <v>36</v>
      </c>
      <c r="D56" s="2">
        <v>81</v>
      </c>
      <c r="E56" s="2">
        <v>1</v>
      </c>
      <c r="F56" s="2">
        <v>1</v>
      </c>
      <c r="G56" s="2">
        <v>1</v>
      </c>
      <c r="H56" s="2" t="s">
        <v>184</v>
      </c>
      <c r="I56" s="2">
        <f>(IF(D56&lt;=40,"46",IF(D56&lt;=50,"44",IF(D56&lt;=60,"40",IF(D56&lt;=70,"32",IF(D56&lt;=80,"20","0"))))))+0</f>
        <v>0</v>
      </c>
      <c r="J56" s="3">
        <f>(IF(D56&lt;=1,"419",IF(D56&lt;=10,"417",IF(D56&lt;=20,"413",IF(D56&lt;=30,"402",IF(D56&lt;=40,"384",IF(D56&lt;=50,"355",IF(D56&lt;=60,"312",IF(D56&lt;=70,"252",IF(D56&lt;=80,"172",0))))))))))+0</f>
        <v>0</v>
      </c>
      <c r="K56" s="3" t="s">
        <v>160</v>
      </c>
      <c r="L56" s="3">
        <f>O56+R56+U56</f>
        <v>66</v>
      </c>
      <c r="M56" s="3">
        <f>P56+S56+V56</f>
        <v>63</v>
      </c>
      <c r="N56" s="3">
        <f>Q56+T56+W56</f>
        <v>9</v>
      </c>
      <c r="O56" s="3">
        <f>(IF(E56&lt;=6,"22",IF(E56&lt;=7,"18",IF(E56&lt;=8,"12",0))))+0</f>
        <v>22</v>
      </c>
      <c r="P56" s="3">
        <f>(IF(E56&lt;=2,"21",IF(E56&lt;=3,"19",IF(E56&lt;=4,"15",IF(E56&lt;=5,"9",0)))))+0</f>
        <v>21</v>
      </c>
      <c r="Q56" s="3">
        <f>(IF(E56&lt;=1,"3",0))+0</f>
        <v>3</v>
      </c>
      <c r="R56" s="3">
        <f>(IF(F56&lt;=6,"22",IF(F56&lt;=7,"18",IF(F56&lt;=8,"12",0))))+0</f>
        <v>22</v>
      </c>
      <c r="S56" s="3">
        <f>(IF(F56&lt;=2,"21",IF(F56&lt;=3,"19",IF(F56&lt;=4,"15",IF(F56&lt;=5,"9",0)))))+0</f>
        <v>21</v>
      </c>
      <c r="T56" s="3">
        <f>(IF(F56&lt;=1,"3",0))+0</f>
        <v>3</v>
      </c>
      <c r="U56" s="3">
        <f>(IF(G56&lt;=6,"22",IF(G56&lt;=7,"18",IF(G56&lt;=8,"12",0))))+0</f>
        <v>22</v>
      </c>
      <c r="V56" s="3">
        <f>(IF(G56&lt;=2,"21",IF(G56&lt;=3,"19",IF(G56&lt;=4,"15",IF(G56&lt;=5,"9",0)))))+0</f>
        <v>21</v>
      </c>
      <c r="W56" s="3">
        <f>(IF(G56&lt;=1,"3",0))+0</f>
        <v>3</v>
      </c>
      <c r="X56" s="5" t="s">
        <v>101</v>
      </c>
      <c r="Y56" s="1" t="s">
        <v>162</v>
      </c>
      <c r="Z56" s="1">
        <f>(IF(E56&lt;=6,"4",IF(E56&lt;=7,"3",IF(E56&lt;=8,"2","0"))))+0</f>
        <v>4</v>
      </c>
      <c r="AA56" s="1">
        <f>(IF(F56&lt;=6,"4",IF(F56&lt;=7,"3",IF(F56&lt;=8,"2","0"))))+0</f>
        <v>4</v>
      </c>
      <c r="AB56" s="1">
        <f>(IF(G56&lt;=6,"4",IF(G56&lt;=7,"3",IF(G56&lt;=8,"2","0"))))+0</f>
        <v>4</v>
      </c>
      <c r="AC56" s="2">
        <f>SUM(Z56:AB56)</f>
        <v>12</v>
      </c>
    </row>
    <row r="57" spans="1:29" x14ac:dyDescent="0.25">
      <c r="A57" s="6">
        <f>SUBTOTAL(3,$B$3:B57)</f>
        <v>55</v>
      </c>
      <c r="B57" s="9" t="s">
        <v>112</v>
      </c>
      <c r="C57" s="1" t="s">
        <v>35</v>
      </c>
      <c r="D57" s="2">
        <v>81</v>
      </c>
      <c r="E57" s="2">
        <v>1</v>
      </c>
      <c r="F57" s="2">
        <v>1</v>
      </c>
      <c r="G57" s="2">
        <v>1</v>
      </c>
      <c r="H57" s="2" t="s">
        <v>184</v>
      </c>
      <c r="I57" s="2">
        <f>(IF(D57&lt;=40,"46",IF(D57&lt;=50,"44",IF(D57&lt;=60,"40",IF(D57&lt;=70,"32",IF(D57&lt;=80,"20","0"))))))+0</f>
        <v>0</v>
      </c>
      <c r="J57" s="3">
        <f>(IF(D57&lt;=1,"419",IF(D57&lt;=10,"417",IF(D57&lt;=20,"413",IF(D57&lt;=30,"402",IF(D57&lt;=40,"384",IF(D57&lt;=50,"355",IF(D57&lt;=60,"312",IF(D57&lt;=70,"252",IF(D57&lt;=80,"172",0))))))))))+0</f>
        <v>0</v>
      </c>
      <c r="K57" s="3" t="s">
        <v>160</v>
      </c>
      <c r="L57" s="3">
        <f>O57+R57+U57</f>
        <v>0</v>
      </c>
      <c r="M57" s="3">
        <f>P57+S57+V57</f>
        <v>0</v>
      </c>
      <c r="N57" s="3">
        <f>Q57+T57+W57</f>
        <v>0</v>
      </c>
      <c r="O57" s="3"/>
      <c r="P57" s="3"/>
      <c r="Q57" s="3"/>
      <c r="R57" s="3"/>
      <c r="S57" s="3"/>
      <c r="T57" s="3"/>
      <c r="U57" s="3"/>
      <c r="V57" s="3"/>
      <c r="W57" s="3"/>
      <c r="X57" s="5" t="s">
        <v>100</v>
      </c>
      <c r="Y57" s="1" t="s">
        <v>81</v>
      </c>
      <c r="AC57" s="2">
        <f>SUM(Z57:AB57)</f>
        <v>0</v>
      </c>
    </row>
    <row r="58" spans="1:29" x14ac:dyDescent="0.25">
      <c r="A58" s="6">
        <f>SUBTOTAL(3,$B$3:B58)</f>
        <v>56</v>
      </c>
      <c r="B58" s="9" t="s">
        <v>112</v>
      </c>
      <c r="C58" s="1" t="s">
        <v>34</v>
      </c>
      <c r="D58" s="2">
        <v>81</v>
      </c>
      <c r="E58" s="2" t="s">
        <v>160</v>
      </c>
      <c r="F58" s="2" t="s">
        <v>160</v>
      </c>
      <c r="G58" s="2" t="s">
        <v>160</v>
      </c>
      <c r="H58" s="2" t="s">
        <v>184</v>
      </c>
      <c r="I58" s="2">
        <f>(IF(D58&lt;=40,"46",IF(D58&lt;=50,"44",IF(D58&lt;=60,"40",IF(D58&lt;=70,"32",IF(D58&lt;=80,"20","0"))))))+0</f>
        <v>0</v>
      </c>
      <c r="J58" s="3">
        <f>(IF(D58&lt;=1,"419",IF(D58&lt;=10,"417",IF(D58&lt;=20,"413",IF(D58&lt;=30,"402",IF(D58&lt;=40,"384",IF(D58&lt;=50,"355",IF(D58&lt;=60,"312",IF(D58&lt;=70,"252",IF(D58&lt;=80,"172",0))))))))))+0</f>
        <v>0</v>
      </c>
      <c r="K58" s="3" t="s">
        <v>160</v>
      </c>
      <c r="L58" s="3">
        <f>O58+R58+U58</f>
        <v>0</v>
      </c>
      <c r="M58" s="3">
        <f>P58+S58+V58</f>
        <v>0</v>
      </c>
      <c r="N58" s="3">
        <f>Q58+T58+W58</f>
        <v>0</v>
      </c>
      <c r="O58" s="3"/>
      <c r="P58" s="3"/>
      <c r="Q58" s="3"/>
      <c r="R58" s="3"/>
      <c r="S58" s="3"/>
      <c r="T58" s="3"/>
      <c r="U58" s="3"/>
      <c r="V58" s="3"/>
      <c r="W58" s="3"/>
      <c r="X58" s="5" t="s">
        <v>160</v>
      </c>
      <c r="Y58" s="1" t="s">
        <v>160</v>
      </c>
      <c r="AC58" s="2">
        <f>SUM(Z58:AB58)</f>
        <v>0</v>
      </c>
    </row>
    <row r="59" spans="1:29" x14ac:dyDescent="0.25">
      <c r="A59" s="6">
        <f>SUBTOTAL(3,$B$3:B59)</f>
        <v>57</v>
      </c>
      <c r="B59" s="9" t="s">
        <v>112</v>
      </c>
      <c r="C59" s="1" t="s">
        <v>31</v>
      </c>
      <c r="D59" s="2">
        <v>81</v>
      </c>
      <c r="E59" s="2" t="s">
        <v>160</v>
      </c>
      <c r="F59" s="2" t="s">
        <v>160</v>
      </c>
      <c r="G59" s="2" t="s">
        <v>160</v>
      </c>
      <c r="H59" s="2" t="s">
        <v>184</v>
      </c>
      <c r="I59" s="2">
        <f>(IF(D59&lt;=40,"46",IF(D59&lt;=50,"44",IF(D59&lt;=60,"40",IF(D59&lt;=70,"32",IF(D59&lt;=80,"20","0"))))))+0</f>
        <v>0</v>
      </c>
      <c r="J59" s="3">
        <f>(IF(D59&lt;=1,"419",IF(D59&lt;=10,"417",IF(D59&lt;=20,"413",IF(D59&lt;=30,"402",IF(D59&lt;=40,"384",IF(D59&lt;=50,"355",IF(D59&lt;=60,"312",IF(D59&lt;=70,"252",IF(D59&lt;=80,"172",0))))))))))+0</f>
        <v>0</v>
      </c>
      <c r="K59" s="3" t="s">
        <v>160</v>
      </c>
      <c r="L59" s="3">
        <f>O59+R59+U59</f>
        <v>0</v>
      </c>
      <c r="M59" s="3">
        <f>P59+S59+V59</f>
        <v>0</v>
      </c>
      <c r="N59" s="3">
        <f>Q59+T59+W59</f>
        <v>0</v>
      </c>
      <c r="O59" s="3"/>
      <c r="P59" s="3"/>
      <c r="Q59" s="3"/>
      <c r="R59" s="3"/>
      <c r="S59" s="3"/>
      <c r="T59" s="3"/>
      <c r="U59" s="3"/>
      <c r="V59" s="3"/>
      <c r="W59" s="3"/>
      <c r="X59" s="5" t="s">
        <v>160</v>
      </c>
      <c r="Y59" s="1" t="s">
        <v>160</v>
      </c>
      <c r="AC59" s="2">
        <f>SUM(Z59:AB59)</f>
        <v>0</v>
      </c>
    </row>
    <row r="60" spans="1:29" x14ac:dyDescent="0.25">
      <c r="A60" s="6">
        <f>SUBTOTAL(3,$B$3:B60)</f>
        <v>58</v>
      </c>
      <c r="B60" s="9" t="s">
        <v>150</v>
      </c>
      <c r="C60" s="1" t="s">
        <v>35</v>
      </c>
      <c r="D60" s="2" t="s">
        <v>160</v>
      </c>
      <c r="E60" s="2" t="s">
        <v>160</v>
      </c>
      <c r="F60" s="2" t="s">
        <v>160</v>
      </c>
      <c r="G60" s="2" t="s">
        <v>160</v>
      </c>
      <c r="H60" s="1" t="s">
        <v>152</v>
      </c>
      <c r="I60" s="2">
        <f>(IF(D60&lt;=40,"46",IF(D60&lt;=50,"44",IF(D60&lt;=60,"40",IF(D60&lt;=70,"32",IF(D60&lt;=80,"20","0"))))))+0</f>
        <v>0</v>
      </c>
      <c r="J60" s="3">
        <f>(IF(D60&lt;=1,"419",IF(D60&lt;=10,"417",IF(D60&lt;=20,"413",IF(D60&lt;=30,"402",IF(D60&lt;=40,"384",IF(D60&lt;=50,"355",IF(D60&lt;=60,"312",IF(D60&lt;=70,"252",IF(D60&lt;=80,"172",0))))))))))+0</f>
        <v>0</v>
      </c>
      <c r="K60" s="3" t="s">
        <v>181</v>
      </c>
      <c r="L60" s="3">
        <f>O60+R60+U60</f>
        <v>0</v>
      </c>
      <c r="M60" s="3">
        <f>P60+S60+V60</f>
        <v>0</v>
      </c>
      <c r="N60" s="3">
        <f>Q60+T60+W60</f>
        <v>0</v>
      </c>
      <c r="O60" s="3">
        <f>(IF(E60&lt;=6,"22",IF(E60&lt;=7,"18",IF(E60&lt;=8,"12",0))))+0</f>
        <v>0</v>
      </c>
      <c r="P60" s="3">
        <f>(IF(E60&lt;=2,"21",IF(E60&lt;=3,"19",IF(E60&lt;=4,"15",IF(E60&lt;=5,"9",0)))))+0</f>
        <v>0</v>
      </c>
      <c r="Q60" s="3">
        <f>(IF(E60&lt;=1,"3",0))+0</f>
        <v>0</v>
      </c>
      <c r="R60" s="3">
        <f>(IF(F60&lt;=6,"22",IF(F60&lt;=7,"18",IF(F60&lt;=8,"12",0))))+0</f>
        <v>0</v>
      </c>
      <c r="S60" s="3">
        <f>(IF(F60&lt;=2,"21",IF(F60&lt;=3,"19",IF(F60&lt;=4,"15",IF(F60&lt;=5,"9",0)))))+0</f>
        <v>0</v>
      </c>
      <c r="T60" s="3">
        <f>(IF(F60&lt;=1,"3",0))+0</f>
        <v>0</v>
      </c>
      <c r="U60" s="3">
        <f>(IF(G60&lt;=6,"22",IF(G60&lt;=7,"18",IF(G60&lt;=8,"12",0))))+0</f>
        <v>0</v>
      </c>
      <c r="V60" s="3">
        <f>(IF(G60&lt;=2,"21",IF(G60&lt;=3,"19",IF(G60&lt;=4,"15",IF(G60&lt;=5,"9",0)))))+0</f>
        <v>0</v>
      </c>
      <c r="W60" s="3">
        <f>(IF(G60&lt;=1,"3",0))+0</f>
        <v>0</v>
      </c>
      <c r="X60" s="5" t="s">
        <v>103</v>
      </c>
      <c r="Y60" s="1" t="s">
        <v>86</v>
      </c>
      <c r="Z60" s="1">
        <f>(IF(E60&lt;=6,"4",IF(E60&lt;=7,"3",IF(E60&lt;=8,"2","0"))))+0</f>
        <v>0</v>
      </c>
      <c r="AA60" s="1">
        <f>(IF(F60&lt;=6,"4",IF(F60&lt;=7,"3",IF(F60&lt;=8,"2","0"))))+0</f>
        <v>0</v>
      </c>
      <c r="AB60" s="1">
        <f>(IF(G60&lt;=6,"4",IF(G60&lt;=7,"3",IF(G60&lt;=8,"2","0"))))+0</f>
        <v>0</v>
      </c>
      <c r="AC60" s="2">
        <f>SUM(Z60:AB60)</f>
        <v>0</v>
      </c>
    </row>
    <row r="61" spans="1:29" x14ac:dyDescent="0.25">
      <c r="A61" s="6">
        <f>SUBTOTAL(3,$B$3:B61)</f>
        <v>59</v>
      </c>
      <c r="B61" s="9" t="s">
        <v>116</v>
      </c>
      <c r="C61" s="1" t="s">
        <v>35</v>
      </c>
      <c r="D61" s="2">
        <v>90</v>
      </c>
      <c r="E61" s="2">
        <v>1</v>
      </c>
      <c r="F61" s="2">
        <v>9</v>
      </c>
      <c r="G61" s="2">
        <v>10</v>
      </c>
      <c r="H61" s="1" t="s">
        <v>152</v>
      </c>
      <c r="I61" s="2">
        <f>(IF(D61&lt;=40,"46",IF(D61&lt;=50,"44",IF(D61&lt;=60,"40",IF(D61&lt;=70,"32",IF(D61&lt;=80,"20","0"))))))+0</f>
        <v>0</v>
      </c>
      <c r="J61" s="3">
        <f>(IF(D61&lt;=1,"419",IF(D61&lt;=10,"417",IF(D61&lt;=20,"413",IF(D61&lt;=30,"402",IF(D61&lt;=40,"384",IF(D61&lt;=50,"355",IF(D61&lt;=60,"312",IF(D61&lt;=70,"252",IF(D61&lt;=80,"172",0))))))))))+0</f>
        <v>0</v>
      </c>
      <c r="K61" s="3" t="s">
        <v>172</v>
      </c>
      <c r="L61" s="3">
        <f>O61+R61+U61</f>
        <v>22</v>
      </c>
      <c r="M61" s="3">
        <f>P61+S61+V61</f>
        <v>21</v>
      </c>
      <c r="N61" s="3">
        <f>Q61+T61+W61</f>
        <v>3</v>
      </c>
      <c r="O61" s="3">
        <f>(IF(E61&lt;=6,"22",IF(E61&lt;=7,"18",IF(E61&lt;=8,"12",0))))+0</f>
        <v>22</v>
      </c>
      <c r="P61" s="3">
        <f>(IF(E61&lt;=2,"21",IF(E61&lt;=3,"19",IF(E61&lt;=4,"15",IF(E61&lt;=5,"9",0)))))+0</f>
        <v>21</v>
      </c>
      <c r="Q61" s="3">
        <f>(IF(E61&lt;=1,"3",0))+0</f>
        <v>3</v>
      </c>
      <c r="R61" s="3">
        <f>(IF(F61&lt;=6,"22",IF(F61&lt;=7,"18",IF(F61&lt;=8,"12",0))))+0</f>
        <v>0</v>
      </c>
      <c r="S61" s="3">
        <f>(IF(F61&lt;=2,"21",IF(F61&lt;=3,"19",IF(F61&lt;=4,"15",IF(F61&lt;=5,"9",0)))))+0</f>
        <v>0</v>
      </c>
      <c r="T61" s="3">
        <f>(IF(F61&lt;=1,"3",0))+0</f>
        <v>0</v>
      </c>
      <c r="U61" s="3">
        <f>(IF(G61&lt;=6,"22",IF(G61&lt;=7,"18",IF(G61&lt;=8,"12",0))))+0</f>
        <v>0</v>
      </c>
      <c r="V61" s="3">
        <f>(IF(G61&lt;=2,"21",IF(G61&lt;=3,"19",IF(G61&lt;=4,"15",IF(G61&lt;=5,"9",0)))))+0</f>
        <v>0</v>
      </c>
      <c r="W61" s="3">
        <f>(IF(G61&lt;=1,"3",0))+0</f>
        <v>0</v>
      </c>
      <c r="X61" s="5" t="s">
        <v>104</v>
      </c>
      <c r="Y61" s="1" t="s">
        <v>87</v>
      </c>
      <c r="Z61" s="1">
        <f>(IF(E61&lt;=6,"4",IF(E61&lt;=7,"3",IF(E61&lt;=8,"2","0"))))+0</f>
        <v>4</v>
      </c>
      <c r="AA61" s="1">
        <f>(IF(F61&lt;=6,"4",IF(F61&lt;=7,"3",IF(F61&lt;=8,"2","0"))))+0</f>
        <v>0</v>
      </c>
      <c r="AB61" s="1">
        <f>(IF(G61&lt;=6,"4",IF(G61&lt;=7,"3",IF(G61&lt;=8,"2","0"))))+0</f>
        <v>0</v>
      </c>
      <c r="AC61" s="2">
        <f>SUM(Z61:AB61)</f>
        <v>4</v>
      </c>
    </row>
    <row r="62" spans="1:29" x14ac:dyDescent="0.25">
      <c r="A62" s="6">
        <f>SUBTOTAL(3,$B$3:B62)</f>
        <v>60</v>
      </c>
      <c r="B62" s="9" t="s">
        <v>108</v>
      </c>
      <c r="C62" s="1" t="s">
        <v>35</v>
      </c>
      <c r="D62" s="2">
        <v>81</v>
      </c>
      <c r="E62" s="2">
        <v>1</v>
      </c>
      <c r="F62" s="2">
        <v>5</v>
      </c>
      <c r="G62" s="2">
        <v>5</v>
      </c>
      <c r="H62" s="1" t="s">
        <v>152</v>
      </c>
      <c r="I62" s="2">
        <f>(IF(D62&lt;=40,"46",IF(D62&lt;=50,"44",IF(D62&lt;=60,"40",IF(D62&lt;=70,"32",IF(D62&lt;=80,"20","0"))))))+0</f>
        <v>0</v>
      </c>
      <c r="J62" s="3">
        <f>(IF(D62&lt;=1,"419",IF(D62&lt;=10,"417",IF(D62&lt;=20,"413",IF(D62&lt;=30,"402",IF(D62&lt;=40,"384",IF(D62&lt;=50,"355",IF(D62&lt;=60,"312",IF(D62&lt;=70,"252",IF(D62&lt;=80,"172",0))))))))))+0</f>
        <v>0</v>
      </c>
      <c r="K62" s="3" t="s">
        <v>181</v>
      </c>
      <c r="L62" s="3">
        <f>O62+R62+U62</f>
        <v>66</v>
      </c>
      <c r="M62" s="3">
        <f>P62+S62+V62</f>
        <v>39</v>
      </c>
      <c r="N62" s="3">
        <f>Q62+T62+W62</f>
        <v>3</v>
      </c>
      <c r="O62" s="3">
        <f>(IF(E62&lt;=6,"22",IF(E62&lt;=7,"18",IF(E62&lt;=8,"12",0))))+0</f>
        <v>22</v>
      </c>
      <c r="P62" s="3">
        <f>(IF(E62&lt;=2,"21",IF(E62&lt;=3,"19",IF(E62&lt;=4,"15",IF(E62&lt;=5,"9",0)))))+0</f>
        <v>21</v>
      </c>
      <c r="Q62" s="3">
        <f>(IF(E62&lt;=1,"3",0))+0</f>
        <v>3</v>
      </c>
      <c r="R62" s="3">
        <f>(IF(F62&lt;=6,"22",IF(F62&lt;=7,"18",IF(F62&lt;=8,"12",0))))+0</f>
        <v>22</v>
      </c>
      <c r="S62" s="3">
        <f>(IF(F62&lt;=2,"21",IF(F62&lt;=3,"19",IF(F62&lt;=4,"15",IF(F62&lt;=5,"9",0)))))+0</f>
        <v>9</v>
      </c>
      <c r="T62" s="3">
        <f>(IF(F62&lt;=1,"3",0))+0</f>
        <v>0</v>
      </c>
      <c r="U62" s="3">
        <f>(IF(G62&lt;=6,"22",IF(G62&lt;=7,"18",IF(G62&lt;=8,"12",0))))+0</f>
        <v>22</v>
      </c>
      <c r="V62" s="3">
        <f>(IF(G62&lt;=2,"21",IF(G62&lt;=3,"19",IF(G62&lt;=4,"15",IF(G62&lt;=5,"9",0)))))+0</f>
        <v>9</v>
      </c>
      <c r="W62" s="3">
        <f>(IF(G62&lt;=1,"3",0))+0</f>
        <v>0</v>
      </c>
      <c r="X62" s="5" t="s">
        <v>104</v>
      </c>
      <c r="Y62" s="1" t="s">
        <v>92</v>
      </c>
      <c r="Z62" s="1">
        <f>(IF(E62&lt;=6,"4",IF(E62&lt;=7,"3",IF(E62&lt;=8,"2","0"))))+0</f>
        <v>4</v>
      </c>
      <c r="AA62" s="1">
        <f>(IF(F62&lt;=6,"4",IF(F62&lt;=7,"3",IF(F62&lt;=8,"2","0"))))+0</f>
        <v>4</v>
      </c>
      <c r="AB62" s="1">
        <f>(IF(G62&lt;=6,"4",IF(G62&lt;=7,"3",IF(G62&lt;=8,"2","0"))))+0</f>
        <v>4</v>
      </c>
      <c r="AC62" s="2">
        <f>SUM(Z62:AB62)</f>
        <v>12</v>
      </c>
    </row>
    <row r="63" spans="1:29" x14ac:dyDescent="0.25">
      <c r="A63" s="6">
        <f>SUBTOTAL(3,$B$3:B63)</f>
        <v>61</v>
      </c>
      <c r="B63" s="9" t="s">
        <v>113</v>
      </c>
      <c r="C63" s="1" t="s">
        <v>35</v>
      </c>
      <c r="D63" s="2">
        <v>81</v>
      </c>
      <c r="E63" s="2">
        <v>1</v>
      </c>
      <c r="F63" s="2">
        <v>1</v>
      </c>
      <c r="G63" s="2">
        <v>10</v>
      </c>
      <c r="H63" s="1" t="s">
        <v>152</v>
      </c>
      <c r="I63" s="2">
        <f>(IF(D63&lt;=40,"46",IF(D63&lt;=50,"44",IF(D63&lt;=60,"40",IF(D63&lt;=70,"32",IF(D63&lt;=80,"20","0"))))))+0</f>
        <v>0</v>
      </c>
      <c r="J63" s="3">
        <f>(IF(D63&lt;=1,"419",IF(D63&lt;=10,"417",IF(D63&lt;=20,"413",IF(D63&lt;=30,"402",IF(D63&lt;=40,"384",IF(D63&lt;=50,"355",IF(D63&lt;=60,"312",IF(D63&lt;=70,"252",IF(D63&lt;=80,"172",0))))))))))+0</f>
        <v>0</v>
      </c>
      <c r="K63" s="3" t="s">
        <v>180</v>
      </c>
      <c r="L63" s="3">
        <f>O63+R63+U63</f>
        <v>44</v>
      </c>
      <c r="M63" s="3">
        <f>P63+S63+V63</f>
        <v>42</v>
      </c>
      <c r="N63" s="3">
        <f>Q63+T63+W63</f>
        <v>6</v>
      </c>
      <c r="O63" s="3">
        <f>(IF(E63&lt;=6,"22",IF(E63&lt;=7,"18",IF(E63&lt;=8,"12",0))))+0</f>
        <v>22</v>
      </c>
      <c r="P63" s="3">
        <f>(IF(E63&lt;=2,"21",IF(E63&lt;=3,"19",IF(E63&lt;=4,"15",IF(E63&lt;=5,"9",0)))))+0</f>
        <v>21</v>
      </c>
      <c r="Q63" s="3">
        <f>(IF(E63&lt;=1,"3",0))+0</f>
        <v>3</v>
      </c>
      <c r="R63" s="3">
        <f>(IF(F63&lt;=6,"22",IF(F63&lt;=7,"18",IF(F63&lt;=8,"12",0))))+0</f>
        <v>22</v>
      </c>
      <c r="S63" s="3">
        <f>(IF(F63&lt;=2,"21",IF(F63&lt;=3,"19",IF(F63&lt;=4,"15",IF(F63&lt;=5,"9",0)))))+0</f>
        <v>21</v>
      </c>
      <c r="T63" s="3">
        <f>(IF(F63&lt;=1,"3",0))+0</f>
        <v>3</v>
      </c>
      <c r="U63" s="3">
        <f>(IF(G63&lt;=6,"22",IF(G63&lt;=7,"18",IF(G63&lt;=8,"12",0))))+0</f>
        <v>0</v>
      </c>
      <c r="V63" s="3">
        <f>(IF(G63&lt;=2,"21",IF(G63&lt;=3,"19",IF(G63&lt;=4,"15",IF(G63&lt;=5,"9",0)))))+0</f>
        <v>0</v>
      </c>
      <c r="W63" s="3">
        <f>(IF(G63&lt;=1,"3",0))+0</f>
        <v>0</v>
      </c>
      <c r="X63" s="5" t="s">
        <v>104</v>
      </c>
      <c r="Y63" s="1" t="s">
        <v>92</v>
      </c>
      <c r="Z63" s="1">
        <f>(IF(E63&lt;=6,"4",IF(E63&lt;=7,"3",IF(E63&lt;=8,"2","0"))))+0</f>
        <v>4</v>
      </c>
      <c r="AA63" s="1">
        <f>(IF(F63&lt;=6,"4",IF(F63&lt;=7,"3",IF(F63&lt;=8,"2","0"))))+0</f>
        <v>4</v>
      </c>
      <c r="AB63" s="1">
        <f>(IF(G63&lt;=6,"4",IF(G63&lt;=7,"3",IF(G63&lt;=8,"2","0"))))+0</f>
        <v>0</v>
      </c>
      <c r="AC63" s="2">
        <f>SUM(Z63:AB63)</f>
        <v>8</v>
      </c>
    </row>
    <row r="64" spans="1:29" x14ac:dyDescent="0.25">
      <c r="A64" s="6">
        <f>SUBTOTAL(3,$B$3:B64)</f>
        <v>62</v>
      </c>
      <c r="B64" s="9" t="s">
        <v>146</v>
      </c>
      <c r="C64" s="1" t="s">
        <v>31</v>
      </c>
      <c r="D64" s="2">
        <v>90</v>
      </c>
      <c r="E64" s="2">
        <v>10</v>
      </c>
      <c r="F64" s="2">
        <v>10</v>
      </c>
      <c r="G64" s="2">
        <v>10</v>
      </c>
      <c r="H64" s="1" t="s">
        <v>47</v>
      </c>
      <c r="I64" s="2">
        <f>(IF(D64&lt;=40,"46",IF(D64&lt;=50,"44",IF(D64&lt;=60,"40",IF(D64&lt;=70,"32",IF(D64&lt;=80,"20","0"))))))+0</f>
        <v>0</v>
      </c>
      <c r="J64" s="3">
        <f>(IF(D64&lt;=1,"419",IF(D64&lt;=10,"417",IF(D64&lt;=20,"413",IF(D64&lt;=30,"402",IF(D64&lt;=40,"384",IF(D64&lt;=50,"355",IF(D64&lt;=60,"312",IF(D64&lt;=70,"252",IF(D64&lt;=80,"172",0))))))))))+0</f>
        <v>0</v>
      </c>
      <c r="K64" s="3" t="s">
        <v>176</v>
      </c>
      <c r="L64" s="3">
        <f>O64+R64+U64</f>
        <v>0</v>
      </c>
      <c r="M64" s="3">
        <f>P64+S64+V64</f>
        <v>0</v>
      </c>
      <c r="N64" s="3">
        <f>Q64+T64+W64</f>
        <v>0</v>
      </c>
      <c r="O64" s="3">
        <f>(IF(E64&lt;=6,"22",IF(E64&lt;=7,"18",IF(E64&lt;=8,"12",0))))+0</f>
        <v>0</v>
      </c>
      <c r="P64" s="3">
        <f>(IF(E64&lt;=2,"21",IF(E64&lt;=3,"19",IF(E64&lt;=4,"15",IF(E64&lt;=5,"9",0)))))+0</f>
        <v>0</v>
      </c>
      <c r="Q64" s="3">
        <f>(IF(E64&lt;=1,"3",0))+0</f>
        <v>0</v>
      </c>
      <c r="R64" s="3">
        <f>(IF(F64&lt;=6,"22",IF(F64&lt;=7,"18",IF(F64&lt;=8,"12",0))))+0</f>
        <v>0</v>
      </c>
      <c r="S64" s="3">
        <f>(IF(F64&lt;=2,"21",IF(F64&lt;=3,"19",IF(F64&lt;=4,"15",IF(F64&lt;=5,"9",0)))))+0</f>
        <v>0</v>
      </c>
      <c r="T64" s="3">
        <f>(IF(F64&lt;=1,"3",0))+0</f>
        <v>0</v>
      </c>
      <c r="U64" s="3">
        <f>(IF(G64&lt;=6,"22",IF(G64&lt;=7,"18",IF(G64&lt;=8,"12",0))))+0</f>
        <v>0</v>
      </c>
      <c r="V64" s="3">
        <f>(IF(G64&lt;=2,"21",IF(G64&lt;=3,"19",IF(G64&lt;=4,"15",IF(G64&lt;=5,"9",0)))))+0</f>
        <v>0</v>
      </c>
      <c r="W64" s="3">
        <f>(IF(G64&lt;=1,"3",0))+0</f>
        <v>0</v>
      </c>
      <c r="X64" s="5" t="s">
        <v>106</v>
      </c>
      <c r="Y64" s="1" t="s">
        <v>91</v>
      </c>
      <c r="Z64" s="1">
        <f>(IF(E64&lt;=6,"4",IF(E64&lt;=7,"3",IF(E64&lt;=8,"2","0"))))+0</f>
        <v>0</v>
      </c>
      <c r="AA64" s="1">
        <f>(IF(F64&lt;=6,"4",IF(F64&lt;=7,"3",IF(F64&lt;=8,"2","0"))))+0</f>
        <v>0</v>
      </c>
      <c r="AB64" s="1">
        <f>(IF(G64&lt;=6,"4",IF(G64&lt;=7,"3",IF(G64&lt;=8,"2","0"))))+0</f>
        <v>0</v>
      </c>
      <c r="AC64" s="2">
        <f>SUM(Z64:AB64)</f>
        <v>0</v>
      </c>
    </row>
    <row r="65" spans="1:29" x14ac:dyDescent="0.25">
      <c r="A65" s="6">
        <f>SUBTOTAL(3,$B$3:B65)</f>
        <v>63</v>
      </c>
      <c r="B65" s="9" t="s">
        <v>3</v>
      </c>
      <c r="C65" s="1" t="s">
        <v>33</v>
      </c>
      <c r="D65" s="2">
        <v>20</v>
      </c>
      <c r="E65" s="2">
        <v>1</v>
      </c>
      <c r="F65" s="2">
        <v>1</v>
      </c>
      <c r="G65" s="2">
        <v>1</v>
      </c>
      <c r="H65" s="1" t="s">
        <v>47</v>
      </c>
      <c r="I65" s="2">
        <f>(IF(D65&lt;=40,"46",IF(D65&lt;=50,"44",IF(D65&lt;=60,"40",IF(D65&lt;=70,"32",IF(D65&lt;=80,"20","0"))))))+0</f>
        <v>46</v>
      </c>
      <c r="J65" s="3">
        <f>(IF(D65&lt;=1,"419",IF(D65&lt;=10,"417",IF(D65&lt;=20,"413",IF(D65&lt;=30,"402",IF(D65&lt;=40,"384",IF(D65&lt;=50,"355",IF(D65&lt;=60,"312",IF(D65&lt;=70,"252",IF(D65&lt;=80,"172",0))))))))))+0</f>
        <v>413</v>
      </c>
      <c r="K65" s="3" t="s">
        <v>178</v>
      </c>
      <c r="L65" s="3">
        <f>O65+R65+U65</f>
        <v>66</v>
      </c>
      <c r="M65" s="3">
        <f>P65+S65+V65</f>
        <v>63</v>
      </c>
      <c r="N65" s="3">
        <f>Q65+T65+W65</f>
        <v>9</v>
      </c>
      <c r="O65" s="3">
        <f>(IF(E65&lt;=6,"22",IF(E65&lt;=7,"18",IF(E65&lt;=8,"12",0))))+0</f>
        <v>22</v>
      </c>
      <c r="P65" s="3">
        <f>(IF(E65&lt;=2,"21",IF(E65&lt;=3,"19",IF(E65&lt;=4,"15",IF(E65&lt;=5,"9",0)))))+0</f>
        <v>21</v>
      </c>
      <c r="Q65" s="3">
        <f>(IF(E65&lt;=1,"3",0))+0</f>
        <v>3</v>
      </c>
      <c r="R65" s="3">
        <f>(IF(F65&lt;=6,"22",IF(F65&lt;=7,"18",IF(F65&lt;=8,"12",0))))+0</f>
        <v>22</v>
      </c>
      <c r="S65" s="3">
        <f>(IF(F65&lt;=2,"21",IF(F65&lt;=3,"19",IF(F65&lt;=4,"15",IF(F65&lt;=5,"9",0)))))+0</f>
        <v>21</v>
      </c>
      <c r="T65" s="3">
        <f>(IF(F65&lt;=1,"3",0))+0</f>
        <v>3</v>
      </c>
      <c r="U65" s="3">
        <f>(IF(G65&lt;=6,"22",IF(G65&lt;=7,"18",IF(G65&lt;=8,"12",0))))+0</f>
        <v>22</v>
      </c>
      <c r="V65" s="3">
        <f>(IF(G65&lt;=2,"21",IF(G65&lt;=3,"19",IF(G65&lt;=4,"15",IF(G65&lt;=5,"9",0)))))+0</f>
        <v>21</v>
      </c>
      <c r="W65" s="3">
        <f>(IF(G65&lt;=1,"3",0))+0</f>
        <v>3</v>
      </c>
      <c r="X65" s="5" t="s">
        <v>102</v>
      </c>
      <c r="Y65" s="1" t="s">
        <v>82</v>
      </c>
      <c r="Z65" s="1">
        <f>(IF(E65&lt;=6,"4",IF(E65&lt;=7,"3",IF(E65&lt;=8,"2","0"))))+0</f>
        <v>4</v>
      </c>
      <c r="AA65" s="1">
        <f>(IF(F65&lt;=6,"4",IF(F65&lt;=7,"3",IF(F65&lt;=8,"2","0"))))+0</f>
        <v>4</v>
      </c>
      <c r="AB65" s="1">
        <f>(IF(G65&lt;=6,"4",IF(G65&lt;=7,"3",IF(G65&lt;=8,"2","0"))))+0</f>
        <v>4</v>
      </c>
      <c r="AC65" s="2">
        <f>SUM(Z65:AB65)</f>
        <v>12</v>
      </c>
    </row>
    <row r="66" spans="1:29" x14ac:dyDescent="0.25">
      <c r="A66" s="6">
        <f>SUBTOTAL(3,$B$3:B66)</f>
        <v>64</v>
      </c>
      <c r="B66" s="9" t="s">
        <v>149</v>
      </c>
      <c r="C66" s="1" t="s">
        <v>37</v>
      </c>
      <c r="D66" s="2" t="s">
        <v>160</v>
      </c>
      <c r="E66" s="2" t="s">
        <v>160</v>
      </c>
      <c r="F66" s="2" t="s">
        <v>160</v>
      </c>
      <c r="G66" s="2" t="s">
        <v>160</v>
      </c>
      <c r="H66" s="1" t="s">
        <v>62</v>
      </c>
      <c r="I66" s="2">
        <f>(IF(D66&lt;=40,"46",IF(D66&lt;=50,"44",IF(D66&lt;=60,"40",IF(D66&lt;=70,"32",IF(D66&lt;=80,"20","0"))))))+0</f>
        <v>0</v>
      </c>
      <c r="J66" s="3">
        <f>(IF(D66&lt;=1,"419",IF(D66&lt;=10,"417",IF(D66&lt;=20,"413",IF(D66&lt;=30,"402",IF(D66&lt;=40,"384",IF(D66&lt;=50,"355",IF(D66&lt;=60,"312",IF(D66&lt;=70,"252",IF(D66&lt;=80,"172",0))))))))))+0</f>
        <v>0</v>
      </c>
      <c r="K66" s="3" t="s">
        <v>177</v>
      </c>
      <c r="L66" s="3">
        <f>O66+R66+U66</f>
        <v>0</v>
      </c>
      <c r="M66" s="3">
        <f>P66+S66+V66</f>
        <v>0</v>
      </c>
      <c r="N66" s="3">
        <f>Q66+T66+W66</f>
        <v>0</v>
      </c>
      <c r="O66" s="3">
        <f>(IF(E66&lt;=6,"22",IF(E66&lt;=7,"18",IF(E66&lt;=8,"12",0))))+0</f>
        <v>0</v>
      </c>
      <c r="P66" s="3">
        <f>(IF(E66&lt;=2,"21",IF(E66&lt;=3,"19",IF(E66&lt;=4,"15",IF(E66&lt;=5,"9",0)))))+0</f>
        <v>0</v>
      </c>
      <c r="Q66" s="3">
        <f>(IF(E66&lt;=1,"3",0))+0</f>
        <v>0</v>
      </c>
      <c r="R66" s="3">
        <f>(IF(F66&lt;=6,"22",IF(F66&lt;=7,"18",IF(F66&lt;=8,"12",0))))+0</f>
        <v>0</v>
      </c>
      <c r="S66" s="3">
        <f>(IF(F66&lt;=2,"21",IF(F66&lt;=3,"19",IF(F66&lt;=4,"15",IF(F66&lt;=5,"9",0)))))+0</f>
        <v>0</v>
      </c>
      <c r="T66" s="3">
        <f>(IF(F66&lt;=1,"3",0))+0</f>
        <v>0</v>
      </c>
      <c r="U66" s="3">
        <f>(IF(G66&lt;=6,"22",IF(G66&lt;=7,"18",IF(G66&lt;=8,"12",0))))+0</f>
        <v>0</v>
      </c>
      <c r="V66" s="3">
        <f>(IF(G66&lt;=2,"21",IF(G66&lt;=3,"19",IF(G66&lt;=4,"15",IF(G66&lt;=5,"9",0)))))+0</f>
        <v>0</v>
      </c>
      <c r="W66" s="3">
        <f>(IF(G66&lt;=1,"3",0))+0</f>
        <v>0</v>
      </c>
      <c r="X66" s="5" t="s">
        <v>103</v>
      </c>
      <c r="Y66" s="1" t="s">
        <v>83</v>
      </c>
      <c r="Z66" s="1">
        <f>(IF(E66&lt;=6,"4",IF(E66&lt;=7,"3",IF(E66&lt;=8,"2","0"))))+0</f>
        <v>0</v>
      </c>
      <c r="AA66" s="1">
        <f>(IF(F66&lt;=6,"4",IF(F66&lt;=7,"3",IF(F66&lt;=8,"2","0"))))+0</f>
        <v>0</v>
      </c>
      <c r="AB66" s="1">
        <f>(IF(G66&lt;=6,"4",IF(G66&lt;=7,"3",IF(G66&lt;=8,"2","0"))))+0</f>
        <v>0</v>
      </c>
      <c r="AC66" s="2">
        <f>SUM(Z66:AB66)</f>
        <v>0</v>
      </c>
    </row>
    <row r="67" spans="1:29" x14ac:dyDescent="0.25">
      <c r="A67" s="6">
        <f>SUBTOTAL(3,$B$3:B67)</f>
        <v>65</v>
      </c>
      <c r="B67" s="9" t="s">
        <v>120</v>
      </c>
      <c r="C67" s="1" t="s">
        <v>34</v>
      </c>
      <c r="D67" s="2">
        <v>90</v>
      </c>
      <c r="E67" s="2">
        <v>10</v>
      </c>
      <c r="F67" s="2">
        <v>10</v>
      </c>
      <c r="G67" s="2">
        <v>10</v>
      </c>
      <c r="H67" s="1" t="s">
        <v>62</v>
      </c>
      <c r="I67" s="2">
        <f>(IF(D67&lt;=40,"46",IF(D67&lt;=50,"44",IF(D67&lt;=60,"40",IF(D67&lt;=70,"32",IF(D67&lt;=80,"20","0"))))))+0</f>
        <v>0</v>
      </c>
      <c r="J67" s="3">
        <f>(IF(D67&lt;=1,"419",IF(D67&lt;=10,"417",IF(D67&lt;=20,"413",IF(D67&lt;=30,"402",IF(D67&lt;=40,"384",IF(D67&lt;=50,"355",IF(D67&lt;=60,"312",IF(D67&lt;=70,"252",IF(D67&lt;=80,"172",0))))))))))+0</f>
        <v>0</v>
      </c>
      <c r="K67" s="3" t="s">
        <v>183</v>
      </c>
      <c r="L67" s="3">
        <f>O67+R67+U67</f>
        <v>0</v>
      </c>
      <c r="M67" s="3">
        <f>P67+S67+V67</f>
        <v>0</v>
      </c>
      <c r="N67" s="3">
        <f>Q67+T67+W67</f>
        <v>0</v>
      </c>
      <c r="O67" s="3">
        <f>(IF(E67&lt;=6,"22",IF(E67&lt;=7,"18",IF(E67&lt;=8,"12",0))))+0</f>
        <v>0</v>
      </c>
      <c r="P67" s="3">
        <f>(IF(E67&lt;=2,"21",IF(E67&lt;=3,"19",IF(E67&lt;=4,"15",IF(E67&lt;=5,"9",0)))))+0</f>
        <v>0</v>
      </c>
      <c r="Q67" s="3">
        <f>(IF(E67&lt;=1,"3",0))+0</f>
        <v>0</v>
      </c>
      <c r="R67" s="3">
        <f>(IF(F67&lt;=6,"22",IF(F67&lt;=7,"18",IF(F67&lt;=8,"12",0))))+0</f>
        <v>0</v>
      </c>
      <c r="S67" s="3">
        <f>(IF(F67&lt;=2,"21",IF(F67&lt;=3,"19",IF(F67&lt;=4,"15",IF(F67&lt;=5,"9",0)))))+0</f>
        <v>0</v>
      </c>
      <c r="T67" s="3">
        <f>(IF(F67&lt;=1,"3",0))+0</f>
        <v>0</v>
      </c>
      <c r="U67" s="3">
        <f>(IF(G67&lt;=6,"22",IF(G67&lt;=7,"18",IF(G67&lt;=8,"12",0))))+0</f>
        <v>0</v>
      </c>
      <c r="V67" s="3">
        <f>(IF(G67&lt;=2,"21",IF(G67&lt;=3,"19",IF(G67&lt;=4,"15",IF(G67&lt;=5,"9",0)))))+0</f>
        <v>0</v>
      </c>
      <c r="W67" s="3">
        <f>(IF(G67&lt;=1,"3",0))+0</f>
        <v>0</v>
      </c>
      <c r="X67" s="5" t="s">
        <v>103</v>
      </c>
      <c r="Y67" s="1" t="s">
        <v>86</v>
      </c>
      <c r="Z67" s="1">
        <f>(IF(E67&lt;=6,"4",IF(E67&lt;=7,"3",IF(E67&lt;=8,"2","0"))))+0</f>
        <v>0</v>
      </c>
      <c r="AA67" s="1">
        <f>(IF(F67&lt;=6,"4",IF(F67&lt;=7,"3",IF(F67&lt;=8,"2","0"))))+0</f>
        <v>0</v>
      </c>
      <c r="AB67" s="1">
        <f>(IF(G67&lt;=6,"4",IF(G67&lt;=7,"3",IF(G67&lt;=8,"2","0"))))+0</f>
        <v>0</v>
      </c>
      <c r="AC67" s="2">
        <f>SUM(Z67:AB67)</f>
        <v>0</v>
      </c>
    </row>
    <row r="68" spans="1:29" x14ac:dyDescent="0.25">
      <c r="A68" s="6">
        <f>SUBTOTAL(3,$B$3:B68)</f>
        <v>66</v>
      </c>
      <c r="B68" s="9" t="s">
        <v>27</v>
      </c>
      <c r="C68" s="1" t="s">
        <v>34</v>
      </c>
      <c r="D68" s="2">
        <v>80</v>
      </c>
      <c r="E68" s="2">
        <v>4</v>
      </c>
      <c r="F68" s="2">
        <v>4</v>
      </c>
      <c r="G68" s="2">
        <v>4</v>
      </c>
      <c r="H68" s="1" t="s">
        <v>62</v>
      </c>
      <c r="I68" s="2">
        <f>(IF(D68&lt;=40,"46",IF(D68&lt;=50,"44",IF(D68&lt;=60,"40",IF(D68&lt;=70,"32",IF(D68&lt;=80,"20","0"))))))+0</f>
        <v>20</v>
      </c>
      <c r="J68" s="3">
        <f>(IF(D68&lt;=1,"419",IF(D68&lt;=10,"417",IF(D68&lt;=20,"413",IF(D68&lt;=30,"402",IF(D68&lt;=40,"384",IF(D68&lt;=50,"355",IF(D68&lt;=60,"312",IF(D68&lt;=70,"252",IF(D68&lt;=80,"172",0))))))))))+0</f>
        <v>172</v>
      </c>
      <c r="K68" s="3" t="s">
        <v>172</v>
      </c>
      <c r="L68" s="3">
        <f>O68+R68+U68</f>
        <v>66</v>
      </c>
      <c r="M68" s="3">
        <f>P68+S68+V68</f>
        <v>45</v>
      </c>
      <c r="N68" s="3">
        <f>Q68+T68+W68</f>
        <v>0</v>
      </c>
      <c r="O68" s="3">
        <f>(IF(E68&lt;=6,"22",IF(E68&lt;=7,"18",IF(E68&lt;=8,"12",0))))+0</f>
        <v>22</v>
      </c>
      <c r="P68" s="3">
        <f>(IF(E68&lt;=2,"21",IF(E68&lt;=3,"19",IF(E68&lt;=4,"15",IF(E68&lt;=5,"9",0)))))+0</f>
        <v>15</v>
      </c>
      <c r="Q68" s="3">
        <f>(IF(E68&lt;=1,"3",0))+0</f>
        <v>0</v>
      </c>
      <c r="R68" s="3">
        <f>(IF(F68&lt;=6,"22",IF(F68&lt;=7,"18",IF(F68&lt;=8,"12",0))))+0</f>
        <v>22</v>
      </c>
      <c r="S68" s="3">
        <f>(IF(F68&lt;=2,"21",IF(F68&lt;=3,"19",IF(F68&lt;=4,"15",IF(F68&lt;=5,"9",0)))))+0</f>
        <v>15</v>
      </c>
      <c r="T68" s="3">
        <f>(IF(F68&lt;=1,"3",0))+0</f>
        <v>0</v>
      </c>
      <c r="U68" s="3">
        <f>(IF(G68&lt;=6,"22",IF(G68&lt;=7,"18",IF(G68&lt;=8,"12",0))))+0</f>
        <v>22</v>
      </c>
      <c r="V68" s="3">
        <f>(IF(G68&lt;=2,"21",IF(G68&lt;=3,"19",IF(G68&lt;=4,"15",IF(G68&lt;=5,"9",0)))))+0</f>
        <v>15</v>
      </c>
      <c r="W68" s="3">
        <f>(IF(G68&lt;=1,"3",0))+0</f>
        <v>0</v>
      </c>
      <c r="X68" s="5" t="s">
        <v>106</v>
      </c>
      <c r="Y68" s="1" t="s">
        <v>91</v>
      </c>
      <c r="Z68" s="1">
        <f>(IF(E68&lt;=6,"4",IF(E68&lt;=7,"3",IF(E68&lt;=8,"2","0"))))+0</f>
        <v>4</v>
      </c>
      <c r="AA68" s="1">
        <f>(IF(F68&lt;=6,"4",IF(F68&lt;=7,"3",IF(F68&lt;=8,"2","0"))))+0</f>
        <v>4</v>
      </c>
      <c r="AB68" s="1">
        <f>(IF(G68&lt;=6,"4",IF(G68&lt;=7,"3",IF(G68&lt;=8,"2","0"))))+0</f>
        <v>4</v>
      </c>
      <c r="AC68" s="2">
        <f>SUM(Z68:AB68)</f>
        <v>12</v>
      </c>
    </row>
    <row r="69" spans="1:29" x14ac:dyDescent="0.25">
      <c r="A69" s="6">
        <f>SUBTOTAL(3,$B$3:B69)</f>
        <v>67</v>
      </c>
      <c r="B69" s="9" t="s">
        <v>121</v>
      </c>
      <c r="C69" s="1" t="s">
        <v>34</v>
      </c>
      <c r="D69" s="2">
        <v>90</v>
      </c>
      <c r="E69" s="2">
        <v>9</v>
      </c>
      <c r="F69" s="2">
        <v>9</v>
      </c>
      <c r="G69" s="2">
        <v>1</v>
      </c>
      <c r="H69" s="1" t="s">
        <v>48</v>
      </c>
      <c r="I69" s="2">
        <f>(IF(D69&lt;=40,"46",IF(D69&lt;=50,"44",IF(D69&lt;=60,"40",IF(D69&lt;=70,"32",IF(D69&lt;=80,"20","0"))))))+0</f>
        <v>0</v>
      </c>
      <c r="J69" s="3">
        <f>(IF(D69&lt;=1,"419",IF(D69&lt;=10,"417",IF(D69&lt;=20,"413",IF(D69&lt;=30,"402",IF(D69&lt;=40,"384",IF(D69&lt;=50,"355",IF(D69&lt;=60,"312",IF(D69&lt;=70,"252",IF(D69&lt;=80,"172",0))))))))))+0</f>
        <v>0</v>
      </c>
      <c r="K69" s="3" t="s">
        <v>179</v>
      </c>
      <c r="L69" s="3">
        <f>O69+R69+U69</f>
        <v>22</v>
      </c>
      <c r="M69" s="3">
        <f>P69+S69+V69</f>
        <v>21</v>
      </c>
      <c r="N69" s="3">
        <f>Q69+T69+W69</f>
        <v>3</v>
      </c>
      <c r="O69" s="3">
        <f>(IF(E69&lt;=6,"22",IF(E69&lt;=7,"18",IF(E69&lt;=8,"12",0))))+0</f>
        <v>0</v>
      </c>
      <c r="P69" s="3">
        <f>(IF(E69&lt;=2,"21",IF(E69&lt;=3,"19",IF(E69&lt;=4,"15",IF(E69&lt;=5,"9",0)))))+0</f>
        <v>0</v>
      </c>
      <c r="Q69" s="3">
        <f>(IF(E69&lt;=1,"3",0))+0</f>
        <v>0</v>
      </c>
      <c r="R69" s="3">
        <f>(IF(F69&lt;=6,"22",IF(F69&lt;=7,"18",IF(F69&lt;=8,"12",0))))+0</f>
        <v>0</v>
      </c>
      <c r="S69" s="3">
        <f>(IF(F69&lt;=2,"21",IF(F69&lt;=3,"19",IF(F69&lt;=4,"15",IF(F69&lt;=5,"9",0)))))+0</f>
        <v>0</v>
      </c>
      <c r="T69" s="3">
        <f>(IF(F69&lt;=1,"3",0))+0</f>
        <v>0</v>
      </c>
      <c r="U69" s="3">
        <f>(IF(G69&lt;=6,"22",IF(G69&lt;=7,"18",IF(G69&lt;=8,"12",0))))+0</f>
        <v>22</v>
      </c>
      <c r="V69" s="3">
        <f>(IF(G69&lt;=2,"21",IF(G69&lt;=3,"19",IF(G69&lt;=4,"15",IF(G69&lt;=5,"9",0)))))+0</f>
        <v>21</v>
      </c>
      <c r="W69" s="3">
        <f>(IF(G69&lt;=1,"3",0))+0</f>
        <v>3</v>
      </c>
      <c r="X69" s="5" t="s">
        <v>106</v>
      </c>
      <c r="Y69" s="1" t="s">
        <v>161</v>
      </c>
      <c r="Z69" s="1">
        <f>(IF(E69&lt;=6,"4",IF(E69&lt;=7,"3",IF(E69&lt;=8,"2","0"))))+0</f>
        <v>0</v>
      </c>
      <c r="AA69" s="1">
        <f>(IF(F69&lt;=6,"4",IF(F69&lt;=7,"3",IF(F69&lt;=8,"2","0"))))+0</f>
        <v>0</v>
      </c>
      <c r="AB69" s="1">
        <f>(IF(G69&lt;=6,"4",IF(G69&lt;=7,"3",IF(G69&lt;=8,"2","0"))))+0</f>
        <v>4</v>
      </c>
      <c r="AC69" s="2">
        <f>SUM(Z69:AB69)</f>
        <v>4</v>
      </c>
    </row>
    <row r="70" spans="1:29" x14ac:dyDescent="0.25">
      <c r="A70" s="6">
        <f>SUBTOTAL(3,$B$3:B70)</f>
        <v>68</v>
      </c>
      <c r="B70" s="9" t="s">
        <v>4</v>
      </c>
      <c r="C70" s="1" t="s">
        <v>34</v>
      </c>
      <c r="D70" s="2">
        <v>21</v>
      </c>
      <c r="E70" s="2">
        <v>1</v>
      </c>
      <c r="F70" s="2">
        <v>1</v>
      </c>
      <c r="G70" s="2">
        <v>1</v>
      </c>
      <c r="H70" s="1" t="s">
        <v>48</v>
      </c>
      <c r="I70" s="2">
        <f>(IF(D70&lt;=40,"46",IF(D70&lt;=50,"44",IF(D70&lt;=60,"40",IF(D70&lt;=70,"32",IF(D70&lt;=80,"20","0"))))))+0</f>
        <v>46</v>
      </c>
      <c r="J70" s="3">
        <f>(IF(D70&lt;=1,"419",IF(D70&lt;=10,"417",IF(D70&lt;=20,"413",IF(D70&lt;=30,"402",IF(D70&lt;=40,"384",IF(D70&lt;=50,"355",IF(D70&lt;=60,"312",IF(D70&lt;=70,"252",IF(D70&lt;=80,"172",0))))))))))+0</f>
        <v>402</v>
      </c>
      <c r="K70" s="3" t="s">
        <v>179</v>
      </c>
      <c r="L70" s="3">
        <f>O70+R70+U70</f>
        <v>66</v>
      </c>
      <c r="M70" s="3">
        <f>P70+S70+V70</f>
        <v>63</v>
      </c>
      <c r="N70" s="3">
        <f>Q70+T70+W70</f>
        <v>9</v>
      </c>
      <c r="O70" s="3">
        <f>(IF(E70&lt;=6,"22",IF(E70&lt;=7,"18",IF(E70&lt;=8,"12",0))))+0</f>
        <v>22</v>
      </c>
      <c r="P70" s="3">
        <f>(IF(E70&lt;=2,"21",IF(E70&lt;=3,"19",IF(E70&lt;=4,"15",IF(E70&lt;=5,"9",0)))))+0</f>
        <v>21</v>
      </c>
      <c r="Q70" s="3">
        <f>(IF(E70&lt;=1,"3",0))+0</f>
        <v>3</v>
      </c>
      <c r="R70" s="3">
        <f>(IF(F70&lt;=6,"22",IF(F70&lt;=7,"18",IF(F70&lt;=8,"12",0))))+0</f>
        <v>22</v>
      </c>
      <c r="S70" s="3">
        <f>(IF(F70&lt;=2,"21",IF(F70&lt;=3,"19",IF(F70&lt;=4,"15",IF(F70&lt;=5,"9",0)))))+0</f>
        <v>21</v>
      </c>
      <c r="T70" s="3">
        <f>(IF(F70&lt;=1,"3",0))+0</f>
        <v>3</v>
      </c>
      <c r="U70" s="3">
        <f>(IF(G70&lt;=6,"22",IF(G70&lt;=7,"18",IF(G70&lt;=8,"12",0))))+0</f>
        <v>22</v>
      </c>
      <c r="V70" s="3">
        <f>(IF(G70&lt;=2,"21",IF(G70&lt;=3,"19",IF(G70&lt;=4,"15",IF(G70&lt;=5,"9",0)))))+0</f>
        <v>21</v>
      </c>
      <c r="W70" s="3">
        <f>(IF(G70&lt;=1,"3",0))+0</f>
        <v>3</v>
      </c>
      <c r="X70" s="5" t="s">
        <v>102</v>
      </c>
      <c r="Y70" s="1" t="s">
        <v>96</v>
      </c>
      <c r="Z70" s="1">
        <f>(IF(E70&lt;=6,"4",IF(E70&lt;=7,"3",IF(E70&lt;=8,"2","0"))))+0</f>
        <v>4</v>
      </c>
      <c r="AA70" s="1">
        <f>(IF(F70&lt;=6,"4",IF(F70&lt;=7,"3",IF(F70&lt;=8,"2","0"))))+0</f>
        <v>4</v>
      </c>
      <c r="AB70" s="1">
        <f>(IF(G70&lt;=6,"4",IF(G70&lt;=7,"3",IF(G70&lt;=8,"2","0"))))+0</f>
        <v>4</v>
      </c>
      <c r="AC70" s="2">
        <f>SUM(Z70:AB70)</f>
        <v>12</v>
      </c>
    </row>
    <row r="71" spans="1:29" x14ac:dyDescent="0.25">
      <c r="A71" s="6">
        <f>SUBTOTAL(3,$B$3:B71)</f>
        <v>69</v>
      </c>
      <c r="B71" s="9" t="s">
        <v>151</v>
      </c>
      <c r="C71" s="1" t="s">
        <v>34</v>
      </c>
      <c r="D71" s="2" t="s">
        <v>160</v>
      </c>
      <c r="E71" s="2" t="s">
        <v>160</v>
      </c>
      <c r="F71" s="2" t="s">
        <v>160</v>
      </c>
      <c r="G71" s="2" t="s">
        <v>160</v>
      </c>
      <c r="H71" s="1" t="s">
        <v>57</v>
      </c>
      <c r="I71" s="2">
        <f>(IF(D71&lt;=40,"46",IF(D71&lt;=50,"44",IF(D71&lt;=60,"40",IF(D71&lt;=70,"32",IF(D71&lt;=80,"20","0"))))))+0</f>
        <v>0</v>
      </c>
      <c r="J71" s="3">
        <f>(IF(D71&lt;=1,"419",IF(D71&lt;=10,"417",IF(D71&lt;=20,"413",IF(D71&lt;=30,"402",IF(D71&lt;=40,"384",IF(D71&lt;=50,"355",IF(D71&lt;=60,"312",IF(D71&lt;=70,"252",IF(D71&lt;=80,"172",0))))))))))+0</f>
        <v>0</v>
      </c>
      <c r="K71" s="3" t="s">
        <v>181</v>
      </c>
      <c r="L71" s="3">
        <f>O71+R71+U71</f>
        <v>0</v>
      </c>
      <c r="M71" s="3">
        <f>P71+S71+V71</f>
        <v>0</v>
      </c>
      <c r="N71" s="3">
        <f>Q71+T71+W71</f>
        <v>0</v>
      </c>
      <c r="O71" s="3">
        <f>(IF(E71&lt;=6,"22",IF(E71&lt;=7,"18",IF(E71&lt;=8,"12",0))))+0</f>
        <v>0</v>
      </c>
      <c r="P71" s="3">
        <f>(IF(E71&lt;=2,"21",IF(E71&lt;=3,"19",IF(E71&lt;=4,"15",IF(E71&lt;=5,"9",0)))))+0</f>
        <v>0</v>
      </c>
      <c r="Q71" s="3">
        <f>(IF(E71&lt;=1,"3",0))+0</f>
        <v>0</v>
      </c>
      <c r="R71" s="3">
        <f>(IF(F71&lt;=6,"22",IF(F71&lt;=7,"18",IF(F71&lt;=8,"12",0))))+0</f>
        <v>0</v>
      </c>
      <c r="S71" s="3">
        <f>(IF(F71&lt;=2,"21",IF(F71&lt;=3,"19",IF(F71&lt;=4,"15",IF(F71&lt;=5,"9",0)))))+0</f>
        <v>0</v>
      </c>
      <c r="T71" s="3">
        <f>(IF(F71&lt;=1,"3",0))+0</f>
        <v>0</v>
      </c>
      <c r="U71" s="3">
        <f>(IF(G71&lt;=6,"22",IF(G71&lt;=7,"18",IF(G71&lt;=8,"12",0))))+0</f>
        <v>0</v>
      </c>
      <c r="V71" s="3">
        <f>(IF(G71&lt;=2,"21",IF(G71&lt;=3,"19",IF(G71&lt;=4,"15",IF(G71&lt;=5,"9",0)))))+0</f>
        <v>0</v>
      </c>
      <c r="W71" s="3">
        <f>(IF(G71&lt;=1,"3",0))+0</f>
        <v>0</v>
      </c>
      <c r="X71" s="5" t="s">
        <v>104</v>
      </c>
      <c r="Y71" s="1" t="s">
        <v>92</v>
      </c>
      <c r="Z71" s="1">
        <f>(IF(E71&lt;=6,"4",IF(E71&lt;=7,"3",IF(E71&lt;=8,"2","0"))))+0</f>
        <v>0</v>
      </c>
      <c r="AA71" s="1">
        <f>(IF(F71&lt;=6,"4",IF(F71&lt;=7,"3",IF(F71&lt;=8,"2","0"))))+0</f>
        <v>0</v>
      </c>
      <c r="AB71" s="1">
        <f>(IF(G71&lt;=6,"4",IF(G71&lt;=7,"3",IF(G71&lt;=8,"2","0"))))+0</f>
        <v>0</v>
      </c>
      <c r="AC71" s="2">
        <f>SUM(Z71:AB71)</f>
        <v>0</v>
      </c>
    </row>
    <row r="72" spans="1:29" x14ac:dyDescent="0.25">
      <c r="A72" s="6">
        <f>SUBTOTAL(3,$B$3:B72)</f>
        <v>70</v>
      </c>
      <c r="B72" s="9" t="s">
        <v>115</v>
      </c>
      <c r="C72" s="1" t="s">
        <v>34</v>
      </c>
      <c r="D72" s="2">
        <v>90</v>
      </c>
      <c r="E72" s="2">
        <v>1</v>
      </c>
      <c r="F72" s="2">
        <v>7</v>
      </c>
      <c r="G72" s="2">
        <v>10</v>
      </c>
      <c r="H72" s="1" t="s">
        <v>57</v>
      </c>
      <c r="I72" s="2">
        <f>(IF(D72&lt;=40,"46",IF(D72&lt;=50,"44",IF(D72&lt;=60,"40",IF(D72&lt;=70,"32",IF(D72&lt;=80,"20","0"))))))+0</f>
        <v>0</v>
      </c>
      <c r="J72" s="3">
        <f>(IF(D72&lt;=1,"419",IF(D72&lt;=10,"417",IF(D72&lt;=20,"413",IF(D72&lt;=30,"402",IF(D72&lt;=40,"384",IF(D72&lt;=50,"355",IF(D72&lt;=60,"312",IF(D72&lt;=70,"252",IF(D72&lt;=80,"172",0))))))))))+0</f>
        <v>0</v>
      </c>
      <c r="K72" s="3" t="s">
        <v>180</v>
      </c>
      <c r="L72" s="3">
        <f>O72+R72+U72</f>
        <v>40</v>
      </c>
      <c r="M72" s="3">
        <f>P72+S72+V72</f>
        <v>21</v>
      </c>
      <c r="N72" s="3">
        <f>Q72+T72+W72</f>
        <v>3</v>
      </c>
      <c r="O72" s="3">
        <f>(IF(E72&lt;=6,"22",IF(E72&lt;=7,"18",IF(E72&lt;=8,"12",0))))+0</f>
        <v>22</v>
      </c>
      <c r="P72" s="3">
        <f>(IF(E72&lt;=2,"21",IF(E72&lt;=3,"19",IF(E72&lt;=4,"15",IF(E72&lt;=5,"9",0)))))+0</f>
        <v>21</v>
      </c>
      <c r="Q72" s="3">
        <f>(IF(E72&lt;=1,"3",0))+0</f>
        <v>3</v>
      </c>
      <c r="R72" s="3">
        <f>(IF(F72&lt;=6,"22",IF(F72&lt;=7,"18",IF(F72&lt;=8,"12",0))))+0</f>
        <v>18</v>
      </c>
      <c r="S72" s="3">
        <f>(IF(F72&lt;=2,"21",IF(F72&lt;=3,"19",IF(F72&lt;=4,"15",IF(F72&lt;=5,"9",0)))))+0</f>
        <v>0</v>
      </c>
      <c r="T72" s="3">
        <f>(IF(F72&lt;=1,"3",0))+0</f>
        <v>0</v>
      </c>
      <c r="U72" s="3">
        <f>(IF(G72&lt;=6,"22",IF(G72&lt;=7,"18",IF(G72&lt;=8,"12",0))))+0</f>
        <v>0</v>
      </c>
      <c r="V72" s="3">
        <f>(IF(G72&lt;=2,"21",IF(G72&lt;=3,"19",IF(G72&lt;=4,"15",IF(G72&lt;=5,"9",0)))))+0</f>
        <v>0</v>
      </c>
      <c r="W72" s="3">
        <f>(IF(G72&lt;=1,"3",0))+0</f>
        <v>0</v>
      </c>
      <c r="X72" s="5" t="s">
        <v>99</v>
      </c>
      <c r="Y72" s="1" t="s">
        <v>78</v>
      </c>
      <c r="Z72" s="1">
        <f>(IF(E72&lt;=6,"4",IF(E72&lt;=7,"3",IF(E72&lt;=8,"2","0"))))+0</f>
        <v>4</v>
      </c>
      <c r="AA72" s="1">
        <f>(IF(F72&lt;=6,"4",IF(F72&lt;=7,"3",IF(F72&lt;=8,"2","0"))))+0</f>
        <v>3</v>
      </c>
      <c r="AB72" s="1">
        <f>(IF(G72&lt;=6,"4",IF(G72&lt;=7,"3",IF(G72&lt;=8,"2","0"))))+0</f>
        <v>0</v>
      </c>
      <c r="AC72" s="2">
        <f>SUM(Z72:AB72)</f>
        <v>7</v>
      </c>
    </row>
    <row r="73" spans="1:29" x14ac:dyDescent="0.25">
      <c r="A73" s="6">
        <f>SUBTOTAL(3,$B$3:B73)</f>
        <v>71</v>
      </c>
      <c r="B73" s="9" t="s">
        <v>114</v>
      </c>
      <c r="C73" s="1" t="s">
        <v>34</v>
      </c>
      <c r="D73" s="2">
        <v>90</v>
      </c>
      <c r="E73" s="2">
        <v>1</v>
      </c>
      <c r="F73" s="2">
        <v>9</v>
      </c>
      <c r="G73" s="2">
        <v>9</v>
      </c>
      <c r="H73" s="1" t="s">
        <v>57</v>
      </c>
      <c r="I73" s="2">
        <f>(IF(D73&lt;=40,"46",IF(D73&lt;=50,"44",IF(D73&lt;=60,"40",IF(D73&lt;=70,"32",IF(D73&lt;=80,"20","0"))))))+0</f>
        <v>0</v>
      </c>
      <c r="J73" s="3">
        <f>(IF(D73&lt;=1,"419",IF(D73&lt;=10,"417",IF(D73&lt;=20,"413",IF(D73&lt;=30,"402",IF(D73&lt;=40,"384",IF(D73&lt;=50,"355",IF(D73&lt;=60,"312",IF(D73&lt;=70,"252",IF(D73&lt;=80,"172",0))))))))))+0</f>
        <v>0</v>
      </c>
      <c r="K73" s="3" t="s">
        <v>183</v>
      </c>
      <c r="L73" s="3">
        <f>O73+R73+U73</f>
        <v>22</v>
      </c>
      <c r="M73" s="3">
        <f>P73+S73+V73</f>
        <v>21</v>
      </c>
      <c r="N73" s="3">
        <f>Q73+T73+W73</f>
        <v>3</v>
      </c>
      <c r="O73" s="3">
        <f>(IF(E73&lt;=6,"22",IF(E73&lt;=7,"18",IF(E73&lt;=8,"12",0))))+0</f>
        <v>22</v>
      </c>
      <c r="P73" s="3">
        <f>(IF(E73&lt;=2,"21",IF(E73&lt;=3,"19",IF(E73&lt;=4,"15",IF(E73&lt;=5,"9",0)))))+0</f>
        <v>21</v>
      </c>
      <c r="Q73" s="3">
        <f>(IF(E73&lt;=1,"3",0))+0</f>
        <v>3</v>
      </c>
      <c r="R73" s="3">
        <f>(IF(F73&lt;=6,"22",IF(F73&lt;=7,"18",IF(F73&lt;=8,"12",0))))+0</f>
        <v>0</v>
      </c>
      <c r="S73" s="3">
        <f>(IF(F73&lt;=2,"21",IF(F73&lt;=3,"19",IF(F73&lt;=4,"15",IF(F73&lt;=5,"9",0)))))+0</f>
        <v>0</v>
      </c>
      <c r="T73" s="3">
        <f>(IF(F73&lt;=1,"3",0))+0</f>
        <v>0</v>
      </c>
      <c r="U73" s="3">
        <f>(IF(G73&lt;=6,"22",IF(G73&lt;=7,"18",IF(G73&lt;=8,"12",0))))+0</f>
        <v>0</v>
      </c>
      <c r="V73" s="3">
        <f>(IF(G73&lt;=2,"21",IF(G73&lt;=3,"19",IF(G73&lt;=4,"15",IF(G73&lt;=5,"9",0)))))+0</f>
        <v>0</v>
      </c>
      <c r="W73" s="3">
        <f>(IF(G73&lt;=1,"3",0))+0</f>
        <v>0</v>
      </c>
      <c r="X73" s="5" t="s">
        <v>99</v>
      </c>
      <c r="Y73" s="1" t="s">
        <v>90</v>
      </c>
      <c r="Z73" s="1">
        <f>(IF(E73&lt;=6,"4",IF(E73&lt;=7,"3",IF(E73&lt;=8,"2","0"))))+0</f>
        <v>4</v>
      </c>
      <c r="AA73" s="1">
        <f>(IF(F73&lt;=6,"4",IF(F73&lt;=7,"3",IF(F73&lt;=8,"2","0"))))+0</f>
        <v>0</v>
      </c>
      <c r="AB73" s="1">
        <f>(IF(G73&lt;=6,"4",IF(G73&lt;=7,"3",IF(G73&lt;=8,"2","0"))))+0</f>
        <v>0</v>
      </c>
      <c r="AC73" s="2">
        <f>SUM(Z73:AB73)</f>
        <v>4</v>
      </c>
    </row>
    <row r="74" spans="1:29" x14ac:dyDescent="0.25">
      <c r="A74" s="6">
        <f>SUBTOTAL(3,$B$3:B74)</f>
        <v>72</v>
      </c>
      <c r="B74" s="9" t="s">
        <v>22</v>
      </c>
      <c r="C74" s="1" t="s">
        <v>34</v>
      </c>
      <c r="D74" s="2">
        <v>60</v>
      </c>
      <c r="E74" s="2">
        <v>1</v>
      </c>
      <c r="F74" s="2">
        <v>1</v>
      </c>
      <c r="G74" s="2">
        <v>1</v>
      </c>
      <c r="H74" s="1" t="s">
        <v>57</v>
      </c>
      <c r="I74" s="2">
        <f>(IF(D74&lt;=40,"46",IF(D74&lt;=50,"44",IF(D74&lt;=60,"40",IF(D74&lt;=70,"32",IF(D74&lt;=80,"20","0"))))))+0</f>
        <v>40</v>
      </c>
      <c r="J74" s="3">
        <f>(IF(D74&lt;=1,"419",IF(D74&lt;=10,"417",IF(D74&lt;=20,"413",IF(D74&lt;=30,"402",IF(D74&lt;=40,"384",IF(D74&lt;=50,"355",IF(D74&lt;=60,"312",IF(D74&lt;=70,"252",IF(D74&lt;=80,"172",0))))))))))+0</f>
        <v>312</v>
      </c>
      <c r="K74" s="3" t="s">
        <v>181</v>
      </c>
      <c r="L74" s="3">
        <f>O74+R74+U74</f>
        <v>66</v>
      </c>
      <c r="M74" s="3">
        <f>P74+S74+V74</f>
        <v>63</v>
      </c>
      <c r="N74" s="3">
        <f>Q74+T74+W74</f>
        <v>9</v>
      </c>
      <c r="O74" s="3">
        <f>(IF(E74&lt;=6,"22",IF(E74&lt;=7,"18",IF(E74&lt;=8,"12",0))))+0</f>
        <v>22</v>
      </c>
      <c r="P74" s="3">
        <f>(IF(E74&lt;=2,"21",IF(E74&lt;=3,"19",IF(E74&lt;=4,"15",IF(E74&lt;=5,"9",0)))))+0</f>
        <v>21</v>
      </c>
      <c r="Q74" s="3">
        <f>(IF(E74&lt;=1,"3",0))+0</f>
        <v>3</v>
      </c>
      <c r="R74" s="3">
        <f>(IF(F74&lt;=6,"22",IF(F74&lt;=7,"18",IF(F74&lt;=8,"12",0))))+0</f>
        <v>22</v>
      </c>
      <c r="S74" s="3">
        <f>(IF(F74&lt;=2,"21",IF(F74&lt;=3,"19",IF(F74&lt;=4,"15",IF(F74&lt;=5,"9",0)))))+0</f>
        <v>21</v>
      </c>
      <c r="T74" s="3">
        <f>(IF(F74&lt;=1,"3",0))+0</f>
        <v>3</v>
      </c>
      <c r="U74" s="3">
        <f>(IF(G74&lt;=6,"22",IF(G74&lt;=7,"18",IF(G74&lt;=8,"12",0))))+0</f>
        <v>22</v>
      </c>
      <c r="V74" s="3">
        <f>(IF(G74&lt;=2,"21",IF(G74&lt;=3,"19",IF(G74&lt;=4,"15",IF(G74&lt;=5,"9",0)))))+0</f>
        <v>21</v>
      </c>
      <c r="W74" s="3">
        <f>(IF(G74&lt;=1,"3",0))+0</f>
        <v>3</v>
      </c>
      <c r="X74" s="5" t="s">
        <v>99</v>
      </c>
      <c r="Y74" s="1" t="s">
        <v>84</v>
      </c>
      <c r="Z74" s="1">
        <f>(IF(E74&lt;=6,"4",IF(E74&lt;=7,"3",IF(E74&lt;=8,"2","0"))))+0</f>
        <v>4</v>
      </c>
      <c r="AA74" s="1">
        <f>(IF(F74&lt;=6,"4",IF(F74&lt;=7,"3",IF(F74&lt;=8,"2","0"))))+0</f>
        <v>4</v>
      </c>
      <c r="AB74" s="1">
        <f>(IF(G74&lt;=6,"4",IF(G74&lt;=7,"3",IF(G74&lt;=8,"2","0"))))+0</f>
        <v>4</v>
      </c>
      <c r="AC74" s="2">
        <f>SUM(Z74:AB74)</f>
        <v>12</v>
      </c>
    </row>
    <row r="75" spans="1:29" x14ac:dyDescent="0.25">
      <c r="A75" s="6">
        <f>SUBTOTAL(3,$B$3:B75)</f>
        <v>73</v>
      </c>
      <c r="B75" s="9" t="s">
        <v>15</v>
      </c>
      <c r="C75" s="1" t="s">
        <v>34</v>
      </c>
      <c r="D75" s="2">
        <v>40</v>
      </c>
      <c r="E75" s="2">
        <v>1</v>
      </c>
      <c r="F75" s="2">
        <v>1</v>
      </c>
      <c r="G75" s="2">
        <v>1</v>
      </c>
      <c r="H75" s="1" t="s">
        <v>57</v>
      </c>
      <c r="I75" s="2">
        <f>(IF(D75&lt;=40,"46",IF(D75&lt;=50,"44",IF(D75&lt;=60,"40",IF(D75&lt;=70,"32",IF(D75&lt;=80,"20","0"))))))+0</f>
        <v>46</v>
      </c>
      <c r="J75" s="3">
        <f>(IF(D75&lt;=1,"419",IF(D75&lt;=10,"417",IF(D75&lt;=20,"413",IF(D75&lt;=30,"402",IF(D75&lt;=40,"384",IF(D75&lt;=50,"355",IF(D75&lt;=60,"312",IF(D75&lt;=70,"252",IF(D75&lt;=80,"172",0))))))))))+0</f>
        <v>384</v>
      </c>
      <c r="K75" s="3" t="s">
        <v>172</v>
      </c>
      <c r="L75" s="3">
        <f>O75+R75+U75</f>
        <v>66</v>
      </c>
      <c r="M75" s="3">
        <f>P75+S75+V75</f>
        <v>63</v>
      </c>
      <c r="N75" s="3">
        <f>Q75+T75+W75</f>
        <v>9</v>
      </c>
      <c r="O75" s="3">
        <f>(IF(E75&lt;=6,"22",IF(E75&lt;=7,"18",IF(E75&lt;=8,"12",0))))+0</f>
        <v>22</v>
      </c>
      <c r="P75" s="3">
        <f>(IF(E75&lt;=2,"21",IF(E75&lt;=3,"19",IF(E75&lt;=4,"15",IF(E75&lt;=5,"9",0)))))+0</f>
        <v>21</v>
      </c>
      <c r="Q75" s="3">
        <f>(IF(E75&lt;=1,"3",0))+0</f>
        <v>3</v>
      </c>
      <c r="R75" s="3">
        <f>(IF(F75&lt;=6,"22",IF(F75&lt;=7,"18",IF(F75&lt;=8,"12",0))))+0</f>
        <v>22</v>
      </c>
      <c r="S75" s="3">
        <f>(IF(F75&lt;=2,"21",IF(F75&lt;=3,"19",IF(F75&lt;=4,"15",IF(F75&lt;=5,"9",0)))))+0</f>
        <v>21</v>
      </c>
      <c r="T75" s="3">
        <f>(IF(F75&lt;=1,"3",0))+0</f>
        <v>3</v>
      </c>
      <c r="U75" s="3">
        <f>(IF(G75&lt;=6,"22",IF(G75&lt;=7,"18",IF(G75&lt;=8,"12",0))))+0</f>
        <v>22</v>
      </c>
      <c r="V75" s="3">
        <f>(IF(G75&lt;=2,"21",IF(G75&lt;=3,"19",IF(G75&lt;=4,"15",IF(G75&lt;=5,"9",0)))))+0</f>
        <v>21</v>
      </c>
      <c r="W75" s="3">
        <f>(IF(G75&lt;=1,"3",0))+0</f>
        <v>3</v>
      </c>
      <c r="X75" s="5" t="s">
        <v>103</v>
      </c>
      <c r="Y75" s="1" t="s">
        <v>97</v>
      </c>
      <c r="Z75" s="1">
        <f>(IF(E75&lt;=6,"4",IF(E75&lt;=7,"3",IF(E75&lt;=8,"2","0"))))+0</f>
        <v>4</v>
      </c>
      <c r="AA75" s="1">
        <f>(IF(F75&lt;=6,"4",IF(F75&lt;=7,"3",IF(F75&lt;=8,"2","0"))))+0</f>
        <v>4</v>
      </c>
      <c r="AB75" s="1">
        <f>(IF(G75&lt;=6,"4",IF(G75&lt;=7,"3",IF(G75&lt;=8,"2","0"))))+0</f>
        <v>4</v>
      </c>
      <c r="AC75" s="2">
        <f>SUM(Z75:AB75)</f>
        <v>12</v>
      </c>
    </row>
    <row r="76" spans="1:29" x14ac:dyDescent="0.25">
      <c r="A76" s="6">
        <f>SUBTOTAL(3,$B$3:B76)</f>
        <v>74</v>
      </c>
      <c r="B76" s="9" t="s">
        <v>30</v>
      </c>
      <c r="C76" s="1" t="s">
        <v>34</v>
      </c>
      <c r="D76" s="2">
        <v>21</v>
      </c>
      <c r="E76" s="2">
        <v>1</v>
      </c>
      <c r="F76" s="2">
        <v>1</v>
      </c>
      <c r="G76" s="2">
        <v>1</v>
      </c>
      <c r="H76" s="1" t="s">
        <v>57</v>
      </c>
      <c r="I76" s="2">
        <f>(IF(D76&lt;=40,"46",IF(D76&lt;=50,"44",IF(D76&lt;=60,"40",IF(D76&lt;=70,"32",IF(D76&lt;=80,"20","0"))))))+0</f>
        <v>46</v>
      </c>
      <c r="J76" s="3">
        <f>(IF(D76&lt;=1,"419",IF(D76&lt;=10,"417",IF(D76&lt;=20,"413",IF(D76&lt;=30,"402",IF(D76&lt;=40,"384",IF(D76&lt;=50,"355",IF(D76&lt;=60,"312",IF(D76&lt;=70,"252",IF(D76&lt;=80,"172",0))))))))))+0</f>
        <v>402</v>
      </c>
      <c r="K76" s="3" t="s">
        <v>180</v>
      </c>
      <c r="L76" s="3">
        <f>O76+R76+U76</f>
        <v>66</v>
      </c>
      <c r="M76" s="3">
        <f>P76+S76+V76</f>
        <v>63</v>
      </c>
      <c r="N76" s="3">
        <f>Q76+T76+W76</f>
        <v>9</v>
      </c>
      <c r="O76" s="3">
        <f>(IF(E76&lt;=6,"22",IF(E76&lt;=7,"18",IF(E76&lt;=8,"12",0))))+0</f>
        <v>22</v>
      </c>
      <c r="P76" s="3">
        <f>(IF(E76&lt;=2,"21",IF(E76&lt;=3,"19",IF(E76&lt;=4,"15",IF(E76&lt;=5,"9",0)))))+0</f>
        <v>21</v>
      </c>
      <c r="Q76" s="3">
        <f>(IF(E76&lt;=1,"3",0))+0</f>
        <v>3</v>
      </c>
      <c r="R76" s="3">
        <f>(IF(F76&lt;=6,"22",IF(F76&lt;=7,"18",IF(F76&lt;=8,"12",0))))+0</f>
        <v>22</v>
      </c>
      <c r="S76" s="3">
        <f>(IF(F76&lt;=2,"21",IF(F76&lt;=3,"19",IF(F76&lt;=4,"15",IF(F76&lt;=5,"9",0)))))+0</f>
        <v>21</v>
      </c>
      <c r="T76" s="3">
        <f>(IF(F76&lt;=1,"3",0))+0</f>
        <v>3</v>
      </c>
      <c r="U76" s="3">
        <f>(IF(G76&lt;=6,"22",IF(G76&lt;=7,"18",IF(G76&lt;=8,"12",0))))+0</f>
        <v>22</v>
      </c>
      <c r="V76" s="3">
        <f>(IF(G76&lt;=2,"21",IF(G76&lt;=3,"19",IF(G76&lt;=4,"15",IF(G76&lt;=5,"9",0)))))+0</f>
        <v>21</v>
      </c>
      <c r="W76" s="3">
        <f>(IF(G76&lt;=1,"3",0))+0</f>
        <v>3</v>
      </c>
      <c r="X76" s="5" t="s">
        <v>99</v>
      </c>
      <c r="Y76" s="1" t="s">
        <v>78</v>
      </c>
      <c r="Z76" s="1">
        <f>(IF(E76&lt;=6,"4",IF(E76&lt;=7,"3",IF(E76&lt;=8,"2","0"))))+0</f>
        <v>4</v>
      </c>
      <c r="AA76" s="1">
        <f>(IF(F76&lt;=6,"4",IF(F76&lt;=7,"3",IF(F76&lt;=8,"2","0"))))+0</f>
        <v>4</v>
      </c>
      <c r="AB76" s="1">
        <f>(IF(G76&lt;=6,"4",IF(G76&lt;=7,"3",IF(G76&lt;=8,"2","0"))))+0</f>
        <v>4</v>
      </c>
      <c r="AC76" s="2">
        <f>SUM(Z76:AB76)</f>
        <v>12</v>
      </c>
    </row>
    <row r="77" spans="1:29" x14ac:dyDescent="0.25">
      <c r="A77" s="6">
        <f>SUBTOTAL(3,$B$3:B77)</f>
        <v>75</v>
      </c>
      <c r="B77" s="9" t="s">
        <v>128</v>
      </c>
      <c r="C77" s="1" t="s">
        <v>32</v>
      </c>
      <c r="D77" s="2">
        <v>90</v>
      </c>
      <c r="E77" s="2">
        <v>1</v>
      </c>
      <c r="F77" s="2">
        <v>9</v>
      </c>
      <c r="G77" s="2">
        <v>6</v>
      </c>
      <c r="H77" s="1" t="s">
        <v>61</v>
      </c>
      <c r="I77" s="2">
        <f>(IF(D77&lt;=40,"46",IF(D77&lt;=50,"44",IF(D77&lt;=60,"40",IF(D77&lt;=70,"32",IF(D77&lt;=80,"20","0"))))))+0</f>
        <v>0</v>
      </c>
      <c r="J77" s="3">
        <f>(IF(D77&lt;=1,"419",IF(D77&lt;=10,"417",IF(D77&lt;=20,"413",IF(D77&lt;=30,"402",IF(D77&lt;=40,"384",IF(D77&lt;=50,"355",IF(D77&lt;=60,"312",IF(D77&lt;=70,"252",IF(D77&lt;=80,"172",0))))))))))+0</f>
        <v>0</v>
      </c>
      <c r="K77" s="3" t="s">
        <v>176</v>
      </c>
      <c r="L77" s="3">
        <f>O77+R77+U77</f>
        <v>44</v>
      </c>
      <c r="M77" s="3">
        <f>P77+S77+V77</f>
        <v>21</v>
      </c>
      <c r="N77" s="3">
        <f>Q77+T77+W77</f>
        <v>3</v>
      </c>
      <c r="O77" s="3">
        <f>(IF(E77&lt;=6,"22",IF(E77&lt;=7,"18",IF(E77&lt;=8,"12",0))))+0</f>
        <v>22</v>
      </c>
      <c r="P77" s="3">
        <f>(IF(E77&lt;=2,"21",IF(E77&lt;=3,"19",IF(E77&lt;=4,"15",IF(E77&lt;=5,"9",0)))))+0</f>
        <v>21</v>
      </c>
      <c r="Q77" s="3">
        <f>(IF(E77&lt;=1,"3",0))+0</f>
        <v>3</v>
      </c>
      <c r="R77" s="3">
        <f>(IF(F77&lt;=6,"22",IF(F77&lt;=7,"18",IF(F77&lt;=8,"12",0))))+0</f>
        <v>0</v>
      </c>
      <c r="S77" s="3">
        <f>(IF(F77&lt;=2,"21",IF(F77&lt;=3,"19",IF(F77&lt;=4,"15",IF(F77&lt;=5,"9",0)))))+0</f>
        <v>0</v>
      </c>
      <c r="T77" s="3">
        <f>(IF(F77&lt;=1,"3",0))+0</f>
        <v>0</v>
      </c>
      <c r="U77" s="3">
        <f>(IF(G77&lt;=6,"22",IF(G77&lt;=7,"18",IF(G77&lt;=8,"12",0))))+0</f>
        <v>22</v>
      </c>
      <c r="V77" s="3">
        <f>(IF(G77&lt;=2,"21",IF(G77&lt;=3,"19",IF(G77&lt;=4,"15",IF(G77&lt;=5,"9",0)))))+0</f>
        <v>0</v>
      </c>
      <c r="W77" s="3">
        <f>(IF(G77&lt;=1,"3",0))+0</f>
        <v>0</v>
      </c>
      <c r="X77" s="5" t="s">
        <v>101</v>
      </c>
      <c r="Y77" s="1" t="s">
        <v>79</v>
      </c>
      <c r="Z77" s="1">
        <f>(IF(E77&lt;=6,"4",IF(E77&lt;=7,"3",IF(E77&lt;=8,"2","0"))))+0</f>
        <v>4</v>
      </c>
      <c r="AA77" s="1">
        <f>(IF(F77&lt;=6,"4",IF(F77&lt;=7,"3",IF(F77&lt;=8,"2","0"))))+0</f>
        <v>0</v>
      </c>
      <c r="AB77" s="1">
        <f>(IF(G77&lt;=6,"4",IF(G77&lt;=7,"3",IF(G77&lt;=8,"2","0"))))+0</f>
        <v>4</v>
      </c>
      <c r="AC77" s="2">
        <f>SUM(Z77:AB77)</f>
        <v>8</v>
      </c>
    </row>
    <row r="78" spans="1:29" x14ac:dyDescent="0.25">
      <c r="A78" s="6">
        <f>SUBTOTAL(3,$B$3:B78)</f>
        <v>76</v>
      </c>
      <c r="B78" s="9" t="s">
        <v>123</v>
      </c>
      <c r="C78" s="1" t="s">
        <v>35</v>
      </c>
      <c r="D78" s="2">
        <v>90</v>
      </c>
      <c r="E78" s="2">
        <v>1</v>
      </c>
      <c r="F78" s="2">
        <v>9</v>
      </c>
      <c r="G78" s="2">
        <v>10</v>
      </c>
      <c r="H78" s="1" t="s">
        <v>61</v>
      </c>
      <c r="I78" s="2">
        <f>(IF(D78&lt;=40,"46",IF(D78&lt;=50,"44",IF(D78&lt;=60,"40",IF(D78&lt;=70,"32",IF(D78&lt;=80,"20","0"))))))+0</f>
        <v>0</v>
      </c>
      <c r="J78" s="3">
        <f>(IF(D78&lt;=1,"419",IF(D78&lt;=10,"417",IF(D78&lt;=20,"413",IF(D78&lt;=30,"402",IF(D78&lt;=40,"384",IF(D78&lt;=50,"355",IF(D78&lt;=60,"312",IF(D78&lt;=70,"252",IF(D78&lt;=80,"172",0))))))))))+0</f>
        <v>0</v>
      </c>
      <c r="K78" s="3" t="s">
        <v>177</v>
      </c>
      <c r="L78" s="3">
        <f>O78+R78+U78</f>
        <v>22</v>
      </c>
      <c r="M78" s="3">
        <f>P78+S78+V78</f>
        <v>21</v>
      </c>
      <c r="N78" s="3">
        <f>Q78+T78+W78</f>
        <v>3</v>
      </c>
      <c r="O78" s="3">
        <f>(IF(E78&lt;=6,"22",IF(E78&lt;=7,"18",IF(E78&lt;=8,"12",0))))+0</f>
        <v>22</v>
      </c>
      <c r="P78" s="3">
        <f>(IF(E78&lt;=2,"21",IF(E78&lt;=3,"19",IF(E78&lt;=4,"15",IF(E78&lt;=5,"9",0)))))+0</f>
        <v>21</v>
      </c>
      <c r="Q78" s="3">
        <f>(IF(E78&lt;=1,"3",0))+0</f>
        <v>3</v>
      </c>
      <c r="R78" s="3">
        <f>(IF(F78&lt;=6,"22",IF(F78&lt;=7,"18",IF(F78&lt;=8,"12",0))))+0</f>
        <v>0</v>
      </c>
      <c r="S78" s="3">
        <f>(IF(F78&lt;=2,"21",IF(F78&lt;=3,"19",IF(F78&lt;=4,"15",IF(F78&lt;=5,"9",0)))))+0</f>
        <v>0</v>
      </c>
      <c r="T78" s="3">
        <f>(IF(F78&lt;=1,"3",0))+0</f>
        <v>0</v>
      </c>
      <c r="U78" s="3">
        <f>(IF(G78&lt;=6,"22",IF(G78&lt;=7,"18",IF(G78&lt;=8,"12",0))))+0</f>
        <v>0</v>
      </c>
      <c r="V78" s="3">
        <f>(IF(G78&lt;=2,"21",IF(G78&lt;=3,"19",IF(G78&lt;=4,"15",IF(G78&lt;=5,"9",0)))))+0</f>
        <v>0</v>
      </c>
      <c r="W78" s="3">
        <f>(IF(G78&lt;=1,"3",0))+0</f>
        <v>0</v>
      </c>
      <c r="X78" s="5" t="s">
        <v>106</v>
      </c>
      <c r="Y78" s="1" t="s">
        <v>95</v>
      </c>
      <c r="Z78" s="1">
        <f>(IF(E78&lt;=6,"4",IF(E78&lt;=7,"3",IF(E78&lt;=8,"2","0"))))+0</f>
        <v>4</v>
      </c>
      <c r="AA78" s="1">
        <f>(IF(F78&lt;=6,"4",IF(F78&lt;=7,"3",IF(F78&lt;=8,"2","0"))))+0</f>
        <v>0</v>
      </c>
      <c r="AB78" s="1">
        <f>(IF(G78&lt;=6,"4",IF(G78&lt;=7,"3",IF(G78&lt;=8,"2","0"))))+0</f>
        <v>0</v>
      </c>
      <c r="AC78" s="2">
        <f>SUM(Z78:AB78)</f>
        <v>4</v>
      </c>
    </row>
    <row r="79" spans="1:29" x14ac:dyDescent="0.25">
      <c r="A79" s="6">
        <f>SUBTOTAL(3,$B$3:B79)</f>
        <v>77</v>
      </c>
      <c r="B79" s="9" t="s">
        <v>25</v>
      </c>
      <c r="C79" s="1" t="s">
        <v>37</v>
      </c>
      <c r="D79" s="2">
        <v>60</v>
      </c>
      <c r="E79" s="2">
        <v>1</v>
      </c>
      <c r="F79" s="2">
        <v>1</v>
      </c>
      <c r="G79" s="2">
        <v>1</v>
      </c>
      <c r="H79" s="1" t="s">
        <v>61</v>
      </c>
      <c r="I79" s="2">
        <f>(IF(D79&lt;=40,"46",IF(D79&lt;=50,"44",IF(D79&lt;=60,"40",IF(D79&lt;=70,"32",IF(D79&lt;=80,"20","0"))))))+0</f>
        <v>40</v>
      </c>
      <c r="J79" s="3">
        <f>(IF(D79&lt;=1,"419",IF(D79&lt;=10,"417",IF(D79&lt;=20,"413",IF(D79&lt;=30,"402",IF(D79&lt;=40,"384",IF(D79&lt;=50,"355",IF(D79&lt;=60,"312",IF(D79&lt;=70,"252",IF(D79&lt;=80,"172",0))))))))))+0</f>
        <v>312</v>
      </c>
      <c r="K79" s="3" t="s">
        <v>179</v>
      </c>
      <c r="L79" s="3">
        <f>O79+R79+U79</f>
        <v>66</v>
      </c>
      <c r="M79" s="3">
        <f>P79+S79+V79</f>
        <v>63</v>
      </c>
      <c r="N79" s="3">
        <f>Q79+T79+W79</f>
        <v>9</v>
      </c>
      <c r="O79" s="3">
        <f>(IF(E79&lt;=6,"22",IF(E79&lt;=7,"18",IF(E79&lt;=8,"12",0))))+0</f>
        <v>22</v>
      </c>
      <c r="P79" s="3">
        <f>(IF(E79&lt;=2,"21",IF(E79&lt;=3,"19",IF(E79&lt;=4,"15",IF(E79&lt;=5,"9",0)))))+0</f>
        <v>21</v>
      </c>
      <c r="Q79" s="3">
        <f>(IF(E79&lt;=1,"3",0))+0</f>
        <v>3</v>
      </c>
      <c r="R79" s="3">
        <f>(IF(F79&lt;=6,"22",IF(F79&lt;=7,"18",IF(F79&lt;=8,"12",0))))+0</f>
        <v>22</v>
      </c>
      <c r="S79" s="3">
        <f>(IF(F79&lt;=2,"21",IF(F79&lt;=3,"19",IF(F79&lt;=4,"15",IF(F79&lt;=5,"9",0)))))+0</f>
        <v>21</v>
      </c>
      <c r="T79" s="3">
        <f>(IF(F79&lt;=1,"3",0))+0</f>
        <v>3</v>
      </c>
      <c r="U79" s="3">
        <f>(IF(G79&lt;=6,"22",IF(G79&lt;=7,"18",IF(G79&lt;=8,"12",0))))+0</f>
        <v>22</v>
      </c>
      <c r="V79" s="3">
        <f>(IF(G79&lt;=2,"21",IF(G79&lt;=3,"19",IF(G79&lt;=4,"15",IF(G79&lt;=5,"9",0)))))+0</f>
        <v>21</v>
      </c>
      <c r="W79" s="3">
        <f>(IF(G79&lt;=1,"3",0))+0</f>
        <v>3</v>
      </c>
      <c r="X79" s="5" t="s">
        <v>101</v>
      </c>
      <c r="Y79" s="1" t="s">
        <v>94</v>
      </c>
      <c r="Z79" s="1">
        <f>(IF(E79&lt;=6,"4",IF(E79&lt;=7,"3",IF(E79&lt;=8,"2","0"))))+0</f>
        <v>4</v>
      </c>
      <c r="AA79" s="1">
        <f>(IF(F79&lt;=6,"4",IF(F79&lt;=7,"3",IF(F79&lt;=8,"2","0"))))+0</f>
        <v>4</v>
      </c>
      <c r="AB79" s="1">
        <f>(IF(G79&lt;=6,"4",IF(G79&lt;=7,"3",IF(G79&lt;=8,"2","0"))))+0</f>
        <v>4</v>
      </c>
      <c r="AC79" s="2">
        <f>SUM(Z79:AB79)</f>
        <v>12</v>
      </c>
    </row>
    <row r="80" spans="1:29" x14ac:dyDescent="0.25">
      <c r="A80" s="6">
        <f>SUBTOTAL(3,$B$3:B80)</f>
        <v>78</v>
      </c>
      <c r="B80" s="9" t="s">
        <v>142</v>
      </c>
      <c r="C80" s="1" t="s">
        <v>36</v>
      </c>
      <c r="D80" s="2" t="s">
        <v>160</v>
      </c>
      <c r="E80" s="2" t="s">
        <v>160</v>
      </c>
      <c r="F80" s="2" t="s">
        <v>160</v>
      </c>
      <c r="G80" s="2" t="s">
        <v>160</v>
      </c>
      <c r="H80" s="1" t="s">
        <v>60</v>
      </c>
      <c r="I80" s="2">
        <f>(IF(D80&lt;=40,"46",IF(D80&lt;=50,"44",IF(D80&lt;=60,"40",IF(D80&lt;=70,"32",IF(D80&lt;=80,"20","0"))))))+0</f>
        <v>0</v>
      </c>
      <c r="J80" s="3">
        <f>(IF(D80&lt;=1,"419",IF(D80&lt;=10,"417",IF(D80&lt;=20,"413",IF(D80&lt;=30,"402",IF(D80&lt;=40,"384",IF(D80&lt;=50,"355",IF(D80&lt;=60,"312",IF(D80&lt;=70,"252",IF(D80&lt;=80,"172",0))))))))))+0</f>
        <v>0</v>
      </c>
      <c r="K80" s="3" t="s">
        <v>174</v>
      </c>
      <c r="L80" s="3">
        <f>O80+R80+U80</f>
        <v>0</v>
      </c>
      <c r="M80" s="3">
        <f>P80+S80+V80</f>
        <v>0</v>
      </c>
      <c r="N80" s="3">
        <f>Q80+T80+W80</f>
        <v>0</v>
      </c>
      <c r="O80" s="3">
        <f>(IF(E80&lt;=6,"22",IF(E80&lt;=7,"18",IF(E80&lt;=8,"12",0))))+0</f>
        <v>0</v>
      </c>
      <c r="P80" s="3">
        <f>(IF(E80&lt;=2,"21",IF(E80&lt;=3,"19",IF(E80&lt;=4,"15",IF(E80&lt;=5,"9",0)))))+0</f>
        <v>0</v>
      </c>
      <c r="Q80" s="3">
        <f>(IF(E80&lt;=1,"3",0))+0</f>
        <v>0</v>
      </c>
      <c r="R80" s="3">
        <f>(IF(F80&lt;=6,"22",IF(F80&lt;=7,"18",IF(F80&lt;=8,"12",0))))+0</f>
        <v>0</v>
      </c>
      <c r="S80" s="3">
        <f>(IF(F80&lt;=2,"21",IF(F80&lt;=3,"19",IF(F80&lt;=4,"15",IF(F80&lt;=5,"9",0)))))+0</f>
        <v>0</v>
      </c>
      <c r="T80" s="3">
        <f>(IF(F80&lt;=1,"3",0))+0</f>
        <v>0</v>
      </c>
      <c r="U80" s="3">
        <f>(IF(G80&lt;=6,"22",IF(G80&lt;=7,"18",IF(G80&lt;=8,"12",0))))+0</f>
        <v>0</v>
      </c>
      <c r="V80" s="3">
        <f>(IF(G80&lt;=2,"21",IF(G80&lt;=3,"19",IF(G80&lt;=4,"15",IF(G80&lt;=5,"9",0)))))+0</f>
        <v>0</v>
      </c>
      <c r="W80" s="3">
        <f>(IF(G80&lt;=1,"3",0))+0</f>
        <v>0</v>
      </c>
      <c r="X80" s="5" t="s">
        <v>105</v>
      </c>
      <c r="Y80" s="1" t="s">
        <v>98</v>
      </c>
      <c r="Z80" s="1">
        <f>(IF(E80&lt;=6,"4",IF(E80&lt;=7,"3",IF(E80&lt;=8,"2","0"))))+0</f>
        <v>0</v>
      </c>
      <c r="AA80" s="1">
        <f>(IF(F80&lt;=6,"4",IF(F80&lt;=7,"3",IF(F80&lt;=8,"2","0"))))+0</f>
        <v>0</v>
      </c>
      <c r="AB80" s="1">
        <f>(IF(G80&lt;=6,"4",IF(G80&lt;=7,"3",IF(G80&lt;=8,"2","0"))))+0</f>
        <v>0</v>
      </c>
      <c r="AC80" s="2">
        <f>SUM(Z80:AB80)</f>
        <v>0</v>
      </c>
    </row>
    <row r="81" spans="1:29" x14ac:dyDescent="0.25">
      <c r="A81" s="6">
        <f>SUBTOTAL(3,$B$3:B81)</f>
        <v>79</v>
      </c>
      <c r="B81" s="9" t="s">
        <v>24</v>
      </c>
      <c r="C81" s="1" t="s">
        <v>31</v>
      </c>
      <c r="D81" s="2">
        <v>60</v>
      </c>
      <c r="E81" s="2">
        <v>1</v>
      </c>
      <c r="F81" s="2">
        <v>1</v>
      </c>
      <c r="G81" s="2">
        <v>1</v>
      </c>
      <c r="H81" s="1" t="s">
        <v>60</v>
      </c>
      <c r="I81" s="2">
        <f>(IF(D81&lt;=40,"46",IF(D81&lt;=50,"44",IF(D81&lt;=60,"40",IF(D81&lt;=70,"32",IF(D81&lt;=80,"20","0"))))))+0</f>
        <v>40</v>
      </c>
      <c r="J81" s="3">
        <f>(IF(D81&lt;=1,"419",IF(D81&lt;=10,"417",IF(D81&lt;=20,"413",IF(D81&lt;=30,"402",IF(D81&lt;=40,"384",IF(D81&lt;=50,"355",IF(D81&lt;=60,"312",IF(D81&lt;=70,"252",IF(D81&lt;=80,"172",0))))))))))+0</f>
        <v>312</v>
      </c>
      <c r="K81" s="3" t="s">
        <v>182</v>
      </c>
      <c r="L81" s="3">
        <f>O81+R81+U81</f>
        <v>66</v>
      </c>
      <c r="M81" s="3">
        <f>P81+S81+V81</f>
        <v>63</v>
      </c>
      <c r="N81" s="3">
        <f>Q81+T81+W81</f>
        <v>9</v>
      </c>
      <c r="O81" s="3">
        <f>(IF(E81&lt;=6,"22",IF(E81&lt;=7,"18",IF(E81&lt;=8,"12",0))))+0</f>
        <v>22</v>
      </c>
      <c r="P81" s="3">
        <f>(IF(E81&lt;=2,"21",IF(E81&lt;=3,"19",IF(E81&lt;=4,"15",IF(E81&lt;=5,"9",0)))))+0</f>
        <v>21</v>
      </c>
      <c r="Q81" s="3">
        <f>(IF(E81&lt;=1,"3",0))+0</f>
        <v>3</v>
      </c>
      <c r="R81" s="3">
        <f>(IF(F81&lt;=6,"22",IF(F81&lt;=7,"18",IF(F81&lt;=8,"12",0))))+0</f>
        <v>22</v>
      </c>
      <c r="S81" s="3">
        <f>(IF(F81&lt;=2,"21",IF(F81&lt;=3,"19",IF(F81&lt;=4,"15",IF(F81&lt;=5,"9",0)))))+0</f>
        <v>21</v>
      </c>
      <c r="T81" s="3">
        <f>(IF(F81&lt;=1,"3",0))+0</f>
        <v>3</v>
      </c>
      <c r="U81" s="3">
        <f>(IF(G81&lt;=6,"22",IF(G81&lt;=7,"18",IF(G81&lt;=8,"12",0))))+0</f>
        <v>22</v>
      </c>
      <c r="V81" s="3">
        <f>(IF(G81&lt;=2,"21",IF(G81&lt;=3,"19",IF(G81&lt;=4,"15",IF(G81&lt;=5,"9",0)))))+0</f>
        <v>21</v>
      </c>
      <c r="W81" s="3">
        <f>(IF(G81&lt;=1,"3",0))+0</f>
        <v>3</v>
      </c>
      <c r="X81" s="5" t="s">
        <v>105</v>
      </c>
      <c r="Y81" s="1" t="s">
        <v>98</v>
      </c>
      <c r="Z81" s="1">
        <f>(IF(E81&lt;=6,"4",IF(E81&lt;=7,"3",IF(E81&lt;=8,"2","0"))))+0</f>
        <v>4</v>
      </c>
      <c r="AA81" s="1">
        <f>(IF(F81&lt;=6,"4",IF(F81&lt;=7,"3",IF(F81&lt;=8,"2","0"))))+0</f>
        <v>4</v>
      </c>
      <c r="AB81" s="1">
        <f>(IF(G81&lt;=6,"4",IF(G81&lt;=7,"3",IF(G81&lt;=8,"2","0"))))+0</f>
        <v>4</v>
      </c>
      <c r="AC81" s="2">
        <f>SUM(Z81:AB81)</f>
        <v>12</v>
      </c>
    </row>
    <row r="82" spans="1:29" x14ac:dyDescent="0.25">
      <c r="A82" s="6">
        <f>SUBTOTAL(3,$B$3:B82)</f>
        <v>80</v>
      </c>
      <c r="B82" s="9" t="s">
        <v>127</v>
      </c>
      <c r="C82" s="1" t="s">
        <v>32</v>
      </c>
      <c r="D82" s="2">
        <v>90</v>
      </c>
      <c r="E82" s="2">
        <v>1</v>
      </c>
      <c r="F82" s="2">
        <v>9</v>
      </c>
      <c r="G82" s="2">
        <v>10</v>
      </c>
      <c r="H82" s="1" t="s">
        <v>45</v>
      </c>
      <c r="I82" s="2">
        <f>(IF(D82&lt;=40,"46",IF(D82&lt;=50,"44",IF(D82&lt;=60,"40",IF(D82&lt;=70,"32",IF(D82&lt;=80,"20","0"))))))+0</f>
        <v>0</v>
      </c>
      <c r="J82" s="3">
        <f>(IF(D82&lt;=1,"419",IF(D82&lt;=10,"417",IF(D82&lt;=20,"413",IF(D82&lt;=30,"402",IF(D82&lt;=40,"384",IF(D82&lt;=50,"355",IF(D82&lt;=60,"312",IF(D82&lt;=70,"252",IF(D82&lt;=80,"172",0))))))))))+0</f>
        <v>0</v>
      </c>
      <c r="K82" s="3" t="s">
        <v>178</v>
      </c>
      <c r="L82" s="3">
        <f>O82+R82+U82</f>
        <v>22</v>
      </c>
      <c r="M82" s="3">
        <f>P82+S82+V82</f>
        <v>21</v>
      </c>
      <c r="N82" s="3">
        <f>Q82+T82+W82</f>
        <v>3</v>
      </c>
      <c r="O82" s="3">
        <f>(IF(E82&lt;=6,"22",IF(E82&lt;=7,"18",IF(E82&lt;=8,"12",0))))+0</f>
        <v>22</v>
      </c>
      <c r="P82" s="3">
        <f>(IF(E82&lt;=2,"21",IF(E82&lt;=3,"19",IF(E82&lt;=4,"15",IF(E82&lt;=5,"9",0)))))+0</f>
        <v>21</v>
      </c>
      <c r="Q82" s="3">
        <f>(IF(E82&lt;=1,"3",0))+0</f>
        <v>3</v>
      </c>
      <c r="R82" s="3">
        <f>(IF(F82&lt;=6,"22",IF(F82&lt;=7,"18",IF(F82&lt;=8,"12",0))))+0</f>
        <v>0</v>
      </c>
      <c r="S82" s="3">
        <f>(IF(F82&lt;=2,"21",IF(F82&lt;=3,"19",IF(F82&lt;=4,"15",IF(F82&lt;=5,"9",0)))))+0</f>
        <v>0</v>
      </c>
      <c r="T82" s="3">
        <f>(IF(F82&lt;=1,"3",0))+0</f>
        <v>0</v>
      </c>
      <c r="U82" s="3">
        <f>(IF(G82&lt;=6,"22",IF(G82&lt;=7,"18",IF(G82&lt;=8,"12",0))))+0</f>
        <v>0</v>
      </c>
      <c r="V82" s="3">
        <f>(IF(G82&lt;=2,"21",IF(G82&lt;=3,"19",IF(G82&lt;=4,"15",IF(G82&lt;=5,"9",0)))))+0</f>
        <v>0</v>
      </c>
      <c r="W82" s="3">
        <f>(IF(G82&lt;=1,"3",0))+0</f>
        <v>0</v>
      </c>
      <c r="X82" s="5" t="s">
        <v>102</v>
      </c>
      <c r="Y82" s="1" t="s">
        <v>82</v>
      </c>
      <c r="Z82" s="1">
        <f>(IF(E82&lt;=6,"4",IF(E82&lt;=7,"3",IF(E82&lt;=8,"2","0"))))+0</f>
        <v>4</v>
      </c>
      <c r="AA82" s="1">
        <f>(IF(F82&lt;=6,"4",IF(F82&lt;=7,"3",IF(F82&lt;=8,"2","0"))))+0</f>
        <v>0</v>
      </c>
      <c r="AB82" s="1">
        <f>(IF(G82&lt;=6,"4",IF(G82&lt;=7,"3",IF(G82&lt;=8,"2","0"))))+0</f>
        <v>0</v>
      </c>
      <c r="AC82" s="2">
        <f>SUM(Z82:AB82)</f>
        <v>4</v>
      </c>
    </row>
    <row r="83" spans="1:29" x14ac:dyDescent="0.25">
      <c r="A83" s="6">
        <f>SUBTOTAL(3,$B$3:B83)</f>
        <v>81</v>
      </c>
      <c r="B83" s="9" t="s">
        <v>1</v>
      </c>
      <c r="C83" s="1" t="s">
        <v>32</v>
      </c>
      <c r="D83" s="2">
        <v>20</v>
      </c>
      <c r="E83" s="2">
        <v>1</v>
      </c>
      <c r="F83" s="2">
        <v>1</v>
      </c>
      <c r="G83" s="2">
        <v>1</v>
      </c>
      <c r="H83" s="1" t="s">
        <v>45</v>
      </c>
      <c r="I83" s="2">
        <f>(IF(D83&lt;=40,"46",IF(D83&lt;=50,"44",IF(D83&lt;=60,"40",IF(D83&lt;=70,"32",IF(D83&lt;=80,"20","0"))))))+0</f>
        <v>46</v>
      </c>
      <c r="J83" s="3">
        <f>(IF(D83&lt;=1,"419",IF(D83&lt;=10,"417",IF(D83&lt;=20,"413",IF(D83&lt;=30,"402",IF(D83&lt;=40,"384",IF(D83&lt;=50,"355",IF(D83&lt;=60,"312",IF(D83&lt;=70,"252",IF(D83&lt;=80,"172",0))))))))))+0</f>
        <v>413</v>
      </c>
      <c r="K83" s="3" t="s">
        <v>176</v>
      </c>
      <c r="L83" s="3">
        <f>O83+R83+U83</f>
        <v>66</v>
      </c>
      <c r="M83" s="3">
        <f>P83+S83+V83</f>
        <v>63</v>
      </c>
      <c r="N83" s="3">
        <f>Q83+T83+W83</f>
        <v>9</v>
      </c>
      <c r="O83" s="3">
        <f>(IF(E83&lt;=6,"22",IF(E83&lt;=7,"18",IF(E83&lt;=8,"12",0))))+0</f>
        <v>22</v>
      </c>
      <c r="P83" s="3">
        <f>(IF(E83&lt;=2,"21",IF(E83&lt;=3,"19",IF(E83&lt;=4,"15",IF(E83&lt;=5,"9",0)))))+0</f>
        <v>21</v>
      </c>
      <c r="Q83" s="3">
        <f>(IF(E83&lt;=1,"3",0))+0</f>
        <v>3</v>
      </c>
      <c r="R83" s="3">
        <f>(IF(F83&lt;=6,"22",IF(F83&lt;=7,"18",IF(F83&lt;=8,"12",0))))+0</f>
        <v>22</v>
      </c>
      <c r="S83" s="3">
        <f>(IF(F83&lt;=2,"21",IF(F83&lt;=3,"19",IF(F83&lt;=4,"15",IF(F83&lt;=5,"9",0)))))+0</f>
        <v>21</v>
      </c>
      <c r="T83" s="3">
        <f>(IF(F83&lt;=1,"3",0))+0</f>
        <v>3</v>
      </c>
      <c r="U83" s="3">
        <f>(IF(G83&lt;=6,"22",IF(G83&lt;=7,"18",IF(G83&lt;=8,"12",0))))+0</f>
        <v>22</v>
      </c>
      <c r="V83" s="3">
        <f>(IF(G83&lt;=2,"21",IF(G83&lt;=3,"19",IF(G83&lt;=4,"15",IF(G83&lt;=5,"9",0)))))+0</f>
        <v>21</v>
      </c>
      <c r="W83" s="3">
        <f>(IF(G83&lt;=1,"3",0))+0</f>
        <v>3</v>
      </c>
      <c r="X83" s="5" t="s">
        <v>102</v>
      </c>
      <c r="Y83" s="1" t="s">
        <v>93</v>
      </c>
      <c r="Z83" s="1">
        <f>(IF(E83&lt;=6,"4",IF(E83&lt;=7,"3",IF(E83&lt;=8,"2","0"))))+0</f>
        <v>4</v>
      </c>
      <c r="AA83" s="1">
        <f>(IF(F83&lt;=6,"4",IF(F83&lt;=7,"3",IF(F83&lt;=8,"2","0"))))+0</f>
        <v>4</v>
      </c>
      <c r="AB83" s="1">
        <f>(IF(G83&lt;=6,"4",IF(G83&lt;=7,"3",IF(G83&lt;=8,"2","0"))))+0</f>
        <v>4</v>
      </c>
      <c r="AC83" s="2">
        <f>SUM(Z83:AB83)</f>
        <v>12</v>
      </c>
    </row>
    <row r="84" spans="1:29" ht="15.75" x14ac:dyDescent="0.25">
      <c r="A84" s="7"/>
      <c r="B84" s="13" t="s">
        <v>107</v>
      </c>
      <c r="C84" s="13"/>
      <c r="D84" s="13"/>
      <c r="E84" s="13"/>
      <c r="F84" s="13"/>
      <c r="G84" s="13"/>
      <c r="H84" s="13"/>
      <c r="I84" s="7">
        <f>SUBTOTAL(9,I3:I83)</f>
        <v>1288</v>
      </c>
      <c r="J84" s="7">
        <f>SUBTOTAL(9,J3:J83)</f>
        <v>10947</v>
      </c>
      <c r="K84" s="7"/>
      <c r="L84" s="7">
        <f t="shared" ref="L84:W84" si="0">SUBTOTAL(9,L3:L83)</f>
        <v>3124</v>
      </c>
      <c r="M84" s="7">
        <f t="shared" si="0"/>
        <v>2556</v>
      </c>
      <c r="N84" s="7">
        <f t="shared" si="0"/>
        <v>330</v>
      </c>
      <c r="O84" s="7">
        <f t="shared" si="0"/>
        <v>1278</v>
      </c>
      <c r="P84" s="7">
        <f t="shared" si="0"/>
        <v>1140</v>
      </c>
      <c r="Q84" s="7">
        <f t="shared" si="0"/>
        <v>150</v>
      </c>
      <c r="R84" s="7">
        <f t="shared" si="0"/>
        <v>924</v>
      </c>
      <c r="S84" s="7">
        <f t="shared" si="0"/>
        <v>696</v>
      </c>
      <c r="T84" s="7">
        <f t="shared" si="0"/>
        <v>87</v>
      </c>
      <c r="U84" s="7">
        <f t="shared" si="0"/>
        <v>922</v>
      </c>
      <c r="V84" s="7">
        <f t="shared" si="0"/>
        <v>720</v>
      </c>
      <c r="W84" s="7">
        <f t="shared" si="0"/>
        <v>93</v>
      </c>
      <c r="X84" s="7"/>
      <c r="Y84" s="7"/>
      <c r="Z84" s="7">
        <f>SUBTOTAL(9,Z3:Z83)</f>
        <v>232</v>
      </c>
      <c r="AA84" s="7">
        <f>SUBTOTAL(9,AA3:AA83)</f>
        <v>167</v>
      </c>
      <c r="AB84" s="7">
        <f>SUBTOTAL(9,AB3:AB83)</f>
        <v>167</v>
      </c>
      <c r="AC84" s="7">
        <f>SUBTOTAL(9,AC3:AC83)</f>
        <v>566</v>
      </c>
    </row>
  </sheetData>
  <autoFilter ref="A2:AC84" xr:uid="{B5D359DD-9BB3-4ED2-8AD1-D0BCA212FFB1}"/>
  <mergeCells count="5">
    <mergeCell ref="X1:AC1"/>
    <mergeCell ref="B84:H84"/>
    <mergeCell ref="K1:N1"/>
    <mergeCell ref="E1:G1"/>
    <mergeCell ref="H1:I1"/>
  </mergeCells>
  <conditionalFormatting sqref="H128:H1048576 H3:H93"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1221-EEEE-4308-995F-040E07A72874}">
  <dimension ref="A1:D30"/>
  <sheetViews>
    <sheetView tabSelected="1" workbookViewId="0">
      <selection activeCell="C11" sqref="C11"/>
    </sheetView>
  </sheetViews>
  <sheetFormatPr defaultRowHeight="15" x14ac:dyDescent="0.25"/>
  <cols>
    <col min="1" max="1" width="28.5703125" bestFit="1" customWidth="1"/>
    <col min="2" max="2" width="12.85546875" bestFit="1" customWidth="1"/>
    <col min="3" max="3" width="13.85546875" bestFit="1" customWidth="1"/>
    <col min="4" max="4" width="15.28515625" bestFit="1" customWidth="1"/>
  </cols>
  <sheetData>
    <row r="1" spans="1:4" x14ac:dyDescent="0.25">
      <c r="A1" s="14" t="s">
        <v>73</v>
      </c>
      <c r="B1" s="14" t="s">
        <v>187</v>
      </c>
      <c r="C1" s="14" t="s">
        <v>188</v>
      </c>
      <c r="D1" s="14" t="s">
        <v>189</v>
      </c>
    </row>
    <row r="2" spans="1:4" x14ac:dyDescent="0.25">
      <c r="A2" s="1" t="s">
        <v>154</v>
      </c>
      <c r="B2">
        <f>SUMIF(Calculations!$H$3:$H$83,'World Boss Mats Calculations'!A2,Calculations!$I$3:$I$83)</f>
        <v>0</v>
      </c>
      <c r="C2">
        <v>2</v>
      </c>
      <c r="D2">
        <f>B2-C2</f>
        <v>-2</v>
      </c>
    </row>
    <row r="3" spans="1:4" x14ac:dyDescent="0.25">
      <c r="A3" s="1" t="s">
        <v>53</v>
      </c>
      <c r="B3">
        <f>SUMIF(Calculations!$H$3:$H$83,'World Boss Mats Calculations'!A3,Calculations!$I$3:$I$83)</f>
        <v>46</v>
      </c>
      <c r="D3">
        <f t="shared" ref="D3:D30" si="0">B3-C3</f>
        <v>46</v>
      </c>
    </row>
    <row r="4" spans="1:4" x14ac:dyDescent="0.25">
      <c r="A4" s="1" t="s">
        <v>49</v>
      </c>
      <c r="B4">
        <f>SUMIF(Calculations!$H$3:$H$83,'World Boss Mats Calculations'!A4,Calculations!$I$3:$I$83)</f>
        <v>46</v>
      </c>
      <c r="C4">
        <v>4</v>
      </c>
      <c r="D4">
        <f t="shared" si="0"/>
        <v>42</v>
      </c>
    </row>
    <row r="5" spans="1:4" x14ac:dyDescent="0.25">
      <c r="A5" s="1" t="s">
        <v>157</v>
      </c>
      <c r="B5">
        <f>SUMIF(Calculations!$H$3:$H$83,'World Boss Mats Calculations'!A5,Calculations!$I$3:$I$83)</f>
        <v>0</v>
      </c>
      <c r="C5">
        <v>2</v>
      </c>
      <c r="D5">
        <f t="shared" si="0"/>
        <v>-2</v>
      </c>
    </row>
    <row r="6" spans="1:4" x14ac:dyDescent="0.25">
      <c r="A6" s="1" t="s">
        <v>44</v>
      </c>
      <c r="B6">
        <f>SUMIF(Calculations!$H$3:$H$83,'World Boss Mats Calculations'!A6,Calculations!$I$3:$I$83)</f>
        <v>46</v>
      </c>
      <c r="C6">
        <v>10</v>
      </c>
      <c r="D6">
        <f t="shared" si="0"/>
        <v>36</v>
      </c>
    </row>
    <row r="7" spans="1:4" x14ac:dyDescent="0.25">
      <c r="A7" s="1" t="s">
        <v>43</v>
      </c>
      <c r="B7">
        <f>SUMIF(Calculations!$H$3:$H$83,'World Boss Mats Calculations'!A7,Calculations!$I$3:$I$83)</f>
        <v>46</v>
      </c>
      <c r="C7">
        <v>11</v>
      </c>
      <c r="D7">
        <f t="shared" si="0"/>
        <v>35</v>
      </c>
    </row>
    <row r="8" spans="1:4" x14ac:dyDescent="0.25">
      <c r="A8" s="1" t="s">
        <v>52</v>
      </c>
      <c r="B8">
        <f>SUMIF(Calculations!$H$3:$H$83,'World Boss Mats Calculations'!A8,Calculations!$I$3:$I$83)</f>
        <v>46</v>
      </c>
      <c r="C8">
        <v>3</v>
      </c>
      <c r="D8">
        <f t="shared" si="0"/>
        <v>43</v>
      </c>
    </row>
    <row r="9" spans="1:4" x14ac:dyDescent="0.25">
      <c r="A9" s="1" t="s">
        <v>46</v>
      </c>
      <c r="B9">
        <f>SUMIF(Calculations!$H$3:$H$83,'World Boss Mats Calculations'!A9,Calculations!$I$3:$I$83)</f>
        <v>202</v>
      </c>
      <c r="C9">
        <v>204</v>
      </c>
      <c r="D9">
        <f t="shared" si="0"/>
        <v>-2</v>
      </c>
    </row>
    <row r="10" spans="1:4" x14ac:dyDescent="0.25">
      <c r="A10" s="1" t="s">
        <v>51</v>
      </c>
      <c r="B10">
        <f>SUMIF(Calculations!$H$3:$H$83,'World Boss Mats Calculations'!A10,Calculations!$I$3:$I$83)</f>
        <v>92</v>
      </c>
      <c r="C10">
        <v>1</v>
      </c>
      <c r="D10">
        <f t="shared" si="0"/>
        <v>91</v>
      </c>
    </row>
    <row r="11" spans="1:4" x14ac:dyDescent="0.25">
      <c r="A11" s="1" t="s">
        <v>54</v>
      </c>
      <c r="B11">
        <f>SUMIF(Calculations!$H$3:$H$83,'World Boss Mats Calculations'!A11,Calculations!$I$3:$I$83)</f>
        <v>124</v>
      </c>
      <c r="C11">
        <v>52</v>
      </c>
      <c r="D11">
        <f t="shared" si="0"/>
        <v>72</v>
      </c>
    </row>
    <row r="12" spans="1:4" x14ac:dyDescent="0.25">
      <c r="A12" s="1" t="s">
        <v>59</v>
      </c>
      <c r="B12">
        <f>SUMIF(Calculations!$H$3:$H$83,'World Boss Mats Calculations'!A12,Calculations!$I$3:$I$83)</f>
        <v>40</v>
      </c>
      <c r="D12">
        <f t="shared" si="0"/>
        <v>40</v>
      </c>
    </row>
    <row r="13" spans="1:4" x14ac:dyDescent="0.25">
      <c r="A13" s="1" t="s">
        <v>167</v>
      </c>
      <c r="B13">
        <f>SUMIF(Calculations!$H$3:$H$83,'World Boss Mats Calculations'!A13,Calculations!$I$3:$I$83)</f>
        <v>0</v>
      </c>
      <c r="C13">
        <v>11</v>
      </c>
      <c r="D13">
        <f t="shared" si="0"/>
        <v>-11</v>
      </c>
    </row>
    <row r="14" spans="1:4" x14ac:dyDescent="0.25">
      <c r="A14" s="2" t="s">
        <v>158</v>
      </c>
      <c r="B14">
        <f>SUMIF(Calculations!$H$3:$H$83,'World Boss Mats Calculations'!A14,Calculations!$I$3:$I$83)</f>
        <v>0</v>
      </c>
      <c r="C14">
        <v>1</v>
      </c>
      <c r="D14">
        <f t="shared" si="0"/>
        <v>-1</v>
      </c>
    </row>
    <row r="15" spans="1:4" x14ac:dyDescent="0.25">
      <c r="A15" s="1" t="s">
        <v>153</v>
      </c>
      <c r="B15">
        <f>SUMIF(Calculations!$H$3:$H$83,'World Boss Mats Calculations'!A15,Calculations!$I$3:$I$83)</f>
        <v>0</v>
      </c>
      <c r="D15">
        <f t="shared" si="0"/>
        <v>0</v>
      </c>
    </row>
    <row r="16" spans="1:4" x14ac:dyDescent="0.25">
      <c r="A16" s="1" t="s">
        <v>58</v>
      </c>
      <c r="B16">
        <f>SUMIF(Calculations!$H$3:$H$83,'World Boss Mats Calculations'!A16,Calculations!$I$3:$I$83)</f>
        <v>46</v>
      </c>
      <c r="D16">
        <f t="shared" si="0"/>
        <v>46</v>
      </c>
    </row>
    <row r="17" spans="1:4" x14ac:dyDescent="0.25">
      <c r="A17" s="1" t="s">
        <v>155</v>
      </c>
      <c r="B17">
        <f>SUMIF(Calculations!$H$3:$H$83,'World Boss Mats Calculations'!A17,Calculations!$I$3:$I$83)</f>
        <v>0</v>
      </c>
      <c r="C17">
        <v>2</v>
      </c>
      <c r="D17">
        <f t="shared" si="0"/>
        <v>-2</v>
      </c>
    </row>
    <row r="18" spans="1:4" x14ac:dyDescent="0.25">
      <c r="A18" s="1" t="s">
        <v>159</v>
      </c>
      <c r="B18">
        <f>SUMIF(Calculations!$H$3:$H$83,'World Boss Mats Calculations'!A18,Calculations!$I$3:$I$83)</f>
        <v>0</v>
      </c>
      <c r="C18">
        <v>1</v>
      </c>
      <c r="D18">
        <f t="shared" si="0"/>
        <v>-1</v>
      </c>
    </row>
    <row r="19" spans="1:4" x14ac:dyDescent="0.25">
      <c r="A19" s="1" t="s">
        <v>50</v>
      </c>
      <c r="B19">
        <f>SUMIF(Calculations!$H$3:$H$83,'World Boss Mats Calculations'!A19,Calculations!$I$3:$I$83)</f>
        <v>46</v>
      </c>
      <c r="C19">
        <v>4</v>
      </c>
      <c r="D19">
        <f t="shared" si="0"/>
        <v>42</v>
      </c>
    </row>
    <row r="20" spans="1:4" x14ac:dyDescent="0.25">
      <c r="A20" s="1" t="s">
        <v>55</v>
      </c>
      <c r="B20">
        <f>SUMIF(Calculations!$H$3:$H$83,'World Boss Mats Calculations'!A20,Calculations!$I$3:$I$83)</f>
        <v>92</v>
      </c>
      <c r="C20">
        <v>4</v>
      </c>
      <c r="D20">
        <f t="shared" si="0"/>
        <v>88</v>
      </c>
    </row>
    <row r="21" spans="1:4" x14ac:dyDescent="0.25">
      <c r="A21" s="1" t="s">
        <v>56</v>
      </c>
      <c r="B21">
        <f>SUMIF(Calculations!$H$3:$H$83,'World Boss Mats Calculations'!A21,Calculations!$I$3:$I$83)</f>
        <v>46</v>
      </c>
      <c r="D21">
        <f t="shared" si="0"/>
        <v>46</v>
      </c>
    </row>
    <row r="22" spans="1:4" x14ac:dyDescent="0.25">
      <c r="A22" s="1" t="s">
        <v>156</v>
      </c>
      <c r="B22">
        <f>SUMIF(Calculations!$H$3:$H$83,'World Boss Mats Calculations'!A22,Calculations!$I$3:$I$83)</f>
        <v>0</v>
      </c>
      <c r="D22">
        <f t="shared" si="0"/>
        <v>0</v>
      </c>
    </row>
    <row r="23" spans="1:4" x14ac:dyDescent="0.25">
      <c r="A23" s="1" t="s">
        <v>152</v>
      </c>
      <c r="B23">
        <f>SUMIF(Calculations!$H$3:$H$83,'World Boss Mats Calculations'!A23,Calculations!$I$3:$I$83)</f>
        <v>0</v>
      </c>
      <c r="C23">
        <v>1</v>
      </c>
      <c r="D23">
        <f t="shared" si="0"/>
        <v>-1</v>
      </c>
    </row>
    <row r="24" spans="1:4" x14ac:dyDescent="0.25">
      <c r="A24" s="1" t="s">
        <v>47</v>
      </c>
      <c r="B24">
        <f>SUMIF(Calculations!$H$3:$H$83,'World Boss Mats Calculations'!A24,Calculations!$I$3:$I$83)</f>
        <v>46</v>
      </c>
      <c r="D24">
        <f t="shared" si="0"/>
        <v>46</v>
      </c>
    </row>
    <row r="25" spans="1:4" x14ac:dyDescent="0.25">
      <c r="A25" s="1" t="s">
        <v>62</v>
      </c>
      <c r="B25">
        <f>SUMIF(Calculations!$H$3:$H$83,'World Boss Mats Calculations'!A25,Calculations!$I$3:$I$83)</f>
        <v>20</v>
      </c>
      <c r="C25">
        <v>1</v>
      </c>
      <c r="D25">
        <f t="shared" si="0"/>
        <v>19</v>
      </c>
    </row>
    <row r="26" spans="1:4" x14ac:dyDescent="0.25">
      <c r="A26" s="1" t="s">
        <v>48</v>
      </c>
      <c r="B26">
        <f>SUMIF(Calculations!$H$3:$H$83,'World Boss Mats Calculations'!A26,Calculations!$I$3:$I$83)</f>
        <v>46</v>
      </c>
      <c r="D26">
        <f t="shared" si="0"/>
        <v>46</v>
      </c>
    </row>
    <row r="27" spans="1:4" x14ac:dyDescent="0.25">
      <c r="A27" s="1" t="s">
        <v>57</v>
      </c>
      <c r="B27">
        <f>SUMIF(Calculations!$H$3:$H$83,'World Boss Mats Calculations'!A27,Calculations!$I$3:$I$83)</f>
        <v>132</v>
      </c>
      <c r="C27">
        <v>3</v>
      </c>
      <c r="D27">
        <f t="shared" si="0"/>
        <v>129</v>
      </c>
    </row>
    <row r="28" spans="1:4" x14ac:dyDescent="0.25">
      <c r="A28" s="1" t="s">
        <v>61</v>
      </c>
      <c r="B28">
        <f>SUMIF(Calculations!$H$3:$H$83,'World Boss Mats Calculations'!A28,Calculations!$I$3:$I$83)</f>
        <v>40</v>
      </c>
      <c r="C28">
        <v>6</v>
      </c>
      <c r="D28">
        <f t="shared" si="0"/>
        <v>34</v>
      </c>
    </row>
    <row r="29" spans="1:4" x14ac:dyDescent="0.25">
      <c r="A29" s="1" t="s">
        <v>60</v>
      </c>
      <c r="B29">
        <f>SUMIF(Calculations!$H$3:$H$83,'World Boss Mats Calculations'!A29,Calculations!$I$3:$I$83)</f>
        <v>40</v>
      </c>
      <c r="C29">
        <v>3</v>
      </c>
      <c r="D29">
        <f t="shared" si="0"/>
        <v>37</v>
      </c>
    </row>
    <row r="30" spans="1:4" x14ac:dyDescent="0.25">
      <c r="A30" s="1" t="s">
        <v>45</v>
      </c>
      <c r="B30">
        <f>SUMIF(Calculations!$H$3:$H$83,'World Boss Mats Calculations'!A30,Calculations!$I$3:$I$83)</f>
        <v>46</v>
      </c>
      <c r="C30">
        <v>1</v>
      </c>
      <c r="D30">
        <f t="shared" si="0"/>
        <v>45</v>
      </c>
    </row>
  </sheetData>
  <conditionalFormatting sqref="A3:A5">
    <cfRule type="colorScale" priority="2">
      <colorScale>
        <cfvo type="min"/>
        <cfvo type="max"/>
        <color rgb="FF63BE7B"/>
        <color rgb="FFFCFCFF"/>
      </colorScale>
    </cfRule>
  </conditionalFormatting>
  <conditionalFormatting sqref="A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World Boss Mats Calculations</vt:lpstr>
      <vt:lpstr>Calculations!Extract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Cryp7iC</dc:creator>
  <cp:lastModifiedBy>Emon Hasan Nayeem</cp:lastModifiedBy>
  <dcterms:created xsi:type="dcterms:W3CDTF">2023-12-16T11:28:58Z</dcterms:created>
  <dcterms:modified xsi:type="dcterms:W3CDTF">2023-12-30T14:13:53Z</dcterms:modified>
</cp:coreProperties>
</file>