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yday\DFS\CUH-HOMEUSERS\JollyJ2\My Documents\Cancellations\"/>
    </mc:Choice>
  </mc:AlternateContent>
  <bookViews>
    <workbookView xWindow="0" yWindow="0" windowWidth="28800" windowHeight="12300"/>
  </bookViews>
  <sheets>
    <sheet name="Patient Data" sheetId="4" r:id="rId1"/>
    <sheet name="Weights" sheetId="5" r:id="rId2"/>
  </sheets>
  <definedNames>
    <definedName name="_xlnm._FilterDatabase" localSheetId="0" hidden="1">'Patient Data'!$A$1:$K$1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<sst xmlns="http://schemas.openxmlformats.org/spreadsheetml/2006/main" count="31" uniqueCount="28">
  <si>
    <t>Patient Name</t>
  </si>
  <si>
    <t>Appointment Date</t>
  </si>
  <si>
    <t>Routine</t>
  </si>
  <si>
    <t>Appointment Type</t>
  </si>
  <si>
    <t>Priority</t>
  </si>
  <si>
    <t>Comment</t>
  </si>
  <si>
    <t>Referral Start Date</t>
  </si>
  <si>
    <t>Admin Rescheduled</t>
  </si>
  <si>
    <t>Pre - Diagnostics Complete</t>
  </si>
  <si>
    <t>Urgency Score</t>
  </si>
  <si>
    <t>Factor</t>
  </si>
  <si>
    <t>Weight</t>
  </si>
  <si>
    <t>Waiting Days</t>
  </si>
  <si>
    <t>Appt Offered</t>
  </si>
  <si>
    <t>Pt Rescheduled</t>
  </si>
  <si>
    <t>Diagnostics Done</t>
  </si>
  <si>
    <t>PriorityWeight</t>
  </si>
  <si>
    <t>WaitingWeight</t>
  </si>
  <si>
    <t>DiagnosticsWeight</t>
  </si>
  <si>
    <t>OfferedWeight</t>
  </si>
  <si>
    <t>PtRescheduleWeight</t>
  </si>
  <si>
    <t>AdminRescheduleWeight</t>
  </si>
  <si>
    <t>Weight Name</t>
  </si>
  <si>
    <t>Rescheduled by Admin</t>
  </si>
  <si>
    <t>Rescheduled by Patient</t>
  </si>
  <si>
    <t>No</t>
  </si>
  <si>
    <t>Appointment Offered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</si>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</sst>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4" fontId="0" fillId="0" borderId="0" xfId="0" applyNumberFormat="1"/>
    <xf numFmtId="14" fontId="1" fillId="2" borderId="1" xfId="1" applyNumberFormat="1"/>
    <xf numFmtId="0" fontId="1" fillId="2" borderId="1" xfId="1" applyNumberFormat="1"/>
    <xf numFmtId="0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B1" workbookViewId="0">
      <selection activeCell="K34" sqref="K34"/>
    </sheetView>
  </sheetViews>
  <sheetFormatPr defaultColWidth="25.7109375" defaultRowHeight="15" x14ac:dyDescent="0.25"/>
  <cols>
    <col min="3" max="5" width="25.7109375" style="2"/>
    <col min="6" max="6" width="33.28515625" style="2" customWidth="1"/>
    <col min="7" max="8" width="25.7109375" style="2"/>
    <col min="9" max="9" width="29.28515625" style="2" customWidth="1"/>
    <col min="10" max="10" width="25.7109375" style="5"/>
    <col min="11" max="11" width="42.7109375" customWidth="1"/>
  </cols>
  <sheetData>
    <row r="1" spans="1:11" s="1" customFormat="1" ht="16.5" thickTop="1" thickBot="1" x14ac:dyDescent="0.3">
      <c r="A1" s="1" t="s">
        <v>0</v>
      </c>
      <c r="B1" s="1" t="s">
        <v>3</v>
      </c>
      <c r="C1" s="3" t="s">
        <v>4</v>
      </c>
      <c r="D1" s="3" t="s">
        <v>6</v>
      </c>
      <c r="E1" s="3" t="s">
        <v>1</v>
      </c>
      <c r="F1" s="3" t="s">
        <v>26</v>
      </c>
      <c r="G1" s="1" t="s">
        <v>24</v>
      </c>
      <c r="H1" s="1" t="s">
        <v>23</v>
      </c>
      <c r="I1" s="1" t="s">
        <v>8</v>
      </c>
      <c r="J1" s="4" t="s">
        <v>9</v>
      </c>
      <c r="K1" s="1" t="s">
        <v>5</v>
      </c>
    </row>
    <row r="2" spans="1:11" ht="15.75" thickTop="1" x14ac:dyDescent="0.25">
      <c r="C2" t="s">
        <v>2</v>
      </c>
      <c r="D2" s="2">
        <v>45760</v>
      </c>
      <c r="E2" s="2">
        <v>45798</v>
      </c>
      <c r="F2" t="s">
        <v>27</v>
      </c>
      <c r="G2" t="s">
        <v>27</v>
      </c>
      <c r="H2" t="s">
        <v>25</v>
      </c>
      <c r="I2" s="2" t="s">
        <v>25</v>
      </c>
      <c r="J2" s="5">
        <f ca="1">MAX(0,ROUNDUP(IF(E2&lt;TODAY(),0,(IF(C2="Urgent",1,0)*VLOOKUP("PriorityWeight", Weights!$B$2:$C$7, 2, FALSE)+
(E2-D2)*VLOOKUP("WaitingWeight", Weights!$B$2:$C$7, 2, FALSE) +
IF(F2="No",1,0)*VLOOKUP("OfferedWeight", Weights!$B$2:$C$7, 2, FALSE) +
IF(G2="No",1,0)*VLOOKUP("PtRescheduleWeight", Weights!$B$2:$C$7, 2, FALSE) +
IF(H2="Yes",1,0)*VLOOKUP("AdminRescheduleWeight", Weights!$B$2:$C$7, 2, FALSE) +
IF(I2="Yes",1,0)*VLOOKUP("DiagnosticsWeight", Weights!$B$2:$C$7, 2, FALSE)-
IF(E2&lt;TODAY()+1,170,170/MIN(130,(E2-TODAY()))))), 0))</f>
        <v>10</v>
      </c>
    </row>
    <row r="3" spans="1:11" x14ac:dyDescent="0.25">
      <c r="C3"/>
      <c r="D3"/>
      <c r="E3"/>
      <c r="F3"/>
      <c r="G3"/>
      <c r="H3"/>
      <c r="I3"/>
      <c r="J3"/>
    </row>
    <row r="4" spans="1:11" x14ac:dyDescent="0.25">
      <c r="C4"/>
      <c r="D4"/>
      <c r="E4"/>
      <c r="F4"/>
      <c r="G4"/>
      <c r="H4"/>
      <c r="I4"/>
    </row>
    <row r="5" spans="1:11" x14ac:dyDescent="0.25">
      <c r="C5"/>
      <c r="D5"/>
      <c r="E5"/>
      <c r="F5"/>
      <c r="G5"/>
      <c r="H5"/>
      <c r="I5"/>
    </row>
  </sheetData>
  <autoFilter ref="A1:K1"/>
  <conditionalFormatting sqref="J1:J2 J4:J1048576">
    <cfRule type="cellIs" priority="1" operator="equal">
      <formula>0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2">
    <dataValidation type="list" showInputMessage="1" showErrorMessage="1" sqref="C2:C1048576">
      <formula1>"Routine, Urgent"</formula1>
    </dataValidation>
    <dataValidation type="list" allowBlank="1" showInputMessage="1" showErrorMessage="1" sqref="F2:I2 F4:I1048576 E3:H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3" sqref="B23"/>
    </sheetView>
  </sheetViews>
  <sheetFormatPr defaultRowHeight="15" x14ac:dyDescent="0.25"/>
  <cols>
    <col min="1" max="1" width="21.7109375" customWidth="1"/>
    <col min="2" max="2" width="25.7109375" customWidth="1"/>
    <col min="5" max="5" width="21.28515625" customWidth="1"/>
    <col min="6" max="6" width="15.7109375" customWidth="1"/>
  </cols>
  <sheetData>
    <row r="1" spans="1:3" s="1" customFormat="1" ht="16.5" thickTop="1" thickBot="1" x14ac:dyDescent="0.3">
      <c r="A1" s="1" t="s">
        <v>10</v>
      </c>
      <c r="B1" s="1" t="s">
        <v>22</v>
      </c>
      <c r="C1" s="1" t="s">
        <v>11</v>
      </c>
    </row>
    <row r="2" spans="1:3" ht="15.75" thickTop="1" x14ac:dyDescent="0.25">
      <c r="A2" t="s">
        <v>4</v>
      </c>
      <c r="B2" t="s">
        <v>16</v>
      </c>
      <c r="C2">
        <v>200</v>
      </c>
    </row>
    <row r="3" spans="1:3" x14ac:dyDescent="0.25">
      <c r="A3" t="s">
        <v>12</v>
      </c>
      <c r="B3" t="s">
        <v>17</v>
      </c>
      <c r="C3">
        <v>1</v>
      </c>
    </row>
    <row r="4" spans="1:3" x14ac:dyDescent="0.25">
      <c r="A4" t="s">
        <v>13</v>
      </c>
      <c r="B4" t="s">
        <v>19</v>
      </c>
      <c r="C4">
        <v>10</v>
      </c>
    </row>
    <row r="5" spans="1:3" x14ac:dyDescent="0.25">
      <c r="A5" t="s">
        <v>14</v>
      </c>
      <c r="B5" t="s">
        <v>20</v>
      </c>
      <c r="C5">
        <v>10</v>
      </c>
    </row>
    <row r="6" spans="1:3" x14ac:dyDescent="0.25">
      <c r="A6" t="s">
        <v>7</v>
      </c>
      <c r="B6" t="s">
        <v>21</v>
      </c>
      <c r="C6">
        <v>20</v>
      </c>
    </row>
    <row r="7" spans="1:3" x14ac:dyDescent="0.25">
      <c r="A7" t="s">
        <v>15</v>
      </c>
      <c r="B7" t="s">
        <v>18</v>
      </c>
      <c r="C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Data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Jolly</dc:creator>
  <cp:lastModifiedBy>Joel Jolly</cp:lastModifiedBy>
  <dcterms:created xsi:type="dcterms:W3CDTF">2025-04-11T08:36:51Z</dcterms:created>
  <dcterms:modified xsi:type="dcterms:W3CDTF">2025-05-15T13:21:13Z</dcterms:modified>
</cp:coreProperties>
</file>