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elj\Desktop\Cancellation\"/>
    </mc:Choice>
  </mc:AlternateContent>
  <xr:revisionPtr revIDLastSave="0" documentId="13_ncr:1_{C38C422A-95FF-48C6-94C8-BF064DC59B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tient Data" sheetId="4" r:id="rId1"/>
    <sheet name="Weights" sheetId="5" r:id="rId2"/>
  </sheets>
  <definedNames>
    <definedName name="_xlnm._FilterDatabase" localSheetId="0" hidden="1">'Patient Data'!$A$1:$J$1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4" l="1"/>
  <c r="J32" i="4"/>
  <c r="J29" i="4"/>
  <c r="J30" i="4"/>
  <c r="J26" i="4"/>
  <c r="J27" i="4"/>
  <c r="J28" i="4"/>
  <c r="J23" i="4"/>
  <c r="J24" i="4"/>
  <c r="J25" i="4"/>
  <c r="J21" i="4"/>
  <c r="J22" i="4"/>
  <c r="J19" i="4"/>
  <c r="J20" i="4"/>
  <c r="J18" i="4"/>
  <c r="J17" i="4"/>
  <c r="J15" i="4"/>
  <c r="J16" i="4"/>
  <c r="J13" i="4"/>
  <c r="J14" i="4"/>
  <c r="J10" i="4"/>
  <c r="J11" i="4"/>
  <c r="J12" i="4"/>
  <c r="J7" i="4"/>
  <c r="J8" i="4"/>
  <c r="J9" i="4"/>
  <c r="J5" i="4"/>
  <c r="J6" i="4"/>
  <c r="J3" i="4"/>
  <c r="J4" i="4"/>
  <c r="J2" i="4"/>
  <c r="J33" i="4"/>
</calcChain>
</file>

<file path=xl/sharedStrings.xml><?xml version="1.0" encoding="utf-8"?>
<sst xmlns="http://schemas.openxmlformats.org/spreadsheetml/2006/main" count="250" uniqueCount="93">
  <si>
    <t>Patient Name</t>
  </si>
  <si>
    <t>Appointment Date</t>
  </si>
  <si>
    <t>Routine</t>
  </si>
  <si>
    <t>Priority</t>
  </si>
  <si>
    <t>Comment</t>
  </si>
  <si>
    <t>Referral Start Date</t>
  </si>
  <si>
    <t>Admin Rescheduled</t>
  </si>
  <si>
    <t>Pre - Diagnostics Complete</t>
  </si>
  <si>
    <t>Urgency Score</t>
  </si>
  <si>
    <t>Factor</t>
  </si>
  <si>
    <t>Weight</t>
  </si>
  <si>
    <t>Waiting Days</t>
  </si>
  <si>
    <t>Appt Offered</t>
  </si>
  <si>
    <t>Pt Rescheduled</t>
  </si>
  <si>
    <t>Diagnostics Done</t>
  </si>
  <si>
    <t>PriorityWeight</t>
  </si>
  <si>
    <t>WaitingWeight</t>
  </si>
  <si>
    <t>DiagnosticsWeight</t>
  </si>
  <si>
    <t>OfferedWeight</t>
  </si>
  <si>
    <t>PtRescheduleWeight</t>
  </si>
  <si>
    <t>AdminRescheduleWeight</t>
  </si>
  <si>
    <t>Weight Name</t>
  </si>
  <si>
    <t>Rescheduled by Admin</t>
  </si>
  <si>
    <t>Rescheduled by Patient</t>
  </si>
  <si>
    <t>No</t>
  </si>
  <si>
    <t>Appointment Offered</t>
  </si>
  <si>
    <t>Yes</t>
  </si>
  <si>
    <t>Urgent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</si>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</sst>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14" fontId="0" fillId="0" borderId="0" xfId="0" applyNumberFormat="1"/>
    <xf numFmtId="14" fontId="1" fillId="2" borderId="1" xfId="1" applyNumberFormat="1"/>
    <xf numFmtId="0" fontId="1" fillId="2" borderId="1" xfId="1" applyNumberFormat="1"/>
    <xf numFmtId="49" fontId="1" fillId="2" borderId="1" xfId="1" applyNumberFormat="1"/>
    <xf numFmtId="49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56" zoomScaleNormal="85" workbookViewId="0">
      <selection activeCell="J23" sqref="J23"/>
    </sheetView>
  </sheetViews>
  <sheetFormatPr defaultColWidth="25.7265625" defaultRowHeight="14.5" x14ac:dyDescent="0.35"/>
  <cols>
    <col min="2" max="2" width="25.7265625" style="6"/>
    <col min="3" max="5" width="25.7265625" style="2"/>
    <col min="6" max="6" width="33.26953125" style="2" customWidth="1"/>
    <col min="7" max="8" width="25.7265625" style="2"/>
    <col min="9" max="9" width="29.26953125" style="2" customWidth="1"/>
    <col min="11" max="11" width="42.7265625" customWidth="1"/>
  </cols>
  <sheetData>
    <row r="1" spans="1:11" s="1" customFormat="1" ht="15.5" thickTop="1" thickBot="1" x14ac:dyDescent="0.4">
      <c r="A1" s="1" t="s">
        <v>0</v>
      </c>
      <c r="B1" s="5" t="s">
        <v>60</v>
      </c>
      <c r="C1" s="3" t="s">
        <v>3</v>
      </c>
      <c r="D1" s="3" t="s">
        <v>5</v>
      </c>
      <c r="E1" s="3" t="s">
        <v>1</v>
      </c>
      <c r="F1" s="3" t="s">
        <v>25</v>
      </c>
      <c r="G1" s="1" t="s">
        <v>23</v>
      </c>
      <c r="H1" s="1" t="s">
        <v>22</v>
      </c>
      <c r="I1" s="1" t="s">
        <v>7</v>
      </c>
      <c r="J1" s="4" t="s">
        <v>8</v>
      </c>
      <c r="K1" s="1" t="s">
        <v>4</v>
      </c>
    </row>
    <row r="2" spans="1:11" ht="15" thickTop="1" x14ac:dyDescent="0.35">
      <c r="A2" t="s">
        <v>28</v>
      </c>
      <c r="B2" s="6" t="s">
        <v>61</v>
      </c>
      <c r="C2" s="2" t="s">
        <v>27</v>
      </c>
      <c r="D2" s="2">
        <v>45760</v>
      </c>
      <c r="E2" s="2">
        <v>45821</v>
      </c>
      <c r="F2" t="s">
        <v>24</v>
      </c>
      <c r="G2" t="s">
        <v>24</v>
      </c>
      <c r="H2" t="s">
        <v>26</v>
      </c>
      <c r="I2" s="2" t="s">
        <v>26</v>
      </c>
      <c r="J2">
        <f ca="1">MAX(0,ROUNDUP(IF(E2&lt;TODAY(),0,(IF(C2="Urgent",1,0)*VLOOKUP("PriorityWeight", Weights!$B$2:$C$7, 2, FALSE)+
(E2-D2)*VLOOKUP("WaitingWeight", Weights!$B$2:$C$7, 2, FALSE) +
IF(F2="No",1,0)*VLOOKUP("OfferedWeight", Weights!$B$2:$C$7, 2, FALSE) +
IF(G2="No",1,0)*VLOOKUP("PtRescheduleWeight", Weights!$B$2:$C$7, 2, FALSE) +
IF(H2="Yes",1,0)*VLOOKUP("AdminRescheduleWeight", Weights!$B$2:$C$7, 2, FALSE) +
IF(I2="Yes",1,0)*VLOOKUP("DiagnosticsWeight", Weights!$B$2:$C$7, 2, FALSE)-
IF(E2&lt;TODAY()+1,170,170/MIN(10,(E2-TODAY()))))), 0))</f>
        <v>314</v>
      </c>
    </row>
    <row r="3" spans="1:11" x14ac:dyDescent="0.35">
      <c r="A3" t="s">
        <v>29</v>
      </c>
      <c r="B3" s="6" t="s">
        <v>62</v>
      </c>
      <c r="C3" s="2" t="s">
        <v>27</v>
      </c>
      <c r="D3" s="2">
        <v>45760</v>
      </c>
      <c r="E3" s="2">
        <v>45821</v>
      </c>
      <c r="F3" t="s">
        <v>26</v>
      </c>
      <c r="G3" t="s">
        <v>24</v>
      </c>
      <c r="H3" t="s">
        <v>26</v>
      </c>
      <c r="I3" s="2" t="s">
        <v>26</v>
      </c>
      <c r="J3">
        <f ca="1">MAX(0,ROUNDUP(IF(E3&lt;TODAY(),0,(IF(C3="Urgent",1,0)*VLOOKUP("PriorityWeight", Weights!$B$2:$C$7, 2, FALSE)+
(E3-D3)*VLOOKUP("WaitingWeight", Weights!$B$2:$C$7, 2, FALSE) +
IF(F3="No",1,0)*VLOOKUP("OfferedWeight", Weights!$B$2:$C$7, 2, FALSE) +
IF(G3="No",1,0)*VLOOKUP("PtRescheduleWeight", Weights!$B$2:$C$7, 2, FALSE) +
IF(H3="Yes",1,0)*VLOOKUP("AdminRescheduleWeight", Weights!$B$2:$C$7, 2, FALSE) +
IF(I3="Yes",1,0)*VLOOKUP("DiagnosticsWeight", Weights!$B$2:$C$7, 2, FALSE)-
IF(E3&lt;TODAY()+1,170,170/MIN(10,(E3-TODAY()))))), 0))</f>
        <v>304</v>
      </c>
    </row>
    <row r="4" spans="1:11" x14ac:dyDescent="0.35">
      <c r="A4" t="s">
        <v>30</v>
      </c>
      <c r="B4" s="6" t="s">
        <v>63</v>
      </c>
      <c r="C4" s="2" t="s">
        <v>27</v>
      </c>
      <c r="D4" s="2">
        <v>45760</v>
      </c>
      <c r="E4" s="2">
        <v>45821</v>
      </c>
      <c r="F4" t="s">
        <v>24</v>
      </c>
      <c r="G4" t="s">
        <v>26</v>
      </c>
      <c r="H4" t="s">
        <v>26</v>
      </c>
      <c r="I4" s="2" t="s">
        <v>26</v>
      </c>
      <c r="J4">
        <f ca="1">MAX(0,ROUNDUP(IF(E4&lt;TODAY(),0,(IF(C4="Urgent",1,0)*VLOOKUP("PriorityWeight", Weights!$B$2:$C$7, 2, FALSE)+
(E4-D4)*VLOOKUP("WaitingWeight", Weights!$B$2:$C$7, 2, FALSE) +
IF(F4="No",1,0)*VLOOKUP("OfferedWeight", Weights!$B$2:$C$7, 2, FALSE) +
IF(G4="No",1,0)*VLOOKUP("PtRescheduleWeight", Weights!$B$2:$C$7, 2, FALSE) +
IF(H4="Yes",1,0)*VLOOKUP("AdminRescheduleWeight", Weights!$B$2:$C$7, 2, FALSE) +
IF(I4="Yes",1,0)*VLOOKUP("DiagnosticsWeight", Weights!$B$2:$C$7, 2, FALSE)-
IF(E4&lt;TODAY()+1,170,170/MIN(10,(E4-TODAY()))))), 0))</f>
        <v>304</v>
      </c>
    </row>
    <row r="5" spans="1:11" x14ac:dyDescent="0.35">
      <c r="A5" t="s">
        <v>31</v>
      </c>
      <c r="B5" s="6" t="s">
        <v>64</v>
      </c>
      <c r="C5" s="2" t="s">
        <v>27</v>
      </c>
      <c r="D5" s="2">
        <v>45760</v>
      </c>
      <c r="E5" s="2">
        <v>45821</v>
      </c>
      <c r="F5" t="s">
        <v>26</v>
      </c>
      <c r="G5" t="s">
        <v>26</v>
      </c>
      <c r="H5" t="s">
        <v>26</v>
      </c>
      <c r="I5" s="2" t="s">
        <v>26</v>
      </c>
      <c r="J5">
        <f ca="1">MAX(0,ROUNDUP(IF(E5&lt;TODAY(),0,(IF(C5="Urgent",1,0)*VLOOKUP("PriorityWeight", Weights!$B$2:$C$7, 2, FALSE)+
(E5-D5)*VLOOKUP("WaitingWeight", Weights!$B$2:$C$7, 2, FALSE) +
IF(F5="No",1,0)*VLOOKUP("OfferedWeight", Weights!$B$2:$C$7, 2, FALSE) +
IF(G5="No",1,0)*VLOOKUP("PtRescheduleWeight", Weights!$B$2:$C$7, 2, FALSE) +
IF(H5="Yes",1,0)*VLOOKUP("AdminRescheduleWeight", Weights!$B$2:$C$7, 2, FALSE) +
IF(I5="Yes",1,0)*VLOOKUP("DiagnosticsWeight", Weights!$B$2:$C$7, 2, FALSE)-
IF(E5&lt;TODAY()+1,170,170/MIN(10,(E5-TODAY()))))), 0))</f>
        <v>294</v>
      </c>
    </row>
    <row r="6" spans="1:11" x14ac:dyDescent="0.35">
      <c r="A6" t="s">
        <v>32</v>
      </c>
      <c r="B6" s="6" t="s">
        <v>65</v>
      </c>
      <c r="C6" s="2" t="s">
        <v>27</v>
      </c>
      <c r="D6" s="2">
        <v>45760</v>
      </c>
      <c r="E6" s="2">
        <v>45821</v>
      </c>
      <c r="F6" t="s">
        <v>24</v>
      </c>
      <c r="G6" t="s">
        <v>24</v>
      </c>
      <c r="H6" t="s">
        <v>24</v>
      </c>
      <c r="I6" s="2" t="s">
        <v>26</v>
      </c>
      <c r="J6">
        <f ca="1">MAX(0,ROUNDUP(IF(E6&lt;TODAY(),0,(IF(C6="Urgent",1,0)*VLOOKUP("PriorityWeight", Weights!$B$2:$C$7, 2, FALSE)+
(E6-D6)*VLOOKUP("WaitingWeight", Weights!$B$2:$C$7, 2, FALSE) +
IF(F6="No",1,0)*VLOOKUP("OfferedWeight", Weights!$B$2:$C$7, 2, FALSE) +
IF(G6="No",1,0)*VLOOKUP("PtRescheduleWeight", Weights!$B$2:$C$7, 2, FALSE) +
IF(H6="Yes",1,0)*VLOOKUP("AdminRescheduleWeight", Weights!$B$2:$C$7, 2, FALSE) +
IF(I6="Yes",1,0)*VLOOKUP("DiagnosticsWeight", Weights!$B$2:$C$7, 2, FALSE)-
IF(E6&lt;TODAY()+1,170,170/MIN(10,(E6-TODAY()))))), 0))</f>
        <v>294</v>
      </c>
    </row>
    <row r="7" spans="1:11" x14ac:dyDescent="0.35">
      <c r="A7" t="s">
        <v>33</v>
      </c>
      <c r="B7" s="6" t="s">
        <v>66</v>
      </c>
      <c r="C7" s="2" t="s">
        <v>27</v>
      </c>
      <c r="D7" s="2">
        <v>45760</v>
      </c>
      <c r="E7" s="2">
        <v>45821</v>
      </c>
      <c r="F7" t="s">
        <v>26</v>
      </c>
      <c r="G7" t="s">
        <v>24</v>
      </c>
      <c r="H7" t="s">
        <v>24</v>
      </c>
      <c r="I7" s="2" t="s">
        <v>26</v>
      </c>
      <c r="J7">
        <f ca="1">MAX(0,ROUNDUP(IF(E7&lt;TODAY(),0,(IF(C7="Urgent",1,0)*VLOOKUP("PriorityWeight", Weights!$B$2:$C$7, 2, FALSE)+
(E7-D7)*VLOOKUP("WaitingWeight", Weights!$B$2:$C$7, 2, FALSE) +
IF(F7="No",1,0)*VLOOKUP("OfferedWeight", Weights!$B$2:$C$7, 2, FALSE) +
IF(G7="No",1,0)*VLOOKUP("PtRescheduleWeight", Weights!$B$2:$C$7, 2, FALSE) +
IF(H7="Yes",1,0)*VLOOKUP("AdminRescheduleWeight", Weights!$B$2:$C$7, 2, FALSE) +
IF(I7="Yes",1,0)*VLOOKUP("DiagnosticsWeight", Weights!$B$2:$C$7, 2, FALSE)-
IF(E7&lt;TODAY()+1,170,170/MIN(10,(E7-TODAY()))))), 0))</f>
        <v>284</v>
      </c>
    </row>
    <row r="8" spans="1:11" x14ac:dyDescent="0.35">
      <c r="A8" t="s">
        <v>34</v>
      </c>
      <c r="B8" s="6" t="s">
        <v>67</v>
      </c>
      <c r="C8" s="2" t="s">
        <v>27</v>
      </c>
      <c r="D8" s="2">
        <v>45760</v>
      </c>
      <c r="E8" s="2">
        <v>45821</v>
      </c>
      <c r="F8" t="s">
        <v>24</v>
      </c>
      <c r="G8" t="s">
        <v>26</v>
      </c>
      <c r="H8" t="s">
        <v>24</v>
      </c>
      <c r="I8" s="2" t="s">
        <v>26</v>
      </c>
      <c r="J8">
        <f ca="1">MAX(0,ROUNDUP(IF(E8&lt;TODAY(),0,(IF(C8="Urgent",1,0)*VLOOKUP("PriorityWeight", Weights!$B$2:$C$7, 2, FALSE)+
(E8-D8)*VLOOKUP("WaitingWeight", Weights!$B$2:$C$7, 2, FALSE) +
IF(F8="No",1,0)*VLOOKUP("OfferedWeight", Weights!$B$2:$C$7, 2, FALSE) +
IF(G8="No",1,0)*VLOOKUP("PtRescheduleWeight", Weights!$B$2:$C$7, 2, FALSE) +
IF(H8="Yes",1,0)*VLOOKUP("AdminRescheduleWeight", Weights!$B$2:$C$7, 2, FALSE) +
IF(I8="Yes",1,0)*VLOOKUP("DiagnosticsWeight", Weights!$B$2:$C$7, 2, FALSE)-
IF(E8&lt;TODAY()+1,170,170/MIN(10,(E8-TODAY()))))), 0))</f>
        <v>284</v>
      </c>
    </row>
    <row r="9" spans="1:11" x14ac:dyDescent="0.35">
      <c r="A9" t="s">
        <v>35</v>
      </c>
      <c r="B9" s="6" t="s">
        <v>68</v>
      </c>
      <c r="C9" s="2" t="s">
        <v>27</v>
      </c>
      <c r="D9" s="2">
        <v>45760</v>
      </c>
      <c r="E9" s="2">
        <v>45821</v>
      </c>
      <c r="F9" t="s">
        <v>24</v>
      </c>
      <c r="G9" t="s">
        <v>24</v>
      </c>
      <c r="H9" t="s">
        <v>26</v>
      </c>
      <c r="I9" t="s">
        <v>24</v>
      </c>
      <c r="J9">
        <f ca="1">MAX(0,ROUNDUP(IF(E9&lt;TODAY(),0,(IF(C9="Urgent",1,0)*VLOOKUP("PriorityWeight", Weights!$B$2:$C$7, 2, FALSE)+
(E9-D9)*VLOOKUP("WaitingWeight", Weights!$B$2:$C$7, 2, FALSE) +
IF(F9="No",1,0)*VLOOKUP("OfferedWeight", Weights!$B$2:$C$7, 2, FALSE) +
IF(G9="No",1,0)*VLOOKUP("PtRescheduleWeight", Weights!$B$2:$C$7, 2, FALSE) +
IF(H9="Yes",1,0)*VLOOKUP("AdminRescheduleWeight", Weights!$B$2:$C$7, 2, FALSE) +
IF(I9="Yes",1,0)*VLOOKUP("DiagnosticsWeight", Weights!$B$2:$C$7, 2, FALSE)-
IF(E9&lt;TODAY()+1,170,170/MIN(10,(E9-TODAY()))))), 0))</f>
        <v>284</v>
      </c>
    </row>
    <row r="10" spans="1:11" x14ac:dyDescent="0.35">
      <c r="A10" t="s">
        <v>36</v>
      </c>
      <c r="B10" s="6" t="s">
        <v>69</v>
      </c>
      <c r="C10" s="2" t="s">
        <v>27</v>
      </c>
      <c r="D10" s="2">
        <v>45760</v>
      </c>
      <c r="E10" s="2">
        <v>45821</v>
      </c>
      <c r="F10" t="s">
        <v>26</v>
      </c>
      <c r="G10" t="s">
        <v>26</v>
      </c>
      <c r="H10" t="s">
        <v>24</v>
      </c>
      <c r="I10" s="2" t="s">
        <v>26</v>
      </c>
      <c r="J10">
        <f ca="1">MAX(0,ROUNDUP(IF(E10&lt;TODAY(),0,(IF(C10="Urgent",1,0)*VLOOKUP("PriorityWeight", Weights!$B$2:$C$7, 2, FALSE)+
(E10-D10)*VLOOKUP("WaitingWeight", Weights!$B$2:$C$7, 2, FALSE) +
IF(F10="No",1,0)*VLOOKUP("OfferedWeight", Weights!$B$2:$C$7, 2, FALSE) +
IF(G10="No",1,0)*VLOOKUP("PtRescheduleWeight", Weights!$B$2:$C$7, 2, FALSE) +
IF(H10="Yes",1,0)*VLOOKUP("AdminRescheduleWeight", Weights!$B$2:$C$7, 2, FALSE) +
IF(I10="Yes",1,0)*VLOOKUP("DiagnosticsWeight", Weights!$B$2:$C$7, 2, FALSE)-
IF(E10&lt;TODAY()+1,170,170/MIN(10,(E10-TODAY()))))), 0))</f>
        <v>274</v>
      </c>
    </row>
    <row r="11" spans="1:11" x14ac:dyDescent="0.35">
      <c r="A11" t="s">
        <v>37</v>
      </c>
      <c r="B11" s="6" t="s">
        <v>70</v>
      </c>
      <c r="C11" s="2" t="s">
        <v>27</v>
      </c>
      <c r="D11" s="2">
        <v>45760</v>
      </c>
      <c r="E11" s="2">
        <v>45821</v>
      </c>
      <c r="F11" t="s">
        <v>26</v>
      </c>
      <c r="G11" t="s">
        <v>24</v>
      </c>
      <c r="H11" t="s">
        <v>26</v>
      </c>
      <c r="I11" t="s">
        <v>24</v>
      </c>
      <c r="J11">
        <f ca="1">MAX(0,ROUNDUP(IF(E11&lt;TODAY(),0,(IF(C11="Urgent",1,0)*VLOOKUP("PriorityWeight", Weights!$B$2:$C$7, 2, FALSE)+
(E11-D11)*VLOOKUP("WaitingWeight", Weights!$B$2:$C$7, 2, FALSE) +
IF(F11="No",1,0)*VLOOKUP("OfferedWeight", Weights!$B$2:$C$7, 2, FALSE) +
IF(G11="No",1,0)*VLOOKUP("PtRescheduleWeight", Weights!$B$2:$C$7, 2, FALSE) +
IF(H11="Yes",1,0)*VLOOKUP("AdminRescheduleWeight", Weights!$B$2:$C$7, 2, FALSE) +
IF(I11="Yes",1,0)*VLOOKUP("DiagnosticsWeight", Weights!$B$2:$C$7, 2, FALSE)-
IF(E11&lt;TODAY()+1,170,170/MIN(10,(E11-TODAY()))))), 0))</f>
        <v>274</v>
      </c>
    </row>
    <row r="12" spans="1:11" x14ac:dyDescent="0.35">
      <c r="A12" t="s">
        <v>38</v>
      </c>
      <c r="B12" s="6" t="s">
        <v>71</v>
      </c>
      <c r="C12" s="2" t="s">
        <v>27</v>
      </c>
      <c r="D12" s="2">
        <v>45760</v>
      </c>
      <c r="E12" s="2">
        <v>45821</v>
      </c>
      <c r="F12" t="s">
        <v>24</v>
      </c>
      <c r="G12" t="s">
        <v>26</v>
      </c>
      <c r="H12" t="s">
        <v>26</v>
      </c>
      <c r="I12" t="s">
        <v>24</v>
      </c>
      <c r="J12">
        <f ca="1">MAX(0,ROUNDUP(IF(E12&lt;TODAY(),0,(IF(C12="Urgent",1,0)*VLOOKUP("PriorityWeight", Weights!$B$2:$C$7, 2, FALSE)+
(E12-D12)*VLOOKUP("WaitingWeight", Weights!$B$2:$C$7, 2, FALSE) +
IF(F12="No",1,0)*VLOOKUP("OfferedWeight", Weights!$B$2:$C$7, 2, FALSE) +
IF(G12="No",1,0)*VLOOKUP("PtRescheduleWeight", Weights!$B$2:$C$7, 2, FALSE) +
IF(H12="Yes",1,0)*VLOOKUP("AdminRescheduleWeight", Weights!$B$2:$C$7, 2, FALSE) +
IF(I12="Yes",1,0)*VLOOKUP("DiagnosticsWeight", Weights!$B$2:$C$7, 2, FALSE)-
IF(E12&lt;TODAY()+1,170,170/MIN(10,(E12-TODAY()))))), 0))</f>
        <v>274</v>
      </c>
    </row>
    <row r="13" spans="1:11" x14ac:dyDescent="0.35">
      <c r="A13" t="s">
        <v>39</v>
      </c>
      <c r="B13" s="6" t="s">
        <v>72</v>
      </c>
      <c r="C13" s="2" t="s">
        <v>27</v>
      </c>
      <c r="D13" s="2">
        <v>45760</v>
      </c>
      <c r="E13" s="2">
        <v>45821</v>
      </c>
      <c r="F13" t="s">
        <v>26</v>
      </c>
      <c r="G13" t="s">
        <v>26</v>
      </c>
      <c r="H13" t="s">
        <v>26</v>
      </c>
      <c r="I13" t="s">
        <v>24</v>
      </c>
      <c r="J13">
        <f ca="1">MAX(0,ROUNDUP(IF(E13&lt;TODAY(),0,(IF(C13="Urgent",1,0)*VLOOKUP("PriorityWeight", Weights!$B$2:$C$7, 2, FALSE)+
(E13-D13)*VLOOKUP("WaitingWeight", Weights!$B$2:$C$7, 2, FALSE) +
IF(F13="No",1,0)*VLOOKUP("OfferedWeight", Weights!$B$2:$C$7, 2, FALSE) +
IF(G13="No",1,0)*VLOOKUP("PtRescheduleWeight", Weights!$B$2:$C$7, 2, FALSE) +
IF(H13="Yes",1,0)*VLOOKUP("AdminRescheduleWeight", Weights!$B$2:$C$7, 2, FALSE) +
IF(I13="Yes",1,0)*VLOOKUP("DiagnosticsWeight", Weights!$B$2:$C$7, 2, FALSE)-
IF(E13&lt;TODAY()+1,170,170/MIN(10,(E13-TODAY()))))), 0))</f>
        <v>264</v>
      </c>
    </row>
    <row r="14" spans="1:11" x14ac:dyDescent="0.35">
      <c r="A14" t="s">
        <v>40</v>
      </c>
      <c r="B14" s="6" t="s">
        <v>73</v>
      </c>
      <c r="C14" s="2" t="s">
        <v>27</v>
      </c>
      <c r="D14" s="2">
        <v>45760</v>
      </c>
      <c r="E14" s="2">
        <v>45821</v>
      </c>
      <c r="F14" t="s">
        <v>24</v>
      </c>
      <c r="G14" t="s">
        <v>24</v>
      </c>
      <c r="H14" t="s">
        <v>24</v>
      </c>
      <c r="I14" t="s">
        <v>24</v>
      </c>
      <c r="J14">
        <f ca="1">MAX(0,ROUNDUP(IF(E14&lt;TODAY(),0,(IF(C14="Urgent",1,0)*VLOOKUP("PriorityWeight", Weights!$B$2:$C$7, 2, FALSE)+
(E14-D14)*VLOOKUP("WaitingWeight", Weights!$B$2:$C$7, 2, FALSE) +
IF(F14="No",1,0)*VLOOKUP("OfferedWeight", Weights!$B$2:$C$7, 2, FALSE) +
IF(G14="No",1,0)*VLOOKUP("PtRescheduleWeight", Weights!$B$2:$C$7, 2, FALSE) +
IF(H14="Yes",1,0)*VLOOKUP("AdminRescheduleWeight", Weights!$B$2:$C$7, 2, FALSE) +
IF(I14="Yes",1,0)*VLOOKUP("DiagnosticsWeight", Weights!$B$2:$C$7, 2, FALSE)-
IF(E14&lt;TODAY()+1,170,170/MIN(10,(E14-TODAY()))))), 0))</f>
        <v>264</v>
      </c>
    </row>
    <row r="15" spans="1:11" x14ac:dyDescent="0.35">
      <c r="A15" t="s">
        <v>41</v>
      </c>
      <c r="B15" s="6" t="s">
        <v>74</v>
      </c>
      <c r="C15" s="2" t="s">
        <v>27</v>
      </c>
      <c r="D15" s="2">
        <v>45760</v>
      </c>
      <c r="E15" s="2">
        <v>45821</v>
      </c>
      <c r="F15" t="s">
        <v>26</v>
      </c>
      <c r="G15" t="s">
        <v>24</v>
      </c>
      <c r="H15" t="s">
        <v>24</v>
      </c>
      <c r="I15" t="s">
        <v>24</v>
      </c>
      <c r="J15">
        <f ca="1">MAX(0,ROUNDUP(IF(E15&lt;TODAY(),0,(IF(C15="Urgent",1,0)*VLOOKUP("PriorityWeight", Weights!$B$2:$C$7, 2, FALSE)+
(E15-D15)*VLOOKUP("WaitingWeight", Weights!$B$2:$C$7, 2, FALSE) +
IF(F15="No",1,0)*VLOOKUP("OfferedWeight", Weights!$B$2:$C$7, 2, FALSE) +
IF(G15="No",1,0)*VLOOKUP("PtRescheduleWeight", Weights!$B$2:$C$7, 2, FALSE) +
IF(H15="Yes",1,0)*VLOOKUP("AdminRescheduleWeight", Weights!$B$2:$C$7, 2, FALSE) +
IF(I15="Yes",1,0)*VLOOKUP("DiagnosticsWeight", Weights!$B$2:$C$7, 2, FALSE)-
IF(E15&lt;TODAY()+1,170,170/MIN(10,(E15-TODAY()))))), 0))</f>
        <v>254</v>
      </c>
    </row>
    <row r="16" spans="1:11" x14ac:dyDescent="0.35">
      <c r="A16" t="s">
        <v>42</v>
      </c>
      <c r="B16" s="6" t="s">
        <v>75</v>
      </c>
      <c r="C16" s="2" t="s">
        <v>27</v>
      </c>
      <c r="D16" s="2">
        <v>45760</v>
      </c>
      <c r="E16" s="2">
        <v>45821</v>
      </c>
      <c r="F16" t="s">
        <v>24</v>
      </c>
      <c r="G16" t="s">
        <v>26</v>
      </c>
      <c r="H16" t="s">
        <v>24</v>
      </c>
      <c r="I16" t="s">
        <v>24</v>
      </c>
      <c r="J16">
        <f ca="1">MAX(0,ROUNDUP(IF(E16&lt;TODAY(),0,(IF(C16="Urgent",1,0)*VLOOKUP("PriorityWeight", Weights!$B$2:$C$7, 2, FALSE)+
(E16-D16)*VLOOKUP("WaitingWeight", Weights!$B$2:$C$7, 2, FALSE) +
IF(F16="No",1,0)*VLOOKUP("OfferedWeight", Weights!$B$2:$C$7, 2, FALSE) +
IF(G16="No",1,0)*VLOOKUP("PtRescheduleWeight", Weights!$B$2:$C$7, 2, FALSE) +
IF(H16="Yes",1,0)*VLOOKUP("AdminRescheduleWeight", Weights!$B$2:$C$7, 2, FALSE) +
IF(I16="Yes",1,0)*VLOOKUP("DiagnosticsWeight", Weights!$B$2:$C$7, 2, FALSE)-
IF(E16&lt;TODAY()+1,170,170/MIN(10,(E16-TODAY()))))), 0))</f>
        <v>254</v>
      </c>
    </row>
    <row r="17" spans="1:10" x14ac:dyDescent="0.35">
      <c r="A17" t="s">
        <v>43</v>
      </c>
      <c r="B17" s="6" t="s">
        <v>76</v>
      </c>
      <c r="C17" s="2" t="s">
        <v>27</v>
      </c>
      <c r="D17" s="2">
        <v>45760</v>
      </c>
      <c r="E17" s="2">
        <v>45821</v>
      </c>
      <c r="F17" t="s">
        <v>26</v>
      </c>
      <c r="G17" t="s">
        <v>26</v>
      </c>
      <c r="H17" t="s">
        <v>24</v>
      </c>
      <c r="I17" t="s">
        <v>24</v>
      </c>
      <c r="J17">
        <f ca="1">MAX(0,ROUNDUP(IF(E17&lt;TODAY(),0,(IF(C17="Urgent",1,0)*VLOOKUP("PriorityWeight", Weights!$B$2:$C$7, 2, FALSE)+
(E17-D17)*VLOOKUP("WaitingWeight", Weights!$B$2:$C$7, 2, FALSE) +
IF(F17="No",1,0)*VLOOKUP("OfferedWeight", Weights!$B$2:$C$7, 2, FALSE) +
IF(G17="No",1,0)*VLOOKUP("PtRescheduleWeight", Weights!$B$2:$C$7, 2, FALSE) +
IF(H17="Yes",1,0)*VLOOKUP("AdminRescheduleWeight", Weights!$B$2:$C$7, 2, FALSE) +
IF(I17="Yes",1,0)*VLOOKUP("DiagnosticsWeight", Weights!$B$2:$C$7, 2, FALSE)-
IF(E17&lt;TODAY()+1,170,170/MIN(10,(E17-TODAY()))))), 0))</f>
        <v>244</v>
      </c>
    </row>
    <row r="18" spans="1:10" x14ac:dyDescent="0.35">
      <c r="A18" t="s">
        <v>44</v>
      </c>
      <c r="B18" s="6" t="s">
        <v>77</v>
      </c>
      <c r="C18" t="s">
        <v>2</v>
      </c>
      <c r="D18" s="2">
        <v>45760</v>
      </c>
      <c r="E18" s="2">
        <v>45821</v>
      </c>
      <c r="F18" t="s">
        <v>24</v>
      </c>
      <c r="G18" t="s">
        <v>24</v>
      </c>
      <c r="H18" t="s">
        <v>26</v>
      </c>
      <c r="I18" s="2" t="s">
        <v>26</v>
      </c>
      <c r="J18">
        <f ca="1">MAX(0,ROUNDUP(IF(E18&lt;TODAY(),0,(IF(C18="Urgent",1,0)*VLOOKUP("PriorityWeight", Weights!$B$2:$C$7, 2, FALSE)+
(E18-D18)*VLOOKUP("WaitingWeight", Weights!$B$2:$C$7, 2, FALSE) +
IF(F18="No",1,0)*VLOOKUP("OfferedWeight", Weights!$B$2:$C$7, 2, FALSE) +
IF(G18="No",1,0)*VLOOKUP("PtRescheduleWeight", Weights!$B$2:$C$7, 2, FALSE) +
IF(H18="Yes",1,0)*VLOOKUP("AdminRescheduleWeight", Weights!$B$2:$C$7, 2, FALSE) +
IF(I18="Yes",1,0)*VLOOKUP("DiagnosticsWeight", Weights!$B$2:$C$7, 2, FALSE)-
IF(E18&lt;TODAY()+1,170,170/MIN(10,(E18-TODAY()))))), 0))</f>
        <v>114</v>
      </c>
    </row>
    <row r="19" spans="1:10" x14ac:dyDescent="0.35">
      <c r="A19" t="s">
        <v>45</v>
      </c>
      <c r="B19" s="6" t="s">
        <v>78</v>
      </c>
      <c r="C19" t="s">
        <v>2</v>
      </c>
      <c r="D19" s="2">
        <v>45760</v>
      </c>
      <c r="E19" s="2">
        <v>45821</v>
      </c>
      <c r="F19" t="s">
        <v>26</v>
      </c>
      <c r="G19" t="s">
        <v>24</v>
      </c>
      <c r="H19" t="s">
        <v>26</v>
      </c>
      <c r="I19" s="2" t="s">
        <v>26</v>
      </c>
      <c r="J19">
        <f ca="1">MAX(0,ROUNDUP(IF(E19&lt;TODAY(),0,(IF(C19="Urgent",1,0)*VLOOKUP("PriorityWeight", Weights!$B$2:$C$7, 2, FALSE)+
(E19-D19)*VLOOKUP("WaitingWeight", Weights!$B$2:$C$7, 2, FALSE) +
IF(F19="No",1,0)*VLOOKUP("OfferedWeight", Weights!$B$2:$C$7, 2, FALSE) +
IF(G19="No",1,0)*VLOOKUP("PtRescheduleWeight", Weights!$B$2:$C$7, 2, FALSE) +
IF(H19="Yes",1,0)*VLOOKUP("AdminRescheduleWeight", Weights!$B$2:$C$7, 2, FALSE) +
IF(I19="Yes",1,0)*VLOOKUP("DiagnosticsWeight", Weights!$B$2:$C$7, 2, FALSE)-
IF(E19&lt;TODAY()+1,170,170/MIN(10,(E19-TODAY()))))), 0))</f>
        <v>104</v>
      </c>
    </row>
    <row r="20" spans="1:10" x14ac:dyDescent="0.35">
      <c r="A20" t="s">
        <v>46</v>
      </c>
      <c r="B20" s="6" t="s">
        <v>79</v>
      </c>
      <c r="C20" t="s">
        <v>2</v>
      </c>
      <c r="D20" s="2">
        <v>45760</v>
      </c>
      <c r="E20" s="2">
        <v>45821</v>
      </c>
      <c r="F20" t="s">
        <v>24</v>
      </c>
      <c r="G20" t="s">
        <v>26</v>
      </c>
      <c r="H20" t="s">
        <v>26</v>
      </c>
      <c r="I20" s="2" t="s">
        <v>26</v>
      </c>
      <c r="J20">
        <f ca="1">MAX(0,ROUNDUP(IF(E20&lt;TODAY(),0,(IF(C20="Urgent",1,0)*VLOOKUP("PriorityWeight", Weights!$B$2:$C$7, 2, FALSE)+
(E20-D20)*VLOOKUP("WaitingWeight", Weights!$B$2:$C$7, 2, FALSE) +
IF(F20="No",1,0)*VLOOKUP("OfferedWeight", Weights!$B$2:$C$7, 2, FALSE) +
IF(G20="No",1,0)*VLOOKUP("PtRescheduleWeight", Weights!$B$2:$C$7, 2, FALSE) +
IF(H20="Yes",1,0)*VLOOKUP("AdminRescheduleWeight", Weights!$B$2:$C$7, 2, FALSE) +
IF(I20="Yes",1,0)*VLOOKUP("DiagnosticsWeight", Weights!$B$2:$C$7, 2, FALSE)-
IF(E20&lt;TODAY()+1,170,170/MIN(10,(E20-TODAY()))))), 0))</f>
        <v>104</v>
      </c>
    </row>
    <row r="21" spans="1:10" x14ac:dyDescent="0.35">
      <c r="A21" t="s">
        <v>47</v>
      </c>
      <c r="B21" s="6" t="s">
        <v>80</v>
      </c>
      <c r="C21" t="s">
        <v>2</v>
      </c>
      <c r="D21" s="2">
        <v>45760</v>
      </c>
      <c r="E21" s="2">
        <v>45821</v>
      </c>
      <c r="F21" t="s">
        <v>26</v>
      </c>
      <c r="G21" t="s">
        <v>26</v>
      </c>
      <c r="H21" t="s">
        <v>26</v>
      </c>
      <c r="I21" s="2" t="s">
        <v>26</v>
      </c>
      <c r="J21">
        <f ca="1">MAX(0,ROUNDUP(IF(E21&lt;TODAY(),0,(IF(C21="Urgent",1,0)*VLOOKUP("PriorityWeight", Weights!$B$2:$C$7, 2, FALSE)+
(E21-D21)*VLOOKUP("WaitingWeight", Weights!$B$2:$C$7, 2, FALSE) +
IF(F21="No",1,0)*VLOOKUP("OfferedWeight", Weights!$B$2:$C$7, 2, FALSE) +
IF(G21="No",1,0)*VLOOKUP("PtRescheduleWeight", Weights!$B$2:$C$7, 2, FALSE) +
IF(H21="Yes",1,0)*VLOOKUP("AdminRescheduleWeight", Weights!$B$2:$C$7, 2, FALSE) +
IF(I21="Yes",1,0)*VLOOKUP("DiagnosticsWeight", Weights!$B$2:$C$7, 2, FALSE)-
IF(E21&lt;TODAY()+1,170,170/MIN(10,(E21-TODAY()))))), 0))</f>
        <v>94</v>
      </c>
    </row>
    <row r="22" spans="1:10" x14ac:dyDescent="0.35">
      <c r="A22" t="s">
        <v>48</v>
      </c>
      <c r="B22" s="6" t="s">
        <v>81</v>
      </c>
      <c r="C22" t="s">
        <v>2</v>
      </c>
      <c r="D22" s="2">
        <v>45760</v>
      </c>
      <c r="E22" s="2">
        <v>45821</v>
      </c>
      <c r="F22" t="s">
        <v>24</v>
      </c>
      <c r="G22" t="s">
        <v>24</v>
      </c>
      <c r="H22" t="s">
        <v>24</v>
      </c>
      <c r="I22" s="2" t="s">
        <v>26</v>
      </c>
      <c r="J22">
        <f ca="1">MAX(0,ROUNDUP(IF(E22&lt;TODAY(),0,(IF(C22="Urgent",1,0)*VLOOKUP("PriorityWeight", Weights!$B$2:$C$7, 2, FALSE)+
(E22-D22)*VLOOKUP("WaitingWeight", Weights!$B$2:$C$7, 2, FALSE) +
IF(F22="No",1,0)*VLOOKUP("OfferedWeight", Weights!$B$2:$C$7, 2, FALSE) +
IF(G22="No",1,0)*VLOOKUP("PtRescheduleWeight", Weights!$B$2:$C$7, 2, FALSE) +
IF(H22="Yes",1,0)*VLOOKUP("AdminRescheduleWeight", Weights!$B$2:$C$7, 2, FALSE) +
IF(I22="Yes",1,0)*VLOOKUP("DiagnosticsWeight", Weights!$B$2:$C$7, 2, FALSE)-
IF(E22&lt;TODAY()+1,170,170/MIN(10,(E22-TODAY()))))), 0))</f>
        <v>94</v>
      </c>
    </row>
    <row r="23" spans="1:10" x14ac:dyDescent="0.35">
      <c r="A23" t="s">
        <v>49</v>
      </c>
      <c r="B23" s="6" t="s">
        <v>82</v>
      </c>
      <c r="C23" t="s">
        <v>2</v>
      </c>
      <c r="D23" s="2">
        <v>45760</v>
      </c>
      <c r="E23" s="2">
        <v>45821</v>
      </c>
      <c r="F23" t="s">
        <v>26</v>
      </c>
      <c r="G23" t="s">
        <v>24</v>
      </c>
      <c r="H23" t="s">
        <v>24</v>
      </c>
      <c r="I23" s="2" t="s">
        <v>26</v>
      </c>
      <c r="J23">
        <f ca="1">MAX(0,ROUNDUP(IF(E23&lt;TODAY(),0,(IF(C23="Urgent",1,0)*VLOOKUP("PriorityWeight", Weights!$B$2:$C$7, 2, FALSE)+
(E23-D23)*VLOOKUP("WaitingWeight", Weights!$B$2:$C$7, 2, FALSE) +
IF(F23="No",1,0)*VLOOKUP("OfferedWeight", Weights!$B$2:$C$7, 2, FALSE) +
IF(G23="No",1,0)*VLOOKUP("PtRescheduleWeight", Weights!$B$2:$C$7, 2, FALSE) +
IF(H23="Yes",1,0)*VLOOKUP("AdminRescheduleWeight", Weights!$B$2:$C$7, 2, FALSE) +
IF(I23="Yes",1,0)*VLOOKUP("DiagnosticsWeight", Weights!$B$2:$C$7, 2, FALSE)-
IF(E23&lt;TODAY()+1,170,170/MIN(10,(E23-TODAY()))))), 0))</f>
        <v>84</v>
      </c>
    </row>
    <row r="24" spans="1:10" x14ac:dyDescent="0.35">
      <c r="A24" t="s">
        <v>50</v>
      </c>
      <c r="B24" s="6" t="s">
        <v>83</v>
      </c>
      <c r="C24" t="s">
        <v>2</v>
      </c>
      <c r="D24" s="2">
        <v>45760</v>
      </c>
      <c r="E24" s="2">
        <v>45821</v>
      </c>
      <c r="F24" t="s">
        <v>24</v>
      </c>
      <c r="G24" t="s">
        <v>26</v>
      </c>
      <c r="H24" t="s">
        <v>24</v>
      </c>
      <c r="I24" s="2" t="s">
        <v>26</v>
      </c>
      <c r="J24">
        <f ca="1">MAX(0,ROUNDUP(IF(E24&lt;TODAY(),0,(IF(C24="Urgent",1,0)*VLOOKUP("PriorityWeight", Weights!$B$2:$C$7, 2, FALSE)+
(E24-D24)*VLOOKUP("WaitingWeight", Weights!$B$2:$C$7, 2, FALSE) +
IF(F24="No",1,0)*VLOOKUP("OfferedWeight", Weights!$B$2:$C$7, 2, FALSE) +
IF(G24="No",1,0)*VLOOKUP("PtRescheduleWeight", Weights!$B$2:$C$7, 2, FALSE) +
IF(H24="Yes",1,0)*VLOOKUP("AdminRescheduleWeight", Weights!$B$2:$C$7, 2, FALSE) +
IF(I24="Yes",1,0)*VLOOKUP("DiagnosticsWeight", Weights!$B$2:$C$7, 2, FALSE)-
IF(E24&lt;TODAY()+1,170,170/MIN(10,(E24-TODAY()))))), 0))</f>
        <v>84</v>
      </c>
    </row>
    <row r="25" spans="1:10" x14ac:dyDescent="0.35">
      <c r="A25" t="s">
        <v>51</v>
      </c>
      <c r="B25" s="6" t="s">
        <v>84</v>
      </c>
      <c r="C25" t="s">
        <v>2</v>
      </c>
      <c r="D25" s="2">
        <v>45760</v>
      </c>
      <c r="E25" s="2">
        <v>45821</v>
      </c>
      <c r="F25" t="s">
        <v>24</v>
      </c>
      <c r="G25" t="s">
        <v>24</v>
      </c>
      <c r="H25" t="s">
        <v>26</v>
      </c>
      <c r="I25" t="s">
        <v>24</v>
      </c>
      <c r="J25">
        <f ca="1">MAX(0,ROUNDUP(IF(E25&lt;TODAY(),0,(IF(C25="Urgent",1,0)*VLOOKUP("PriorityWeight", Weights!$B$2:$C$7, 2, FALSE)+
(E25-D25)*VLOOKUP("WaitingWeight", Weights!$B$2:$C$7, 2, FALSE) +
IF(F25="No",1,0)*VLOOKUP("OfferedWeight", Weights!$B$2:$C$7, 2, FALSE) +
IF(G25="No",1,0)*VLOOKUP("PtRescheduleWeight", Weights!$B$2:$C$7, 2, FALSE) +
IF(H25="Yes",1,0)*VLOOKUP("AdminRescheduleWeight", Weights!$B$2:$C$7, 2, FALSE) +
IF(I25="Yes",1,0)*VLOOKUP("DiagnosticsWeight", Weights!$B$2:$C$7, 2, FALSE)-
IF(E25&lt;TODAY()+1,170,170/MIN(10,(E25-TODAY()))))), 0))</f>
        <v>84</v>
      </c>
    </row>
    <row r="26" spans="1:10" x14ac:dyDescent="0.35">
      <c r="A26" t="s">
        <v>52</v>
      </c>
      <c r="B26" s="6" t="s">
        <v>85</v>
      </c>
      <c r="C26" t="s">
        <v>2</v>
      </c>
      <c r="D26" s="2">
        <v>45760</v>
      </c>
      <c r="E26" s="2">
        <v>45821</v>
      </c>
      <c r="F26" t="s">
        <v>26</v>
      </c>
      <c r="G26" t="s">
        <v>26</v>
      </c>
      <c r="H26" t="s">
        <v>24</v>
      </c>
      <c r="I26" s="2" t="s">
        <v>26</v>
      </c>
      <c r="J26">
        <f ca="1">MAX(0,ROUNDUP(IF(E26&lt;TODAY(),0,(IF(C26="Urgent",1,0)*VLOOKUP("PriorityWeight", Weights!$B$2:$C$7, 2, FALSE)+
(E26-D26)*VLOOKUP("WaitingWeight", Weights!$B$2:$C$7, 2, FALSE) +
IF(F26="No",1,0)*VLOOKUP("OfferedWeight", Weights!$B$2:$C$7, 2, FALSE) +
IF(G26="No",1,0)*VLOOKUP("PtRescheduleWeight", Weights!$B$2:$C$7, 2, FALSE) +
IF(H26="Yes",1,0)*VLOOKUP("AdminRescheduleWeight", Weights!$B$2:$C$7, 2, FALSE) +
IF(I26="Yes",1,0)*VLOOKUP("DiagnosticsWeight", Weights!$B$2:$C$7, 2, FALSE)-
IF(E26&lt;TODAY()+1,170,170/MIN(10,(E26-TODAY()))))), 0))</f>
        <v>74</v>
      </c>
    </row>
    <row r="27" spans="1:10" x14ac:dyDescent="0.35">
      <c r="A27" t="s">
        <v>53</v>
      </c>
      <c r="B27" s="6" t="s">
        <v>86</v>
      </c>
      <c r="C27" t="s">
        <v>2</v>
      </c>
      <c r="D27" s="2">
        <v>45760</v>
      </c>
      <c r="E27" s="2">
        <v>45821</v>
      </c>
      <c r="F27" t="s">
        <v>26</v>
      </c>
      <c r="G27" t="s">
        <v>24</v>
      </c>
      <c r="H27" t="s">
        <v>26</v>
      </c>
      <c r="I27" t="s">
        <v>24</v>
      </c>
      <c r="J27">
        <f ca="1">MAX(0,ROUNDUP(IF(E27&lt;TODAY(),0,(IF(C27="Urgent",1,0)*VLOOKUP("PriorityWeight", Weights!$B$2:$C$7, 2, FALSE)+
(E27-D27)*VLOOKUP("WaitingWeight", Weights!$B$2:$C$7, 2, FALSE) +
IF(F27="No",1,0)*VLOOKUP("OfferedWeight", Weights!$B$2:$C$7, 2, FALSE) +
IF(G27="No",1,0)*VLOOKUP("PtRescheduleWeight", Weights!$B$2:$C$7, 2, FALSE) +
IF(H27="Yes",1,0)*VLOOKUP("AdminRescheduleWeight", Weights!$B$2:$C$7, 2, FALSE) +
IF(I27="Yes",1,0)*VLOOKUP("DiagnosticsWeight", Weights!$B$2:$C$7, 2, FALSE)-
IF(E27&lt;TODAY()+1,170,170/MIN(10,(E27-TODAY()))))), 0))</f>
        <v>74</v>
      </c>
    </row>
    <row r="28" spans="1:10" x14ac:dyDescent="0.35">
      <c r="A28" t="s">
        <v>54</v>
      </c>
      <c r="B28" s="6" t="s">
        <v>87</v>
      </c>
      <c r="C28" t="s">
        <v>2</v>
      </c>
      <c r="D28" s="2">
        <v>45760</v>
      </c>
      <c r="E28" s="2">
        <v>45821</v>
      </c>
      <c r="F28" t="s">
        <v>24</v>
      </c>
      <c r="G28" t="s">
        <v>26</v>
      </c>
      <c r="H28" t="s">
        <v>26</v>
      </c>
      <c r="I28" t="s">
        <v>24</v>
      </c>
      <c r="J28">
        <f ca="1">MAX(0,ROUNDUP(IF(E28&lt;TODAY(),0,(IF(C28="Urgent",1,0)*VLOOKUP("PriorityWeight", Weights!$B$2:$C$7, 2, FALSE)+
(E28-D28)*VLOOKUP("WaitingWeight", Weights!$B$2:$C$7, 2, FALSE) +
IF(F28="No",1,0)*VLOOKUP("OfferedWeight", Weights!$B$2:$C$7, 2, FALSE) +
IF(G28="No",1,0)*VLOOKUP("PtRescheduleWeight", Weights!$B$2:$C$7, 2, FALSE) +
IF(H28="Yes",1,0)*VLOOKUP("AdminRescheduleWeight", Weights!$B$2:$C$7, 2, FALSE) +
IF(I28="Yes",1,0)*VLOOKUP("DiagnosticsWeight", Weights!$B$2:$C$7, 2, FALSE)-
IF(E28&lt;TODAY()+1,170,170/MIN(10,(E28-TODAY()))))), 0))</f>
        <v>74</v>
      </c>
    </row>
    <row r="29" spans="1:10" x14ac:dyDescent="0.35">
      <c r="A29" t="s">
        <v>55</v>
      </c>
      <c r="B29" s="6" t="s">
        <v>88</v>
      </c>
      <c r="C29" t="s">
        <v>2</v>
      </c>
      <c r="D29" s="2">
        <v>45760</v>
      </c>
      <c r="E29" s="2">
        <v>45821</v>
      </c>
      <c r="F29" t="s">
        <v>26</v>
      </c>
      <c r="G29" t="s">
        <v>26</v>
      </c>
      <c r="H29" t="s">
        <v>26</v>
      </c>
      <c r="I29" t="s">
        <v>24</v>
      </c>
      <c r="J29">
        <f ca="1">MAX(0,ROUNDUP(IF(E29&lt;TODAY(),0,(IF(C29="Urgent",1,0)*VLOOKUP("PriorityWeight", Weights!$B$2:$C$7, 2, FALSE)+
(E29-D29)*VLOOKUP("WaitingWeight", Weights!$B$2:$C$7, 2, FALSE) +
IF(F29="No",1,0)*VLOOKUP("OfferedWeight", Weights!$B$2:$C$7, 2, FALSE) +
IF(G29="No",1,0)*VLOOKUP("PtRescheduleWeight", Weights!$B$2:$C$7, 2, FALSE) +
IF(H29="Yes",1,0)*VLOOKUP("AdminRescheduleWeight", Weights!$B$2:$C$7, 2, FALSE) +
IF(I29="Yes",1,0)*VLOOKUP("DiagnosticsWeight", Weights!$B$2:$C$7, 2, FALSE)-
IF(E29&lt;TODAY()+1,170,170/MIN(10,(E29-TODAY()))))), 0))</f>
        <v>64</v>
      </c>
    </row>
    <row r="30" spans="1:10" x14ac:dyDescent="0.35">
      <c r="A30" t="s">
        <v>56</v>
      </c>
      <c r="B30" s="6" t="s">
        <v>89</v>
      </c>
      <c r="C30" t="s">
        <v>2</v>
      </c>
      <c r="D30" s="2">
        <v>45760</v>
      </c>
      <c r="E30" s="2">
        <v>45821</v>
      </c>
      <c r="F30" t="s">
        <v>24</v>
      </c>
      <c r="G30" t="s">
        <v>24</v>
      </c>
      <c r="H30" t="s">
        <v>24</v>
      </c>
      <c r="I30" t="s">
        <v>24</v>
      </c>
      <c r="J30">
        <f ca="1">MAX(0,ROUNDUP(IF(E30&lt;TODAY(),0,(IF(C30="Urgent",1,0)*VLOOKUP("PriorityWeight", Weights!$B$2:$C$7, 2, FALSE)+
(E30-D30)*VLOOKUP("WaitingWeight", Weights!$B$2:$C$7, 2, FALSE) +
IF(F30="No",1,0)*VLOOKUP("OfferedWeight", Weights!$B$2:$C$7, 2, FALSE) +
IF(G30="No",1,0)*VLOOKUP("PtRescheduleWeight", Weights!$B$2:$C$7, 2, FALSE) +
IF(H30="Yes",1,0)*VLOOKUP("AdminRescheduleWeight", Weights!$B$2:$C$7, 2, FALSE) +
IF(I30="Yes",1,0)*VLOOKUP("DiagnosticsWeight", Weights!$B$2:$C$7, 2, FALSE)-
IF(E30&lt;TODAY()+1,170,170/MIN(10,(E30-TODAY()))))), 0))</f>
        <v>64</v>
      </c>
    </row>
    <row r="31" spans="1:10" x14ac:dyDescent="0.35">
      <c r="A31" t="s">
        <v>57</v>
      </c>
      <c r="B31" s="6" t="s">
        <v>90</v>
      </c>
      <c r="C31" t="s">
        <v>2</v>
      </c>
      <c r="D31" s="2">
        <v>45760</v>
      </c>
      <c r="E31" s="2">
        <v>45821</v>
      </c>
      <c r="F31" t="s">
        <v>26</v>
      </c>
      <c r="G31" t="s">
        <v>24</v>
      </c>
      <c r="H31" t="s">
        <v>24</v>
      </c>
      <c r="I31" t="s">
        <v>24</v>
      </c>
      <c r="J31">
        <f ca="1">MAX(0,ROUNDUP(IF(E31&lt;TODAY(),0,(IF(C31="Urgent",1,0)*VLOOKUP("PriorityWeight", Weights!$B$2:$C$7, 2, FALSE)+
(E31-D31)*VLOOKUP("WaitingWeight", Weights!$B$2:$C$7, 2, FALSE) +
IF(F31="No",1,0)*VLOOKUP("OfferedWeight", Weights!$B$2:$C$7, 2, FALSE) +
IF(G31="No",1,0)*VLOOKUP("PtRescheduleWeight", Weights!$B$2:$C$7, 2, FALSE) +
IF(H31="Yes",1,0)*VLOOKUP("AdminRescheduleWeight", Weights!$B$2:$C$7, 2, FALSE) +
IF(I31="Yes",1,0)*VLOOKUP("DiagnosticsWeight", Weights!$B$2:$C$7, 2, FALSE)-
IF(E31&lt;TODAY()+1,170,170/MIN(10,(E31-TODAY()))))), 0))</f>
        <v>54</v>
      </c>
    </row>
    <row r="32" spans="1:10" x14ac:dyDescent="0.35">
      <c r="A32" t="s">
        <v>58</v>
      </c>
      <c r="B32" s="6" t="s">
        <v>91</v>
      </c>
      <c r="C32" t="s">
        <v>2</v>
      </c>
      <c r="D32" s="2">
        <v>45760</v>
      </c>
      <c r="E32" s="2">
        <v>45821</v>
      </c>
      <c r="F32" t="s">
        <v>24</v>
      </c>
      <c r="G32" t="s">
        <v>26</v>
      </c>
      <c r="H32" t="s">
        <v>24</v>
      </c>
      <c r="I32" t="s">
        <v>24</v>
      </c>
      <c r="J32">
        <f ca="1">MAX(0,ROUNDUP(IF(E32&lt;TODAY(),0,(IF(C32="Urgent",1,0)*VLOOKUP("PriorityWeight", Weights!$B$2:$C$7, 2, FALSE)+
(E32-D32)*VLOOKUP("WaitingWeight", Weights!$B$2:$C$7, 2, FALSE) +
IF(F32="No",1,0)*VLOOKUP("OfferedWeight", Weights!$B$2:$C$7, 2, FALSE) +
IF(G32="No",1,0)*VLOOKUP("PtRescheduleWeight", Weights!$B$2:$C$7, 2, FALSE) +
IF(H32="Yes",1,0)*VLOOKUP("AdminRescheduleWeight", Weights!$B$2:$C$7, 2, FALSE) +
IF(I32="Yes",1,0)*VLOOKUP("DiagnosticsWeight", Weights!$B$2:$C$7, 2, FALSE)-
IF(E32&lt;TODAY()+1,170,170/MIN(10,(E32-TODAY()))))), 0))</f>
        <v>54</v>
      </c>
    </row>
    <row r="33" spans="1:10" x14ac:dyDescent="0.35">
      <c r="A33" t="s">
        <v>59</v>
      </c>
      <c r="B33" s="6" t="s">
        <v>92</v>
      </c>
      <c r="C33" t="s">
        <v>2</v>
      </c>
      <c r="D33" s="2">
        <v>45760</v>
      </c>
      <c r="E33" s="2">
        <v>45821</v>
      </c>
      <c r="F33" t="s">
        <v>26</v>
      </c>
      <c r="G33" t="s">
        <v>26</v>
      </c>
      <c r="H33" t="s">
        <v>24</v>
      </c>
      <c r="I33" t="s">
        <v>24</v>
      </c>
      <c r="J33">
        <f ca="1">MAX(0,ROUNDUP(IF(E33&lt;TODAY(),0,(IF(C33="Urgent",1,0)*VLOOKUP("PriorityWeight", Weights!$B$2:$C$7, 2, FALSE)+
(E33-D33)*VLOOKUP("WaitingWeight", Weights!$B$2:$C$7, 2, FALSE) +
IF(F33="No",1,0)*VLOOKUP("OfferedWeight", Weights!$B$2:$C$7, 2, FALSE) +
IF(G33="No",1,0)*VLOOKUP("PtRescheduleWeight", Weights!$B$2:$C$7, 2, FALSE) +
IF(H33="Yes",1,0)*VLOOKUP("AdminRescheduleWeight", Weights!$B$2:$C$7, 2, FALSE) +
IF(I33="Yes",1,0)*VLOOKUP("DiagnosticsWeight", Weights!$B$2:$C$7, 2, FALSE)-
IF(E33&lt;TODAY()+1,170,170/MIN(10,(E33-TODAY()))))), 0))</f>
        <v>44</v>
      </c>
    </row>
    <row r="34" spans="1:10" x14ac:dyDescent="0.35">
      <c r="C34"/>
      <c r="D34"/>
      <c r="E34"/>
      <c r="F34"/>
      <c r="G34"/>
      <c r="H34"/>
      <c r="I34"/>
    </row>
    <row r="35" spans="1:10" x14ac:dyDescent="0.35">
      <c r="C35"/>
      <c r="D35"/>
      <c r="E35"/>
      <c r="F35"/>
      <c r="G35"/>
      <c r="H35"/>
      <c r="I35"/>
    </row>
    <row r="36" spans="1:10" x14ac:dyDescent="0.35">
      <c r="C36"/>
      <c r="D36"/>
      <c r="E36"/>
      <c r="F36"/>
      <c r="G36"/>
      <c r="H36"/>
      <c r="I36"/>
    </row>
    <row r="37" spans="1:10" x14ac:dyDescent="0.35">
      <c r="C37"/>
      <c r="D37"/>
      <c r="E37"/>
      <c r="F37"/>
      <c r="G37"/>
      <c r="H37"/>
      <c r="I37"/>
    </row>
    <row r="38" spans="1:10" x14ac:dyDescent="0.35">
      <c r="C38"/>
      <c r="D38"/>
      <c r="E38"/>
      <c r="F38"/>
      <c r="G38"/>
      <c r="H38"/>
      <c r="I38"/>
    </row>
    <row r="39" spans="1:10" x14ac:dyDescent="0.35">
      <c r="C39"/>
      <c r="D39"/>
      <c r="E39"/>
      <c r="F39"/>
      <c r="G39"/>
      <c r="H39"/>
      <c r="I39"/>
    </row>
    <row r="40" spans="1:10" x14ac:dyDescent="0.35">
      <c r="C40"/>
      <c r="D40"/>
      <c r="E40"/>
      <c r="F40"/>
      <c r="G40"/>
      <c r="H40"/>
      <c r="I40"/>
    </row>
    <row r="41" spans="1:10" x14ac:dyDescent="0.35">
      <c r="C41"/>
      <c r="D41"/>
      <c r="E41"/>
      <c r="F41"/>
      <c r="G41"/>
      <c r="H41"/>
      <c r="I41"/>
    </row>
    <row r="42" spans="1:10" x14ac:dyDescent="0.35">
      <c r="C42"/>
      <c r="D42"/>
      <c r="E42"/>
      <c r="F42"/>
      <c r="G42"/>
      <c r="H42"/>
      <c r="I42"/>
    </row>
    <row r="43" spans="1:10" x14ac:dyDescent="0.35">
      <c r="C43"/>
      <c r="D43"/>
      <c r="E43"/>
      <c r="F43"/>
      <c r="G43"/>
      <c r="H43"/>
      <c r="I43"/>
    </row>
    <row r="44" spans="1:10" x14ac:dyDescent="0.35">
      <c r="C44"/>
      <c r="D44"/>
      <c r="E44"/>
      <c r="F44"/>
      <c r="G44"/>
      <c r="H44"/>
      <c r="I44"/>
    </row>
    <row r="45" spans="1:10" x14ac:dyDescent="0.35">
      <c r="C45"/>
      <c r="D45"/>
      <c r="E45"/>
      <c r="F45"/>
      <c r="G45"/>
      <c r="H45"/>
      <c r="I45"/>
    </row>
    <row r="46" spans="1:10" x14ac:dyDescent="0.35">
      <c r="C46"/>
      <c r="D46"/>
      <c r="E46"/>
      <c r="F46"/>
      <c r="G46"/>
      <c r="H46"/>
      <c r="I46"/>
    </row>
    <row r="47" spans="1:10" x14ac:dyDescent="0.35">
      <c r="C47"/>
      <c r="D47"/>
      <c r="E47"/>
      <c r="F47"/>
      <c r="G47"/>
      <c r="H47"/>
      <c r="I47"/>
    </row>
    <row r="48" spans="1:10" x14ac:dyDescent="0.35">
      <c r="C48"/>
      <c r="D48"/>
      <c r="E48"/>
      <c r="F48"/>
      <c r="G48"/>
      <c r="H48"/>
      <c r="I48"/>
    </row>
    <row r="49" spans="3:9" x14ac:dyDescent="0.35">
      <c r="C49"/>
      <c r="D49"/>
      <c r="E49"/>
      <c r="F49"/>
      <c r="G49"/>
      <c r="H49"/>
      <c r="I49"/>
    </row>
    <row r="50" spans="3:9" x14ac:dyDescent="0.35">
      <c r="C50"/>
      <c r="D50"/>
      <c r="E50"/>
      <c r="F50"/>
      <c r="G50"/>
      <c r="H50"/>
      <c r="I50"/>
    </row>
    <row r="51" spans="3:9" x14ac:dyDescent="0.35">
      <c r="C51"/>
      <c r="D51"/>
      <c r="E51"/>
      <c r="F51"/>
      <c r="G51"/>
      <c r="H51"/>
      <c r="I51"/>
    </row>
    <row r="52" spans="3:9" x14ac:dyDescent="0.35">
      <c r="C52"/>
      <c r="D52"/>
      <c r="E52"/>
      <c r="F52"/>
      <c r="G52"/>
      <c r="H52"/>
      <c r="I52"/>
    </row>
    <row r="53" spans="3:9" x14ac:dyDescent="0.35">
      <c r="C53"/>
      <c r="D53"/>
      <c r="E53"/>
      <c r="F53"/>
      <c r="G53"/>
      <c r="H53"/>
      <c r="I53"/>
    </row>
    <row r="54" spans="3:9" x14ac:dyDescent="0.35">
      <c r="C54"/>
      <c r="D54"/>
      <c r="E54"/>
      <c r="F54"/>
      <c r="G54"/>
      <c r="H54"/>
      <c r="I54"/>
    </row>
    <row r="55" spans="3:9" x14ac:dyDescent="0.35">
      <c r="C55"/>
      <c r="D55"/>
      <c r="E55"/>
      <c r="F55"/>
      <c r="G55"/>
      <c r="H55"/>
      <c r="I55"/>
    </row>
    <row r="56" spans="3:9" x14ac:dyDescent="0.35">
      <c r="C56"/>
      <c r="D56"/>
      <c r="E56"/>
      <c r="F56"/>
      <c r="G56"/>
      <c r="H56"/>
      <c r="I56"/>
    </row>
    <row r="57" spans="3:9" x14ac:dyDescent="0.35">
      <c r="C57"/>
      <c r="D57"/>
      <c r="E57"/>
      <c r="F57"/>
      <c r="G57"/>
      <c r="H57"/>
      <c r="I57"/>
    </row>
    <row r="58" spans="3:9" x14ac:dyDescent="0.35">
      <c r="C58"/>
      <c r="D58"/>
      <c r="E58"/>
      <c r="F58"/>
      <c r="G58"/>
      <c r="H58"/>
      <c r="I58"/>
    </row>
    <row r="59" spans="3:9" x14ac:dyDescent="0.35">
      <c r="C59"/>
      <c r="D59"/>
      <c r="E59"/>
      <c r="F59"/>
      <c r="G59"/>
      <c r="H59"/>
      <c r="I59"/>
    </row>
    <row r="60" spans="3:9" x14ac:dyDescent="0.35">
      <c r="C60"/>
      <c r="D60"/>
      <c r="E60"/>
      <c r="F60"/>
      <c r="G60"/>
      <c r="H60"/>
      <c r="I60"/>
    </row>
    <row r="61" spans="3:9" x14ac:dyDescent="0.35">
      <c r="C61"/>
      <c r="D61"/>
      <c r="E61"/>
      <c r="F61"/>
      <c r="G61"/>
      <c r="H61"/>
      <c r="I61"/>
    </row>
    <row r="62" spans="3:9" x14ac:dyDescent="0.35">
      <c r="C62"/>
      <c r="D62"/>
      <c r="E62"/>
      <c r="F62"/>
      <c r="G62"/>
      <c r="H62"/>
      <c r="I62"/>
    </row>
    <row r="63" spans="3:9" x14ac:dyDescent="0.35">
      <c r="C63"/>
      <c r="D63"/>
      <c r="E63"/>
      <c r="F63"/>
      <c r="G63"/>
      <c r="H63"/>
      <c r="I63"/>
    </row>
    <row r="64" spans="3:9" x14ac:dyDescent="0.35">
      <c r="C64"/>
      <c r="D64"/>
      <c r="E64"/>
      <c r="F64"/>
      <c r="G64"/>
      <c r="H64"/>
      <c r="I64"/>
    </row>
    <row r="65" spans="3:9" x14ac:dyDescent="0.35">
      <c r="C65"/>
      <c r="D65"/>
      <c r="E65"/>
      <c r="F65"/>
      <c r="G65"/>
      <c r="H65"/>
      <c r="I65"/>
    </row>
    <row r="66" spans="3:9" x14ac:dyDescent="0.35">
      <c r="G66"/>
      <c r="H66"/>
      <c r="I66"/>
    </row>
    <row r="67" spans="3:9" x14ac:dyDescent="0.35">
      <c r="G67"/>
      <c r="H67"/>
      <c r="I67"/>
    </row>
    <row r="68" spans="3:9" x14ac:dyDescent="0.35">
      <c r="G68"/>
      <c r="H68"/>
      <c r="I68"/>
    </row>
    <row r="69" spans="3:9" x14ac:dyDescent="0.35">
      <c r="G69"/>
      <c r="H69"/>
      <c r="I69"/>
    </row>
    <row r="70" spans="3:9" x14ac:dyDescent="0.35">
      <c r="G70"/>
      <c r="H70"/>
      <c r="I70"/>
    </row>
    <row r="71" spans="3:9" x14ac:dyDescent="0.35">
      <c r="G71"/>
      <c r="H71"/>
      <c r="I71"/>
    </row>
    <row r="72" spans="3:9" x14ac:dyDescent="0.35">
      <c r="H72"/>
      <c r="I72"/>
    </row>
    <row r="73" spans="3:9" x14ac:dyDescent="0.35">
      <c r="H73"/>
      <c r="I73"/>
    </row>
  </sheetData>
  <autoFilter ref="A1:J1" xr:uid="{00000000-0001-0000-0000-000000000000}">
    <sortState xmlns:xlrd2="http://schemas.microsoft.com/office/spreadsheetml/2017/richdata2" ref="A2:J33">
      <sortCondition descending="1" ref="J1"/>
    </sortState>
  </autoFilter>
  <phoneticPr fontId="2" type="noConversion"/>
  <conditionalFormatting sqref="G6 G14 G22 G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G6:G9 G14:G17 G22:G25 G30:G33">
    <cfRule type="cellIs" priority="1" operator="equal">
      <formula>0</formula>
    </cfRule>
  </conditionalFormatting>
  <conditionalFormatting sqref="G7:G9 G15:G17 G23:G25 G31: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F10:F17 F26:F33 C34:C65 G66:G71 H72:H73 J74:J1048576 J1:J33">
    <cfRule type="cellIs" priority="7" operator="equal">
      <formula>0</formula>
    </cfRule>
  </conditionalFormatting>
  <conditionalFormatting sqref="J74:J1048576 H72:H73 G66:G71 C34:C65 F10:F17 F26:F33 J1:J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F2:I2 F74:I1048576 F72:G73 B34:B65 F3:F9 E66:F71 F18:F25 G3:G5 G10:G13 G18:G21 G26:G29 H3 H6:H7 H10:H11 H14:H15 H18:H19 H22:H23 H26:H27 H30:H31 I4 I6 I8 I10 I12 I14 I16 I18 I20 I22 I24 I26 I28 I30 I32" xr:uid="{00000000-0002-0000-0000-000001000000}">
      <formula1>"Yes,No"</formula1>
    </dataValidation>
    <dataValidation type="list" showInputMessage="1" showErrorMessage="1" sqref="C72:C1048576 C2:C17" xr:uid="{00000000-0002-0000-0000-000000000000}">
      <formula1>"Routine, Urgent"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3" sqref="B23"/>
    </sheetView>
  </sheetViews>
  <sheetFormatPr defaultRowHeight="14.5" x14ac:dyDescent="0.35"/>
  <cols>
    <col min="1" max="1" width="21.7265625" customWidth="1"/>
    <col min="2" max="2" width="25.7265625" customWidth="1"/>
    <col min="5" max="5" width="21.26953125" customWidth="1"/>
    <col min="6" max="6" width="15.7265625" customWidth="1"/>
  </cols>
  <sheetData>
    <row r="1" spans="1:3" s="1" customFormat="1" ht="15.5" thickTop="1" thickBot="1" x14ac:dyDescent="0.4">
      <c r="A1" s="1" t="s">
        <v>9</v>
      </c>
      <c r="B1" s="1" t="s">
        <v>21</v>
      </c>
      <c r="C1" s="1" t="s">
        <v>10</v>
      </c>
    </row>
    <row r="2" spans="1:3" ht="15" thickTop="1" x14ac:dyDescent="0.35">
      <c r="A2" t="s">
        <v>3</v>
      </c>
      <c r="B2" t="s">
        <v>15</v>
      </c>
      <c r="C2">
        <v>200</v>
      </c>
    </row>
    <row r="3" spans="1:3" x14ac:dyDescent="0.35">
      <c r="A3" t="s">
        <v>11</v>
      </c>
      <c r="B3" t="s">
        <v>16</v>
      </c>
      <c r="C3">
        <v>1</v>
      </c>
    </row>
    <row r="4" spans="1:3" x14ac:dyDescent="0.35">
      <c r="A4" t="s">
        <v>12</v>
      </c>
      <c r="B4" t="s">
        <v>18</v>
      </c>
      <c r="C4">
        <v>10</v>
      </c>
    </row>
    <row r="5" spans="1:3" x14ac:dyDescent="0.35">
      <c r="A5" t="s">
        <v>13</v>
      </c>
      <c r="B5" t="s">
        <v>19</v>
      </c>
      <c r="C5">
        <v>10</v>
      </c>
    </row>
    <row r="6" spans="1:3" x14ac:dyDescent="0.35">
      <c r="A6" t="s">
        <v>6</v>
      </c>
      <c r="B6" t="s">
        <v>20</v>
      </c>
      <c r="C6">
        <v>20</v>
      </c>
    </row>
    <row r="7" spans="1:3" x14ac:dyDescent="0.35">
      <c r="A7" t="s">
        <v>14</v>
      </c>
      <c r="B7" t="s">
        <v>17</v>
      </c>
      <c r="C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Data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Jolly</dc:creator>
  <cp:lastModifiedBy>Noel Jolly (HIAC Student)</cp:lastModifiedBy>
  <dcterms:created xsi:type="dcterms:W3CDTF">2025-04-11T08:36:51Z</dcterms:created>
  <dcterms:modified xsi:type="dcterms:W3CDTF">2025-05-17T20:40:44Z</dcterms:modified>
</cp:coreProperties>
</file>