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<sst xmlns="http://schemas.openxmlformats.org/spreadsheetml/2006/main" count="59" uniqueCount="52">
  <si>
    <t>Stage</t>
  </si>
  <si>
    <t>Tasks</t>
  </si>
  <si>
    <t>HOURS, BUDGET, COST</t>
  </si>
  <si>
    <t>Minutes per task</t>
  </si>
  <si>
    <t xml:space="preserve">Actual </t>
  </si>
  <si>
    <t>Difference</t>
  </si>
  <si>
    <t>Discovery</t>
  </si>
  <si>
    <t>Personal Biography</t>
  </si>
  <si>
    <t>Discovery Document</t>
  </si>
  <si>
    <t>Revised Biography</t>
  </si>
  <si>
    <t>Revised Discovery</t>
  </si>
  <si>
    <t>Planning</t>
  </si>
  <si>
    <t>Gantt Chart</t>
  </si>
  <si>
    <t xml:space="preserve">Asana Set-Up </t>
  </si>
  <si>
    <t>Toggl Set-Up</t>
  </si>
  <si>
    <t>Research APIs and JS Libraries</t>
  </si>
  <si>
    <t>Functionality/Feature Plan</t>
  </si>
  <si>
    <t>Architectural Description</t>
  </si>
  <si>
    <t xml:space="preserve">Production </t>
  </si>
  <si>
    <t>BENCHMARK 1</t>
  </si>
  <si>
    <t>Benchmark report</t>
  </si>
  <si>
    <t>Benchmark revisions report</t>
  </si>
  <si>
    <t>Moodboard</t>
  </si>
  <si>
    <t>Wireframes</t>
  </si>
  <si>
    <t>1 Page Styleguide</t>
  </si>
  <si>
    <t>XD Prototype</t>
  </si>
  <si>
    <t>Testing Plan</t>
  </si>
  <si>
    <t>Benchmark Presentation</t>
  </si>
  <si>
    <t>BENCHMARK 2</t>
  </si>
  <si>
    <t>Study and Research</t>
  </si>
  <si>
    <t>MVP - Functional limited version of app</t>
  </si>
  <si>
    <t>GitHub Repo</t>
  </si>
  <si>
    <t>Accessibility Plan</t>
  </si>
  <si>
    <t>BENCHMARK 3</t>
  </si>
  <si>
    <t>Complete Product - V1.0</t>
  </si>
  <si>
    <t xml:space="preserve">GitHub Repo </t>
  </si>
  <si>
    <t>Testing Report</t>
  </si>
  <si>
    <t>Case Study</t>
  </si>
  <si>
    <t>Image Bank 1</t>
  </si>
  <si>
    <t>Image Bank 2</t>
  </si>
  <si>
    <t xml:space="preserve">Copy (text) </t>
  </si>
  <si>
    <t>Analysis</t>
  </si>
  <si>
    <t>Report</t>
  </si>
  <si>
    <t>Minutes per week</t>
  </si>
  <si>
    <t>$25 / hour</t>
  </si>
  <si>
    <t>Hours per week</t>
  </si>
  <si>
    <t>EST HOURS</t>
  </si>
  <si>
    <t>PLUS 20%</t>
  </si>
  <si>
    <t>BUDGET</t>
  </si>
  <si>
    <t>TOTAL HOURS</t>
  </si>
  <si>
    <t>TOTAL COST</t>
  </si>
  <si>
    <t xml:space="preserve">BUDGET - COST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</si>
</sst>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1155CC"/>
      <name val="Arial"/>
      <scheme val="minor"/>
    </font>
    <font>
      <color rgb="FF1155CC"/>
      <name val="Arial"/>
      <scheme val="minor"/>
    </font>
    <font>
      <color theme="5"/>
      <name val="Arial"/>
      <scheme val="minor"/>
    </font>
    <font>
      <color rgb="FF000000"/>
      <name val="Arial"/>
      <scheme val="minor"/>
    </font>
    <font>
      <color theme="7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2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1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4" fontId="2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2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2" numFmtId="0" xfId="0" applyAlignment="1" applyFont="1">
      <alignment horizontal="left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  <xf borderId="0" fillId="0" fontId="7" numFmtId="4" xfId="0" applyAlignment="1" applyFont="1" applyNumberFormat="1">
      <alignment horizontal="center" readingOrder="0" vertical="center"/>
    </xf>
    <xf borderId="0" fillId="0" fontId="7" numFmtId="4" xfId="0" applyAlignment="1" applyFont="1" applyNumberFormat="1">
      <alignment horizontal="center" vertical="center"/>
    </xf>
    <xf borderId="0" fillId="2" fontId="2" numFmtId="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0" fillId="2" fontId="2" numFmtId="0" xfId="0" applyAlignment="1" applyFont="1">
      <alignment horizontal="left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vertical="center"/>
    </xf>
    <xf borderId="0" fillId="2" fontId="4" numFmtId="0" xfId="0" applyAlignment="1" applyFont="1">
      <alignment horizontal="center" vertical="center"/>
    </xf>
    <xf borderId="0" fillId="2" fontId="4" numFmtId="0" xfId="0" applyAlignment="1" applyFont="1">
      <alignment vertical="center"/>
    </xf>
    <xf borderId="0" fillId="2" fontId="2" numFmtId="0" xfId="0" applyFont="1"/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4.13"/>
    <col customWidth="1" min="3" max="16" width="7.88"/>
    <col customWidth="1" min="17" max="17" width="2.25"/>
    <col customWidth="1" min="21" max="21" width="14.88"/>
    <col customWidth="1" min="22" max="22" width="16.25"/>
    <col customWidth="1" min="23" max="23" width="14.75"/>
    <col customWidth="1" min="24" max="24" width="2.25"/>
  </cols>
  <sheetData>
    <row r="1" ht="23.25" customHeight="1">
      <c r="A1" s="1" t="s">
        <v>0</v>
      </c>
      <c r="B1" s="2" t="s">
        <v>1</v>
      </c>
      <c r="C1" s="3">
        <v>44571.0</v>
      </c>
      <c r="D1" s="3">
        <v>44578.0</v>
      </c>
      <c r="E1" s="3">
        <v>44585.0</v>
      </c>
      <c r="F1" s="3">
        <v>44592.0</v>
      </c>
      <c r="G1" s="3">
        <v>44599.0</v>
      </c>
      <c r="H1" s="3">
        <v>44606.0</v>
      </c>
      <c r="I1" s="3">
        <v>44613.0</v>
      </c>
      <c r="J1" s="3">
        <v>44620.0</v>
      </c>
      <c r="K1" s="3">
        <v>44627.0</v>
      </c>
      <c r="L1" s="3">
        <v>44634.0</v>
      </c>
      <c r="M1" s="3">
        <v>44641.0</v>
      </c>
      <c r="N1" s="3">
        <v>44648.0</v>
      </c>
      <c r="O1" s="3">
        <v>44655.0</v>
      </c>
      <c r="P1" s="3">
        <v>44662.0</v>
      </c>
      <c r="Q1" s="4" t="s">
        <v>2</v>
      </c>
      <c r="Y1" s="5"/>
      <c r="Z1" s="5"/>
      <c r="AA1" s="5"/>
      <c r="AB1" s="5"/>
    </row>
    <row r="2" ht="23.25" customHeight="1">
      <c r="Y2" s="5"/>
      <c r="Z2" s="5"/>
      <c r="AA2" s="5"/>
      <c r="AB2" s="5"/>
    </row>
    <row r="3">
      <c r="Q3" s="6"/>
      <c r="R3" s="7" t="s">
        <v>3</v>
      </c>
      <c r="S3" s="8"/>
      <c r="T3" s="9"/>
      <c r="U3" s="7" t="s">
        <v>4</v>
      </c>
      <c r="W3" s="10" t="s">
        <v>5</v>
      </c>
      <c r="X3" s="6"/>
      <c r="Y3" s="11"/>
      <c r="Z3" s="11"/>
      <c r="AA3" s="11"/>
      <c r="AB3" s="11"/>
    </row>
    <row r="4">
      <c r="A4" s="12" t="s">
        <v>6</v>
      </c>
      <c r="Q4" s="13"/>
      <c r="R4" s="14"/>
      <c r="S4" s="15"/>
      <c r="T4" s="15"/>
      <c r="U4" s="16"/>
      <c r="W4" s="17"/>
      <c r="X4" s="13"/>
      <c r="Y4" s="5"/>
      <c r="Z4" s="5"/>
      <c r="AA4" s="5"/>
      <c r="AB4" s="5"/>
    </row>
    <row r="5">
      <c r="A5" s="18"/>
      <c r="B5" s="19" t="s">
        <v>7</v>
      </c>
      <c r="C5" s="20">
        <v>60.0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3"/>
      <c r="R5" s="21">
        <f t="shared" ref="R5:R8" si="1">SUM(C5:P5)</f>
        <v>60</v>
      </c>
      <c r="S5" s="15"/>
      <c r="T5" s="15"/>
      <c r="U5" s="22">
        <v>30.0</v>
      </c>
      <c r="W5" s="23">
        <f t="shared" ref="W5:W8" si="2">U5-R5</f>
        <v>-30</v>
      </c>
      <c r="X5" s="13"/>
      <c r="Y5" s="5"/>
      <c r="Z5" s="5"/>
      <c r="AA5" s="5"/>
      <c r="AB5" s="5"/>
    </row>
    <row r="6">
      <c r="A6" s="18"/>
      <c r="B6" s="19" t="s">
        <v>8</v>
      </c>
      <c r="C6" s="20">
        <v>180.0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3"/>
      <c r="R6" s="21">
        <f t="shared" si="1"/>
        <v>180</v>
      </c>
      <c r="S6" s="15"/>
      <c r="T6" s="15"/>
      <c r="U6" s="22">
        <v>120.0</v>
      </c>
      <c r="W6" s="23">
        <f t="shared" si="2"/>
        <v>-60</v>
      </c>
      <c r="X6" s="13"/>
      <c r="Y6" s="5"/>
      <c r="Z6" s="5"/>
      <c r="AA6" s="5"/>
      <c r="AB6" s="5"/>
    </row>
    <row r="7">
      <c r="A7" s="18"/>
      <c r="B7" s="19" t="s">
        <v>9</v>
      </c>
      <c r="C7" s="24"/>
      <c r="D7" s="20">
        <v>30.0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3"/>
      <c r="R7" s="21">
        <f t="shared" si="1"/>
        <v>30</v>
      </c>
      <c r="S7" s="15"/>
      <c r="T7" s="15"/>
      <c r="U7" s="22">
        <v>15.0</v>
      </c>
      <c r="W7" s="23">
        <f t="shared" si="2"/>
        <v>-15</v>
      </c>
      <c r="X7" s="13"/>
      <c r="Y7" s="5"/>
      <c r="Z7" s="5"/>
      <c r="AA7" s="5"/>
      <c r="AB7" s="5"/>
    </row>
    <row r="8">
      <c r="A8" s="18"/>
      <c r="B8" s="19" t="s">
        <v>10</v>
      </c>
      <c r="C8" s="24"/>
      <c r="D8" s="20">
        <v>60.0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3"/>
      <c r="R8" s="21">
        <f t="shared" si="1"/>
        <v>60</v>
      </c>
      <c r="S8" s="15"/>
      <c r="T8" s="15"/>
      <c r="U8" s="22">
        <v>60.0</v>
      </c>
      <c r="W8" s="16">
        <f t="shared" si="2"/>
        <v>0</v>
      </c>
      <c r="X8" s="13"/>
      <c r="Y8" s="5"/>
      <c r="Z8" s="5"/>
      <c r="AA8" s="5"/>
      <c r="AB8" s="5"/>
    </row>
    <row r="9">
      <c r="A9" s="12" t="s">
        <v>11</v>
      </c>
      <c r="Q9" s="13"/>
      <c r="R9" s="21"/>
      <c r="S9" s="15"/>
      <c r="T9" s="15"/>
      <c r="U9" s="25"/>
      <c r="W9" s="17"/>
      <c r="X9" s="13"/>
      <c r="Y9" s="5"/>
      <c r="Z9" s="5"/>
      <c r="AA9" s="5"/>
      <c r="AB9" s="5"/>
    </row>
    <row r="10">
      <c r="A10" s="18"/>
      <c r="B10" s="19" t="s">
        <v>12</v>
      </c>
      <c r="C10" s="24"/>
      <c r="D10" s="20">
        <v>90.0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3"/>
      <c r="R10" s="21">
        <f t="shared" ref="R10:R15" si="3">SUM(C10:P10)</f>
        <v>90</v>
      </c>
      <c r="S10" s="15"/>
      <c r="T10" s="15"/>
      <c r="U10" s="22">
        <v>92.0</v>
      </c>
      <c r="W10" s="17">
        <f t="shared" ref="W10:W15" si="4">U10-R10</f>
        <v>2</v>
      </c>
      <c r="X10" s="13"/>
      <c r="Y10" s="5"/>
      <c r="Z10" s="5"/>
      <c r="AA10" s="5"/>
      <c r="AB10" s="5"/>
    </row>
    <row r="11">
      <c r="A11" s="18"/>
      <c r="B11" s="19" t="s">
        <v>13</v>
      </c>
      <c r="C11" s="24"/>
      <c r="D11" s="20">
        <v>120.0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3"/>
      <c r="R11" s="21">
        <f t="shared" si="3"/>
        <v>120</v>
      </c>
      <c r="S11" s="15"/>
      <c r="T11" s="15"/>
      <c r="U11" s="22">
        <v>136.0</v>
      </c>
      <c r="W11" s="17">
        <f t="shared" si="4"/>
        <v>16</v>
      </c>
      <c r="X11" s="13"/>
      <c r="Y11" s="5"/>
      <c r="Z11" s="5"/>
      <c r="AA11" s="5"/>
      <c r="AB11" s="5"/>
    </row>
    <row r="12">
      <c r="A12" s="18"/>
      <c r="B12" s="19" t="s">
        <v>14</v>
      </c>
      <c r="C12" s="24"/>
      <c r="D12" s="20">
        <v>90.0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3"/>
      <c r="R12" s="21">
        <f t="shared" si="3"/>
        <v>90</v>
      </c>
      <c r="S12" s="15"/>
      <c r="T12" s="15"/>
      <c r="U12" s="22">
        <v>90.0</v>
      </c>
      <c r="W12" s="16">
        <f t="shared" si="4"/>
        <v>0</v>
      </c>
      <c r="X12" s="13"/>
      <c r="Y12" s="5"/>
      <c r="Z12" s="5"/>
      <c r="AA12" s="5"/>
      <c r="AB12" s="5"/>
    </row>
    <row r="13">
      <c r="A13" s="18"/>
      <c r="B13" s="19" t="s">
        <v>15</v>
      </c>
      <c r="C13" s="24"/>
      <c r="D13" s="20">
        <v>150.0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3"/>
      <c r="R13" s="21">
        <f t="shared" si="3"/>
        <v>150</v>
      </c>
      <c r="S13" s="15"/>
      <c r="T13" s="15"/>
      <c r="U13" s="22">
        <v>90.0</v>
      </c>
      <c r="W13" s="23">
        <f t="shared" si="4"/>
        <v>-60</v>
      </c>
      <c r="X13" s="13"/>
      <c r="Y13" s="5"/>
      <c r="Z13" s="5"/>
      <c r="AA13" s="5"/>
      <c r="AB13" s="5"/>
    </row>
    <row r="14">
      <c r="A14" s="18"/>
      <c r="B14" s="19" t="s">
        <v>16</v>
      </c>
      <c r="C14" s="24"/>
      <c r="D14" s="20">
        <v>120.0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3"/>
      <c r="R14" s="21">
        <f t="shared" si="3"/>
        <v>120</v>
      </c>
      <c r="S14" s="15"/>
      <c r="T14" s="15"/>
      <c r="U14" s="22">
        <v>89.0</v>
      </c>
      <c r="W14" s="23">
        <f t="shared" si="4"/>
        <v>-31</v>
      </c>
      <c r="X14" s="13"/>
      <c r="Y14" s="5"/>
      <c r="Z14" s="5"/>
      <c r="AA14" s="5"/>
      <c r="AB14" s="5"/>
    </row>
    <row r="15">
      <c r="A15" s="18"/>
      <c r="B15" s="19" t="s">
        <v>17</v>
      </c>
      <c r="C15" s="24"/>
      <c r="D15" s="20">
        <v>120.0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3"/>
      <c r="R15" s="21">
        <f t="shared" si="3"/>
        <v>120</v>
      </c>
      <c r="S15" s="15"/>
      <c r="T15" s="15"/>
      <c r="U15" s="22">
        <v>145.0</v>
      </c>
      <c r="W15" s="17">
        <f t="shared" si="4"/>
        <v>25</v>
      </c>
      <c r="X15" s="13"/>
      <c r="Y15" s="5"/>
      <c r="Z15" s="5"/>
      <c r="AA15" s="5"/>
      <c r="AB15" s="5"/>
    </row>
    <row r="16">
      <c r="A16" s="12" t="s">
        <v>18</v>
      </c>
      <c r="Q16" s="13"/>
      <c r="R16" s="21"/>
      <c r="S16" s="15"/>
      <c r="T16" s="15"/>
      <c r="U16" s="25"/>
      <c r="W16" s="17"/>
      <c r="X16" s="13"/>
      <c r="Y16" s="5"/>
      <c r="Z16" s="5"/>
      <c r="AA16" s="5"/>
      <c r="AB16" s="5"/>
    </row>
    <row r="17">
      <c r="A17" s="18"/>
      <c r="B17" s="2" t="s">
        <v>19</v>
      </c>
      <c r="Q17" s="13"/>
      <c r="R17" s="21"/>
      <c r="S17" s="15"/>
      <c r="T17" s="15"/>
      <c r="U17" s="25"/>
      <c r="W17" s="17"/>
      <c r="X17" s="13"/>
      <c r="Y17" s="5"/>
      <c r="Z17" s="5"/>
      <c r="AA17" s="5"/>
      <c r="AB17" s="5"/>
    </row>
    <row r="18">
      <c r="A18" s="18"/>
      <c r="B18" s="19" t="s">
        <v>20</v>
      </c>
      <c r="C18" s="15"/>
      <c r="D18" s="24"/>
      <c r="E18" s="24"/>
      <c r="F18" s="20">
        <v>120.0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3"/>
      <c r="R18" s="21">
        <f t="shared" ref="R18:R25" si="5">SUM(C18:P18)</f>
        <v>120</v>
      </c>
      <c r="S18" s="15"/>
      <c r="T18" s="15"/>
      <c r="U18" s="22">
        <v>96.0</v>
      </c>
      <c r="W18" s="23">
        <f t="shared" ref="W18:W25" si="6">U18-R18</f>
        <v>-24</v>
      </c>
      <c r="X18" s="13"/>
      <c r="Y18" s="5"/>
      <c r="Z18" s="5"/>
      <c r="AA18" s="5"/>
      <c r="AB18" s="5"/>
    </row>
    <row r="19">
      <c r="A19" s="18"/>
      <c r="B19" s="19" t="s">
        <v>21</v>
      </c>
      <c r="C19" s="15"/>
      <c r="D19" s="24"/>
      <c r="E19" s="24"/>
      <c r="F19" s="20">
        <v>90.0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3"/>
      <c r="R19" s="21">
        <f t="shared" si="5"/>
        <v>90</v>
      </c>
      <c r="S19" s="15"/>
      <c r="T19" s="15"/>
      <c r="U19" s="22">
        <v>50.0</v>
      </c>
      <c r="W19" s="23">
        <f t="shared" si="6"/>
        <v>-40</v>
      </c>
      <c r="X19" s="13"/>
      <c r="Y19" s="5"/>
      <c r="Z19" s="5"/>
      <c r="AA19" s="5"/>
      <c r="AB19" s="5"/>
    </row>
    <row r="20">
      <c r="A20" s="18"/>
      <c r="B20" s="19" t="s">
        <v>22</v>
      </c>
      <c r="C20" s="15"/>
      <c r="D20" s="24"/>
      <c r="E20" s="20">
        <v>120.0</v>
      </c>
      <c r="F20" s="2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3"/>
      <c r="R20" s="21">
        <f t="shared" si="5"/>
        <v>120</v>
      </c>
      <c r="S20" s="15"/>
      <c r="T20" s="15"/>
      <c r="U20" s="22">
        <v>114.0</v>
      </c>
      <c r="W20" s="23">
        <f t="shared" si="6"/>
        <v>-6</v>
      </c>
      <c r="X20" s="13"/>
      <c r="Y20" s="5"/>
      <c r="Z20" s="5"/>
      <c r="AA20" s="5"/>
      <c r="AB20" s="5"/>
    </row>
    <row r="21">
      <c r="A21" s="18"/>
      <c r="B21" s="19" t="s">
        <v>23</v>
      </c>
      <c r="C21" s="15"/>
      <c r="D21" s="24"/>
      <c r="E21" s="20">
        <v>180.0</v>
      </c>
      <c r="F21" s="20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3"/>
      <c r="R21" s="21">
        <f t="shared" si="5"/>
        <v>180</v>
      </c>
      <c r="S21" s="15"/>
      <c r="T21" s="15"/>
      <c r="U21" s="22">
        <v>196.0</v>
      </c>
      <c r="W21" s="17">
        <f t="shared" si="6"/>
        <v>16</v>
      </c>
      <c r="X21" s="13"/>
      <c r="Y21" s="5"/>
      <c r="Z21" s="5"/>
      <c r="AA21" s="5"/>
      <c r="AB21" s="5"/>
    </row>
    <row r="22">
      <c r="A22" s="18"/>
      <c r="B22" s="19" t="s">
        <v>24</v>
      </c>
      <c r="C22" s="15"/>
      <c r="D22" s="24"/>
      <c r="E22" s="20">
        <v>150.0</v>
      </c>
      <c r="F22" s="20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3"/>
      <c r="R22" s="21">
        <f t="shared" si="5"/>
        <v>150</v>
      </c>
      <c r="S22" s="15"/>
      <c r="T22" s="15"/>
      <c r="U22" s="22">
        <v>111.0</v>
      </c>
      <c r="W22" s="23">
        <f t="shared" si="6"/>
        <v>-39</v>
      </c>
      <c r="X22" s="13"/>
      <c r="Y22" s="5"/>
      <c r="Z22" s="5"/>
      <c r="AA22" s="5"/>
      <c r="AB22" s="5"/>
    </row>
    <row r="23">
      <c r="A23" s="18"/>
      <c r="B23" s="19" t="s">
        <v>25</v>
      </c>
      <c r="C23" s="15"/>
      <c r="D23" s="24"/>
      <c r="E23" s="24"/>
      <c r="F23" s="20">
        <v>300.0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3"/>
      <c r="R23" s="21">
        <f t="shared" si="5"/>
        <v>300</v>
      </c>
      <c r="S23" s="15"/>
      <c r="T23" s="15"/>
      <c r="U23" s="22">
        <v>322.0</v>
      </c>
      <c r="W23" s="17">
        <f t="shared" si="6"/>
        <v>22</v>
      </c>
      <c r="X23" s="13"/>
      <c r="Y23" s="5"/>
      <c r="Z23" s="5"/>
      <c r="AA23" s="5"/>
      <c r="AB23" s="5"/>
    </row>
    <row r="24">
      <c r="A24" s="18"/>
      <c r="B24" s="19" t="s">
        <v>26</v>
      </c>
      <c r="C24" s="15"/>
      <c r="D24" s="24"/>
      <c r="E24" s="24"/>
      <c r="F24" s="20">
        <v>240.0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3"/>
      <c r="R24" s="21">
        <f t="shared" si="5"/>
        <v>240</v>
      </c>
      <c r="S24" s="15"/>
      <c r="T24" s="15"/>
      <c r="U24" s="22">
        <v>127.0</v>
      </c>
      <c r="W24" s="23">
        <f t="shared" si="6"/>
        <v>-113</v>
      </c>
      <c r="X24" s="13"/>
      <c r="Y24" s="5"/>
      <c r="Z24" s="5"/>
      <c r="AA24" s="5"/>
      <c r="AB24" s="5"/>
    </row>
    <row r="25">
      <c r="A25" s="18"/>
      <c r="B25" s="19" t="s">
        <v>27</v>
      </c>
      <c r="C25" s="15"/>
      <c r="D25" s="24"/>
      <c r="E25" s="20"/>
      <c r="F25" s="20">
        <v>120.0</v>
      </c>
      <c r="G25" s="15"/>
      <c r="H25" s="15"/>
      <c r="I25" s="15"/>
      <c r="J25" s="15"/>
      <c r="K25" s="5"/>
      <c r="L25" s="5"/>
      <c r="M25" s="5"/>
      <c r="N25" s="15"/>
      <c r="O25" s="15"/>
      <c r="P25" s="15"/>
      <c r="Q25" s="13"/>
      <c r="R25" s="21">
        <f t="shared" si="5"/>
        <v>120</v>
      </c>
      <c r="S25" s="15"/>
      <c r="T25" s="15"/>
      <c r="U25" s="22">
        <v>109.0</v>
      </c>
      <c r="W25" s="23">
        <f t="shared" si="6"/>
        <v>-11</v>
      </c>
      <c r="X25" s="13"/>
      <c r="Y25" s="5"/>
      <c r="Z25" s="5"/>
      <c r="AA25" s="5"/>
      <c r="AB25" s="5"/>
    </row>
    <row r="26">
      <c r="A26" s="18"/>
      <c r="B26" s="2" t="s">
        <v>28</v>
      </c>
      <c r="Q26" s="13"/>
      <c r="R26" s="21"/>
      <c r="S26" s="15"/>
      <c r="T26" s="15"/>
      <c r="U26" s="25"/>
      <c r="W26" s="17"/>
      <c r="X26" s="13"/>
      <c r="Y26" s="5"/>
      <c r="Z26" s="5"/>
      <c r="AA26" s="5"/>
      <c r="AB26" s="5"/>
    </row>
    <row r="27">
      <c r="A27" s="18"/>
      <c r="B27" s="19" t="s">
        <v>20</v>
      </c>
      <c r="C27" s="15"/>
      <c r="D27" s="15"/>
      <c r="E27" s="15"/>
      <c r="F27" s="15"/>
      <c r="G27" s="24"/>
      <c r="H27" s="24"/>
      <c r="I27" s="24"/>
      <c r="J27" s="20">
        <v>120.0</v>
      </c>
      <c r="K27" s="15"/>
      <c r="L27" s="15"/>
      <c r="M27" s="15"/>
      <c r="N27" s="15"/>
      <c r="O27" s="15"/>
      <c r="P27" s="15"/>
      <c r="Q27" s="13"/>
      <c r="R27" s="21">
        <f t="shared" ref="R27:R33" si="7">SUM(C27:P27)</f>
        <v>120</v>
      </c>
      <c r="S27" s="15"/>
      <c r="T27" s="15"/>
      <c r="U27" s="22">
        <v>50.0</v>
      </c>
      <c r="W27" s="23">
        <f t="shared" ref="W27:W33" si="8">U27-R27</f>
        <v>-70</v>
      </c>
      <c r="X27" s="13"/>
      <c r="Y27" s="5"/>
      <c r="Z27" s="5"/>
      <c r="AA27" s="5"/>
      <c r="AB27" s="5"/>
    </row>
    <row r="28">
      <c r="A28" s="18"/>
      <c r="B28" s="19" t="s">
        <v>21</v>
      </c>
      <c r="C28" s="15"/>
      <c r="D28" s="15"/>
      <c r="E28" s="15"/>
      <c r="F28" s="15"/>
      <c r="G28" s="24"/>
      <c r="H28" s="24"/>
      <c r="I28" s="24"/>
      <c r="J28" s="20">
        <v>90.0</v>
      </c>
      <c r="K28" s="15"/>
      <c r="L28" s="15"/>
      <c r="M28" s="15"/>
      <c r="N28" s="15"/>
      <c r="O28" s="15"/>
      <c r="P28" s="15"/>
      <c r="Q28" s="13"/>
      <c r="R28" s="21">
        <f t="shared" si="7"/>
        <v>90</v>
      </c>
      <c r="S28" s="15"/>
      <c r="T28" s="15"/>
      <c r="U28" s="22">
        <v>77.0</v>
      </c>
      <c r="W28" s="23">
        <f t="shared" si="8"/>
        <v>-13</v>
      </c>
      <c r="X28" s="13"/>
      <c r="Y28" s="5"/>
      <c r="Z28" s="5"/>
      <c r="AA28" s="5"/>
      <c r="AB28" s="5"/>
    </row>
    <row r="29">
      <c r="A29" s="18"/>
      <c r="B29" s="19" t="s">
        <v>29</v>
      </c>
      <c r="C29" s="15"/>
      <c r="D29" s="15"/>
      <c r="E29" s="15"/>
      <c r="F29" s="15"/>
      <c r="G29" s="20">
        <v>75.0</v>
      </c>
      <c r="H29" s="20">
        <v>75.0</v>
      </c>
      <c r="I29" s="20"/>
      <c r="J29" s="20"/>
      <c r="K29" s="15"/>
      <c r="L29" s="15"/>
      <c r="M29" s="15"/>
      <c r="N29" s="15"/>
      <c r="O29" s="15"/>
      <c r="P29" s="15"/>
      <c r="Q29" s="13"/>
      <c r="R29" s="21">
        <f t="shared" si="7"/>
        <v>150</v>
      </c>
      <c r="S29" s="15"/>
      <c r="T29" s="15"/>
      <c r="U29" s="22">
        <v>402.0</v>
      </c>
      <c r="W29" s="17">
        <f t="shared" si="8"/>
        <v>252</v>
      </c>
      <c r="X29" s="13"/>
      <c r="Y29" s="5"/>
      <c r="Z29" s="5"/>
      <c r="AA29" s="5"/>
      <c r="AB29" s="5"/>
    </row>
    <row r="30">
      <c r="A30" s="18"/>
      <c r="B30" s="19" t="s">
        <v>30</v>
      </c>
      <c r="C30" s="15"/>
      <c r="D30" s="15"/>
      <c r="E30" s="15"/>
      <c r="F30" s="15"/>
      <c r="G30" s="20">
        <v>480.0</v>
      </c>
      <c r="H30" s="20">
        <v>480.0</v>
      </c>
      <c r="I30" s="20">
        <v>480.0</v>
      </c>
      <c r="J30" s="20"/>
      <c r="K30" s="15"/>
      <c r="L30" s="15"/>
      <c r="M30" s="15"/>
      <c r="N30" s="15"/>
      <c r="O30" s="15"/>
      <c r="P30" s="15"/>
      <c r="Q30" s="13"/>
      <c r="R30" s="21">
        <f t="shared" si="7"/>
        <v>1440</v>
      </c>
      <c r="S30" s="15"/>
      <c r="T30" s="15"/>
      <c r="U30" s="22">
        <v>1867.0</v>
      </c>
      <c r="W30" s="17">
        <f t="shared" si="8"/>
        <v>427</v>
      </c>
      <c r="X30" s="13"/>
      <c r="Y30" s="5"/>
      <c r="Z30" s="5"/>
      <c r="AA30" s="5"/>
      <c r="AB30" s="5"/>
    </row>
    <row r="31">
      <c r="A31" s="18"/>
      <c r="B31" s="19" t="s">
        <v>31</v>
      </c>
      <c r="C31" s="15"/>
      <c r="D31" s="15"/>
      <c r="E31" s="15"/>
      <c r="F31" s="15"/>
      <c r="G31" s="20">
        <v>60.0</v>
      </c>
      <c r="H31" s="20"/>
      <c r="I31" s="24"/>
      <c r="J31" s="20">
        <v>60.0</v>
      </c>
      <c r="K31" s="15"/>
      <c r="L31" s="15"/>
      <c r="M31" s="15"/>
      <c r="N31" s="15"/>
      <c r="O31" s="15"/>
      <c r="P31" s="15"/>
      <c r="Q31" s="13"/>
      <c r="R31" s="21">
        <f t="shared" si="7"/>
        <v>120</v>
      </c>
      <c r="S31" s="15"/>
      <c r="T31" s="15"/>
      <c r="U31" s="22">
        <v>55.0</v>
      </c>
      <c r="W31" s="23">
        <f t="shared" si="8"/>
        <v>-65</v>
      </c>
      <c r="X31" s="13"/>
      <c r="Y31" s="5"/>
      <c r="Z31" s="5"/>
      <c r="AA31" s="5"/>
      <c r="AB31" s="5"/>
    </row>
    <row r="32">
      <c r="A32" s="18"/>
      <c r="B32" s="19" t="s">
        <v>32</v>
      </c>
      <c r="C32" s="15"/>
      <c r="D32" s="15"/>
      <c r="E32" s="15"/>
      <c r="F32" s="15"/>
      <c r="G32" s="24"/>
      <c r="H32" s="24"/>
      <c r="I32" s="20">
        <v>90.0</v>
      </c>
      <c r="J32" s="20">
        <v>90.0</v>
      </c>
      <c r="K32" s="15"/>
      <c r="L32" s="15"/>
      <c r="M32" s="15"/>
      <c r="N32" s="15"/>
      <c r="O32" s="15"/>
      <c r="P32" s="15"/>
      <c r="Q32" s="13"/>
      <c r="R32" s="21">
        <f t="shared" si="7"/>
        <v>180</v>
      </c>
      <c r="S32" s="15"/>
      <c r="T32" s="15"/>
      <c r="U32" s="22">
        <v>105.0</v>
      </c>
      <c r="W32" s="23">
        <f t="shared" si="8"/>
        <v>-75</v>
      </c>
      <c r="X32" s="13"/>
      <c r="Y32" s="5"/>
      <c r="Z32" s="5"/>
      <c r="AA32" s="5"/>
      <c r="AB32" s="5"/>
    </row>
    <row r="33">
      <c r="A33" s="18"/>
      <c r="B33" s="19" t="s">
        <v>27</v>
      </c>
      <c r="C33" s="15"/>
      <c r="D33" s="15"/>
      <c r="E33" s="15"/>
      <c r="F33" s="15"/>
      <c r="G33" s="24"/>
      <c r="H33" s="24"/>
      <c r="I33" s="20"/>
      <c r="J33" s="20">
        <v>120.0</v>
      </c>
      <c r="K33" s="5"/>
      <c r="L33" s="5"/>
      <c r="M33" s="5"/>
      <c r="N33" s="15"/>
      <c r="O33" s="15"/>
      <c r="P33" s="15"/>
      <c r="Q33" s="13"/>
      <c r="R33" s="21">
        <f t="shared" si="7"/>
        <v>120</v>
      </c>
      <c r="S33" s="15"/>
      <c r="T33" s="15"/>
      <c r="U33" s="22">
        <v>120.0</v>
      </c>
      <c r="W33" s="16">
        <f t="shared" si="8"/>
        <v>0</v>
      </c>
      <c r="X33" s="13"/>
      <c r="Y33" s="5"/>
      <c r="Z33" s="5"/>
      <c r="AA33" s="5"/>
      <c r="AB33" s="5"/>
    </row>
    <row r="34">
      <c r="A34" s="18"/>
      <c r="B34" s="2" t="s">
        <v>33</v>
      </c>
      <c r="Q34" s="13"/>
      <c r="R34" s="21"/>
      <c r="S34" s="15"/>
      <c r="T34" s="15"/>
      <c r="U34" s="25"/>
      <c r="W34" s="17"/>
      <c r="X34" s="13"/>
      <c r="Y34" s="5"/>
      <c r="Z34" s="5"/>
      <c r="AA34" s="5"/>
      <c r="AB34" s="5"/>
    </row>
    <row r="35">
      <c r="A35" s="18"/>
      <c r="B35" s="19" t="s">
        <v>20</v>
      </c>
      <c r="C35" s="15"/>
      <c r="D35" s="15"/>
      <c r="E35" s="15"/>
      <c r="F35" s="15"/>
      <c r="G35" s="15"/>
      <c r="H35" s="15"/>
      <c r="I35" s="15"/>
      <c r="J35" s="15"/>
      <c r="K35" s="24"/>
      <c r="L35" s="24"/>
      <c r="M35" s="20">
        <v>120.0</v>
      </c>
      <c r="N35" s="15"/>
      <c r="O35" s="15"/>
      <c r="P35" s="15"/>
      <c r="Q35" s="13"/>
      <c r="R35" s="21">
        <f t="shared" ref="R35:R40" si="9">SUM(C35:P35)</f>
        <v>120</v>
      </c>
      <c r="S35" s="15"/>
      <c r="T35" s="15"/>
      <c r="U35" s="22">
        <v>70.0</v>
      </c>
      <c r="W35" s="23">
        <f t="shared" ref="W35:W40" si="10">U35-R35</f>
        <v>-50</v>
      </c>
      <c r="X35" s="13"/>
      <c r="Y35" s="5"/>
      <c r="Z35" s="5"/>
      <c r="AA35" s="5"/>
      <c r="AB35" s="5"/>
    </row>
    <row r="36">
      <c r="A36" s="18"/>
      <c r="B36" s="19" t="s">
        <v>21</v>
      </c>
      <c r="C36" s="15"/>
      <c r="D36" s="15"/>
      <c r="E36" s="15"/>
      <c r="F36" s="15"/>
      <c r="G36" s="15"/>
      <c r="H36" s="15"/>
      <c r="I36" s="15"/>
      <c r="J36" s="15"/>
      <c r="K36" s="24"/>
      <c r="L36" s="24"/>
      <c r="M36" s="20">
        <v>90.0</v>
      </c>
      <c r="N36" s="15"/>
      <c r="O36" s="15"/>
      <c r="P36" s="15"/>
      <c r="Q36" s="13"/>
      <c r="R36" s="21">
        <f t="shared" si="9"/>
        <v>90</v>
      </c>
      <c r="S36" s="15"/>
      <c r="T36" s="15"/>
      <c r="U36" s="22">
        <v>68.0</v>
      </c>
      <c r="W36" s="23">
        <f t="shared" si="10"/>
        <v>-22</v>
      </c>
      <c r="X36" s="13"/>
      <c r="Y36" s="5"/>
      <c r="Z36" s="5"/>
      <c r="AA36" s="5"/>
      <c r="AB36" s="5"/>
    </row>
    <row r="37">
      <c r="A37" s="18"/>
      <c r="B37" s="19" t="s">
        <v>34</v>
      </c>
      <c r="C37" s="15"/>
      <c r="D37" s="15"/>
      <c r="E37" s="15"/>
      <c r="F37" s="15"/>
      <c r="G37" s="15"/>
      <c r="H37" s="15"/>
      <c r="I37" s="15"/>
      <c r="J37" s="15"/>
      <c r="K37" s="20">
        <v>600.0</v>
      </c>
      <c r="L37" s="20">
        <v>600.0</v>
      </c>
      <c r="M37" s="20">
        <v>240.0</v>
      </c>
      <c r="N37" s="15"/>
      <c r="O37" s="15"/>
      <c r="P37" s="15"/>
      <c r="Q37" s="13"/>
      <c r="R37" s="21">
        <f t="shared" si="9"/>
        <v>1440</v>
      </c>
      <c r="S37" s="15"/>
      <c r="T37" s="15"/>
      <c r="U37" s="22">
        <v>1170.0</v>
      </c>
      <c r="W37" s="23">
        <f t="shared" si="10"/>
        <v>-270</v>
      </c>
      <c r="X37" s="13"/>
      <c r="Y37" s="5"/>
      <c r="Z37" s="5"/>
      <c r="AA37" s="5"/>
      <c r="AB37" s="5"/>
    </row>
    <row r="38">
      <c r="A38" s="18"/>
      <c r="B38" s="19" t="s">
        <v>35</v>
      </c>
      <c r="C38" s="15"/>
      <c r="D38" s="15"/>
      <c r="E38" s="15"/>
      <c r="F38" s="15"/>
      <c r="G38" s="15"/>
      <c r="H38" s="15"/>
      <c r="I38" s="15"/>
      <c r="J38" s="15"/>
      <c r="K38" s="24"/>
      <c r="L38" s="24"/>
      <c r="M38" s="20">
        <v>60.0</v>
      </c>
      <c r="N38" s="15"/>
      <c r="O38" s="15"/>
      <c r="P38" s="15"/>
      <c r="Q38" s="13"/>
      <c r="R38" s="21">
        <f t="shared" si="9"/>
        <v>60</v>
      </c>
      <c r="S38" s="15"/>
      <c r="T38" s="15"/>
      <c r="U38" s="22">
        <v>60.0</v>
      </c>
      <c r="W38" s="16">
        <f t="shared" si="10"/>
        <v>0</v>
      </c>
      <c r="X38" s="13"/>
      <c r="Y38" s="5"/>
      <c r="Z38" s="5"/>
      <c r="AA38" s="5"/>
      <c r="AB38" s="5"/>
    </row>
    <row r="39">
      <c r="A39" s="18"/>
      <c r="B39" s="19" t="s">
        <v>36</v>
      </c>
      <c r="C39" s="15"/>
      <c r="D39" s="15"/>
      <c r="E39" s="15"/>
      <c r="F39" s="15"/>
      <c r="G39" s="15"/>
      <c r="H39" s="15"/>
      <c r="I39" s="15"/>
      <c r="J39" s="15"/>
      <c r="K39" s="24"/>
      <c r="L39" s="20">
        <v>120.0</v>
      </c>
      <c r="M39" s="20">
        <v>120.0</v>
      </c>
      <c r="N39" s="15"/>
      <c r="O39" s="15"/>
      <c r="P39" s="15"/>
      <c r="Q39" s="13"/>
      <c r="R39" s="21">
        <f t="shared" si="9"/>
        <v>240</v>
      </c>
      <c r="S39" s="15"/>
      <c r="T39" s="15"/>
      <c r="U39" s="22">
        <v>525.0</v>
      </c>
      <c r="W39" s="17">
        <f t="shared" si="10"/>
        <v>285</v>
      </c>
      <c r="X39" s="13"/>
      <c r="Y39" s="5"/>
      <c r="Z39" s="5"/>
      <c r="AA39" s="5"/>
      <c r="AB39" s="5"/>
    </row>
    <row r="40">
      <c r="A40" s="18"/>
      <c r="B40" s="19" t="s">
        <v>27</v>
      </c>
      <c r="C40" s="15"/>
      <c r="D40" s="15"/>
      <c r="E40" s="15"/>
      <c r="F40" s="15"/>
      <c r="G40" s="15"/>
      <c r="H40" s="15"/>
      <c r="I40" s="15"/>
      <c r="J40" s="15"/>
      <c r="K40" s="24"/>
      <c r="L40" s="20"/>
      <c r="M40" s="20">
        <v>120.0</v>
      </c>
      <c r="N40" s="15"/>
      <c r="O40" s="15"/>
      <c r="P40" s="15"/>
      <c r="Q40" s="13"/>
      <c r="R40" s="21">
        <f t="shared" si="9"/>
        <v>120</v>
      </c>
      <c r="S40" s="15"/>
      <c r="T40" s="15"/>
      <c r="U40" s="22">
        <v>135.0</v>
      </c>
      <c r="W40" s="17">
        <f t="shared" si="10"/>
        <v>15</v>
      </c>
      <c r="X40" s="13"/>
      <c r="Y40" s="5"/>
      <c r="Z40" s="5"/>
      <c r="AA40" s="5"/>
      <c r="AB40" s="5"/>
    </row>
    <row r="41">
      <c r="A41" s="12" t="s">
        <v>37</v>
      </c>
      <c r="Q41" s="13"/>
      <c r="R41" s="21"/>
      <c r="S41" s="15"/>
      <c r="T41" s="15"/>
      <c r="U41" s="25"/>
      <c r="W41" s="17"/>
      <c r="X41" s="13"/>
      <c r="Y41" s="5"/>
      <c r="Z41" s="5"/>
      <c r="AA41" s="5"/>
      <c r="AB41" s="5"/>
    </row>
    <row r="42">
      <c r="A42" s="18"/>
      <c r="B42" s="19" t="s">
        <v>38</v>
      </c>
      <c r="C42" s="15"/>
      <c r="D42" s="24"/>
      <c r="E42" s="20">
        <v>60.0</v>
      </c>
      <c r="F42" s="20">
        <v>60.0</v>
      </c>
      <c r="G42" s="20">
        <v>60.0</v>
      </c>
      <c r="H42" s="15"/>
      <c r="I42" s="15"/>
      <c r="J42" s="15"/>
      <c r="K42" s="15"/>
      <c r="L42" s="15"/>
      <c r="M42" s="15"/>
      <c r="N42" s="15"/>
      <c r="O42" s="15"/>
      <c r="P42" s="15"/>
      <c r="Q42" s="13"/>
      <c r="R42" s="21">
        <f t="shared" ref="R42:R44" si="11">SUM(C42:P42)</f>
        <v>180</v>
      </c>
      <c r="S42" s="15"/>
      <c r="T42" s="15"/>
      <c r="U42" s="22">
        <v>178.0</v>
      </c>
      <c r="W42" s="23">
        <f t="shared" ref="W42:W46" si="12">U42-R42</f>
        <v>-2</v>
      </c>
      <c r="X42" s="13"/>
      <c r="Y42" s="5"/>
      <c r="Z42" s="5"/>
      <c r="AA42" s="5"/>
      <c r="AB42" s="5"/>
    </row>
    <row r="43">
      <c r="A43" s="18"/>
      <c r="B43" s="19" t="s">
        <v>39</v>
      </c>
      <c r="C43" s="15"/>
      <c r="D43" s="15"/>
      <c r="E43" s="15"/>
      <c r="F43" s="15"/>
      <c r="G43" s="15"/>
      <c r="H43" s="24"/>
      <c r="I43" s="20">
        <v>60.0</v>
      </c>
      <c r="J43" s="20">
        <v>60.0</v>
      </c>
      <c r="K43" s="20">
        <v>60.0</v>
      </c>
      <c r="L43" s="15"/>
      <c r="M43" s="15"/>
      <c r="N43" s="15"/>
      <c r="O43" s="15"/>
      <c r="P43" s="15"/>
      <c r="Q43" s="13"/>
      <c r="R43" s="21">
        <f t="shared" si="11"/>
        <v>180</v>
      </c>
      <c r="S43" s="15"/>
      <c r="T43" s="15"/>
      <c r="U43" s="22">
        <v>180.0</v>
      </c>
      <c r="W43" s="16">
        <f t="shared" si="12"/>
        <v>0</v>
      </c>
      <c r="X43" s="13"/>
      <c r="Y43" s="5"/>
      <c r="Z43" s="5"/>
      <c r="AA43" s="5"/>
      <c r="AB43" s="5"/>
    </row>
    <row r="44">
      <c r="A44" s="18"/>
      <c r="B44" s="19" t="s">
        <v>40</v>
      </c>
      <c r="C44" s="15"/>
      <c r="D44" s="15"/>
      <c r="E44" s="15"/>
      <c r="F44" s="15"/>
      <c r="G44" s="15"/>
      <c r="H44" s="20">
        <v>60.0</v>
      </c>
      <c r="I44" s="20">
        <v>60.0</v>
      </c>
      <c r="J44" s="20">
        <v>60.0</v>
      </c>
      <c r="K44" s="20">
        <v>60.0</v>
      </c>
      <c r="L44" s="15"/>
      <c r="M44" s="15"/>
      <c r="N44" s="15"/>
      <c r="O44" s="15"/>
      <c r="P44" s="15"/>
      <c r="Q44" s="13"/>
      <c r="R44" s="21">
        <f t="shared" si="11"/>
        <v>240</v>
      </c>
      <c r="S44" s="15"/>
      <c r="T44" s="15"/>
      <c r="U44" s="22">
        <v>390.0</v>
      </c>
      <c r="W44" s="17">
        <f t="shared" si="12"/>
        <v>150</v>
      </c>
      <c r="X44" s="13"/>
      <c r="Y44" s="5"/>
      <c r="Z44" s="5"/>
      <c r="AA44" s="5"/>
      <c r="AB44" s="5"/>
    </row>
    <row r="45">
      <c r="A45" s="12" t="s">
        <v>41</v>
      </c>
      <c r="Q45" s="13"/>
      <c r="R45" s="21"/>
      <c r="S45" s="15"/>
      <c r="T45" s="15"/>
      <c r="U45" s="25"/>
      <c r="W45" s="16">
        <f t="shared" si="12"/>
        <v>0</v>
      </c>
      <c r="X45" s="13"/>
      <c r="Y45" s="5"/>
      <c r="Z45" s="5"/>
      <c r="AA45" s="5"/>
      <c r="AB45" s="5"/>
    </row>
    <row r="46">
      <c r="A46" s="26"/>
      <c r="B46" s="19" t="s">
        <v>42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20">
        <v>120.0</v>
      </c>
      <c r="P46" s="20">
        <v>120.0</v>
      </c>
      <c r="Q46" s="13"/>
      <c r="R46" s="21">
        <f>SUM(C46:P46)</f>
        <v>240</v>
      </c>
      <c r="S46" s="15"/>
      <c r="T46" s="15"/>
      <c r="U46" s="22">
        <v>120.0</v>
      </c>
      <c r="W46" s="23">
        <f t="shared" si="12"/>
        <v>-120</v>
      </c>
      <c r="X46" s="13"/>
      <c r="Y46" s="5"/>
      <c r="Z46" s="5"/>
      <c r="AA46" s="5"/>
      <c r="AB46" s="5"/>
    </row>
    <row r="47">
      <c r="A47" s="27"/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13"/>
      <c r="R47" s="14"/>
      <c r="S47" s="30"/>
      <c r="U47" s="16"/>
      <c r="V47" s="9"/>
      <c r="X47" s="13"/>
      <c r="Y47" s="5"/>
      <c r="Z47" s="5"/>
      <c r="AA47" s="5"/>
      <c r="AB47" s="5"/>
    </row>
    <row r="48">
      <c r="A48" s="31" t="s">
        <v>43</v>
      </c>
      <c r="B48" s="32"/>
      <c r="C48" s="14">
        <f t="shared" ref="C48:P48" si="13">SUM(C4:C47)</f>
        <v>240</v>
      </c>
      <c r="D48" s="14">
        <f t="shared" si="13"/>
        <v>780</v>
      </c>
      <c r="E48" s="14">
        <f t="shared" si="13"/>
        <v>510</v>
      </c>
      <c r="F48" s="14">
        <f t="shared" si="13"/>
        <v>930</v>
      </c>
      <c r="G48" s="14">
        <f t="shared" si="13"/>
        <v>675</v>
      </c>
      <c r="H48" s="14">
        <f t="shared" si="13"/>
        <v>615</v>
      </c>
      <c r="I48" s="14">
        <f t="shared" si="13"/>
        <v>690</v>
      </c>
      <c r="J48" s="14">
        <f t="shared" si="13"/>
        <v>600</v>
      </c>
      <c r="K48" s="14">
        <f t="shared" si="13"/>
        <v>720</v>
      </c>
      <c r="L48" s="14">
        <f t="shared" si="13"/>
        <v>720</v>
      </c>
      <c r="M48" s="14">
        <f t="shared" si="13"/>
        <v>750</v>
      </c>
      <c r="N48" s="14">
        <f t="shared" si="13"/>
        <v>0</v>
      </c>
      <c r="O48" s="14">
        <f t="shared" si="13"/>
        <v>120</v>
      </c>
      <c r="P48" s="14">
        <f t="shared" si="13"/>
        <v>120</v>
      </c>
      <c r="Q48" s="32"/>
      <c r="R48" s="14">
        <f>SUM(R5:R47)</f>
        <v>7470</v>
      </c>
      <c r="S48" s="30">
        <f>R48+(R48*0.2)</f>
        <v>8964</v>
      </c>
      <c r="T48" s="7" t="s">
        <v>44</v>
      </c>
      <c r="U48" s="23">
        <f>SUM(U5:U46)</f>
        <v>7564</v>
      </c>
      <c r="V48" s="7" t="s">
        <v>44</v>
      </c>
      <c r="X48" s="33"/>
      <c r="Y48" s="34"/>
      <c r="Z48" s="34"/>
      <c r="AA48" s="34"/>
      <c r="AB48" s="34"/>
    </row>
    <row r="49">
      <c r="A49" s="31" t="s">
        <v>45</v>
      </c>
      <c r="B49" s="35"/>
      <c r="C49" s="36">
        <f t="shared" ref="C49:P49" si="14">C48/60</f>
        <v>4</v>
      </c>
      <c r="D49" s="36">
        <f t="shared" si="14"/>
        <v>13</v>
      </c>
      <c r="E49" s="36">
        <f t="shared" si="14"/>
        <v>8.5</v>
      </c>
      <c r="F49" s="36">
        <f t="shared" si="14"/>
        <v>15.5</v>
      </c>
      <c r="G49" s="36">
        <f t="shared" si="14"/>
        <v>11.25</v>
      </c>
      <c r="H49" s="36">
        <f t="shared" si="14"/>
        <v>10.25</v>
      </c>
      <c r="I49" s="36">
        <f t="shared" si="14"/>
        <v>11.5</v>
      </c>
      <c r="J49" s="36">
        <f t="shared" si="14"/>
        <v>10</v>
      </c>
      <c r="K49" s="36">
        <f t="shared" si="14"/>
        <v>12</v>
      </c>
      <c r="L49" s="36">
        <f t="shared" si="14"/>
        <v>12</v>
      </c>
      <c r="M49" s="36">
        <f t="shared" si="14"/>
        <v>12.5</v>
      </c>
      <c r="N49" s="36">
        <f t="shared" si="14"/>
        <v>0</v>
      </c>
      <c r="O49" s="36">
        <f t="shared" si="14"/>
        <v>2</v>
      </c>
      <c r="P49" s="36">
        <f t="shared" si="14"/>
        <v>2</v>
      </c>
      <c r="Q49" s="36"/>
      <c r="R49" s="37">
        <f t="shared" ref="R49:S49" si="15">R48/60</f>
        <v>124.5</v>
      </c>
      <c r="S49" s="37">
        <f t="shared" si="15"/>
        <v>149.4</v>
      </c>
      <c r="T49" s="14">
        <f>S49*25</f>
        <v>3735</v>
      </c>
      <c r="U49" s="38">
        <f>U48/60</f>
        <v>126.0666667</v>
      </c>
      <c r="V49" s="39">
        <f>U49*25</f>
        <v>3151.666667</v>
      </c>
      <c r="W49" s="39">
        <f>T49-V49</f>
        <v>583.3333333</v>
      </c>
      <c r="X49" s="40"/>
      <c r="Y49" s="5"/>
      <c r="Z49" s="5"/>
      <c r="AA49" s="5"/>
      <c r="AB49" s="5"/>
    </row>
    <row r="50">
      <c r="A50" s="18"/>
      <c r="B50" s="3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41"/>
      <c r="R50" s="7" t="s">
        <v>46</v>
      </c>
      <c r="S50" s="7" t="s">
        <v>47</v>
      </c>
      <c r="T50" s="7" t="s">
        <v>48</v>
      </c>
      <c r="U50" s="10" t="s">
        <v>49</v>
      </c>
      <c r="V50" s="10" t="s">
        <v>50</v>
      </c>
      <c r="W50" s="10" t="s">
        <v>51</v>
      </c>
      <c r="X50" s="13"/>
      <c r="Y50" s="5"/>
      <c r="Z50" s="5"/>
      <c r="AA50" s="5"/>
      <c r="AB50" s="5"/>
    </row>
    <row r="51">
      <c r="A51" s="42"/>
      <c r="B51" s="4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5"/>
      <c r="R51" s="46"/>
      <c r="S51" s="44"/>
      <c r="T51" s="44"/>
      <c r="U51" s="47"/>
      <c r="V51" s="44"/>
      <c r="W51" s="48"/>
      <c r="X51" s="45"/>
      <c r="Y51" s="5"/>
      <c r="Z51" s="5"/>
      <c r="AA51" s="5"/>
      <c r="AB51" s="5"/>
    </row>
    <row r="52">
      <c r="A52" s="49"/>
      <c r="B52" s="50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5"/>
      <c r="R52" s="16"/>
      <c r="S52" s="9"/>
      <c r="T52" s="9"/>
      <c r="U52" s="34"/>
      <c r="V52" s="9"/>
      <c r="X52" s="5"/>
      <c r="Y52" s="5"/>
      <c r="Z52" s="5"/>
      <c r="AA52" s="5"/>
      <c r="AB52" s="5"/>
    </row>
    <row r="53">
      <c r="A53" s="49"/>
      <c r="B53" s="50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5"/>
      <c r="R53" s="16"/>
      <c r="S53" s="9"/>
      <c r="T53" s="9"/>
      <c r="U53" s="34"/>
      <c r="V53" s="9"/>
      <c r="X53" s="5"/>
      <c r="Y53" s="5"/>
      <c r="Z53" s="5"/>
      <c r="AA53" s="5"/>
      <c r="AB53" s="5"/>
    </row>
    <row r="54">
      <c r="A54" s="49"/>
      <c r="B54" s="50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5"/>
      <c r="R54" s="16"/>
      <c r="S54" s="9"/>
      <c r="T54" s="9"/>
      <c r="U54" s="34"/>
      <c r="V54" s="9"/>
      <c r="X54" s="5"/>
      <c r="Y54" s="5"/>
      <c r="Z54" s="5"/>
      <c r="AA54" s="5"/>
      <c r="AB54" s="5"/>
    </row>
    <row r="55">
      <c r="A55" s="49"/>
      <c r="B55" s="50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5"/>
      <c r="R55" s="16"/>
      <c r="S55" s="9"/>
      <c r="T55" s="9"/>
      <c r="U55" s="34"/>
      <c r="V55" s="9"/>
      <c r="X55" s="5"/>
      <c r="Y55" s="5"/>
      <c r="Z55" s="5"/>
      <c r="AA55" s="5"/>
      <c r="AB55" s="5"/>
    </row>
    <row r="56">
      <c r="A56" s="49"/>
      <c r="B56" s="50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5"/>
      <c r="R56" s="16"/>
      <c r="S56" s="9"/>
      <c r="T56" s="9"/>
      <c r="U56" s="34"/>
      <c r="V56" s="9"/>
      <c r="X56" s="5"/>
      <c r="Y56" s="5"/>
      <c r="Z56" s="5"/>
      <c r="AA56" s="5"/>
      <c r="AB56" s="5"/>
    </row>
    <row r="57">
      <c r="A57" s="49"/>
      <c r="B57" s="50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5"/>
      <c r="R57" s="16"/>
      <c r="S57" s="9"/>
      <c r="T57" s="9"/>
      <c r="U57" s="34"/>
      <c r="V57" s="9"/>
      <c r="X57" s="5"/>
      <c r="Y57" s="5"/>
      <c r="Z57" s="5"/>
      <c r="AA57" s="5"/>
      <c r="AB57" s="5"/>
    </row>
    <row r="58">
      <c r="A58" s="49"/>
      <c r="B58" s="50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5"/>
      <c r="R58" s="16"/>
      <c r="S58" s="9"/>
      <c r="T58" s="9"/>
      <c r="U58" s="34"/>
      <c r="V58" s="9"/>
      <c r="X58" s="5"/>
      <c r="Y58" s="5"/>
      <c r="Z58" s="5"/>
      <c r="AA58" s="5"/>
      <c r="AB58" s="5"/>
    </row>
    <row r="59">
      <c r="A59" s="49"/>
      <c r="B59" s="50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5"/>
      <c r="R59" s="16"/>
      <c r="S59" s="9"/>
      <c r="T59" s="9"/>
      <c r="U59" s="34"/>
      <c r="V59" s="9"/>
      <c r="X59" s="5"/>
      <c r="Y59" s="5"/>
      <c r="Z59" s="5"/>
      <c r="AA59" s="5"/>
      <c r="AB59" s="5"/>
    </row>
    <row r="60">
      <c r="A60" s="49"/>
      <c r="B60" s="50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5"/>
      <c r="R60" s="16"/>
      <c r="S60" s="9"/>
      <c r="T60" s="9"/>
      <c r="U60" s="34"/>
      <c r="V60" s="9"/>
      <c r="X60" s="5"/>
      <c r="Y60" s="5"/>
      <c r="Z60" s="5"/>
      <c r="AA60" s="5"/>
      <c r="AB60" s="5"/>
    </row>
  </sheetData>
  <mergeCells count="25">
    <mergeCell ref="A1:A3"/>
    <mergeCell ref="B1:B3"/>
    <mergeCell ref="C1:C3"/>
    <mergeCell ref="D1:D3"/>
    <mergeCell ref="E1:E3"/>
    <mergeCell ref="F1:F3"/>
    <mergeCell ref="G1:G3"/>
    <mergeCell ref="O1:O3"/>
    <mergeCell ref="P1:P3"/>
    <mergeCell ref="Q1:X2"/>
    <mergeCell ref="A4:P4"/>
    <mergeCell ref="A9:P9"/>
    <mergeCell ref="A16:P16"/>
    <mergeCell ref="B17:P17"/>
    <mergeCell ref="B26:P26"/>
    <mergeCell ref="B34:P34"/>
    <mergeCell ref="A41:P41"/>
    <mergeCell ref="A45:P45"/>
    <mergeCell ref="H1:H3"/>
    <mergeCell ref="I1:I3"/>
    <mergeCell ref="J1:J3"/>
    <mergeCell ref="K1:K3"/>
    <mergeCell ref="L1:L3"/>
    <mergeCell ref="M1:M3"/>
    <mergeCell ref="N1:N3"/>
  </mergeCells>
  <drawing r:id="rId1"/>
</worksheet>
</file>