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ancis\Documents\"/>
    </mc:Choice>
  </mc:AlternateContent>
  <xr:revisionPtr revIDLastSave="0" documentId="13_ncr:1_{AEDE0F22-E6D1-4601-8243-99F395C07B98}" xr6:coauthVersionLast="45" xr6:coauthVersionMax="45" xr10:uidLastSave="{00000000-0000-0000-0000-000000000000}"/>
  <bookViews>
    <workbookView xWindow="-96" yWindow="-96" windowWidth="23232" windowHeight="12552" activeTab="1" xr2:uid="{F898A91D-4378-4F9E-A114-0632410E80A8}"/>
  </bookViews>
  <sheets>
    <sheet name="Summary" sheetId="3" r:id="rId1"/>
    <sheet name="Base 20" sheetId="5" r:id="rId2"/>
    <sheet name="Base 19" sheetId="1" r:id="rId3"/>
    <sheet name="Base 18" sheetId="4" r:id="rId4"/>
    <sheet name="Fitbi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" i="4"/>
  <c r="F23" i="4" s="1"/>
  <c r="G23" i="4" s="1"/>
  <c r="I16" i="2"/>
  <c r="F23" i="1"/>
  <c r="F22" i="1"/>
  <c r="E1" i="1"/>
  <c r="F2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" i="1"/>
  <c r="F26" i="1" s="1"/>
  <c r="E5" i="4"/>
  <c r="E1" i="4"/>
  <c r="F4" i="4" s="1"/>
  <c r="I3" i="2"/>
  <c r="I4" i="2"/>
  <c r="I5" i="2"/>
  <c r="I6" i="2"/>
  <c r="I7" i="2"/>
  <c r="I8" i="2"/>
  <c r="I9" i="2"/>
  <c r="I10" i="2"/>
  <c r="I11" i="2"/>
  <c r="I12" i="2"/>
  <c r="I13" i="2"/>
  <c r="I2" i="2"/>
  <c r="C2" i="3"/>
  <c r="E5" i="1"/>
  <c r="F6" i="1" s="1"/>
  <c r="F25" i="1" l="1"/>
  <c r="G25" i="1" s="1"/>
  <c r="G26" i="1" s="1"/>
  <c r="F22" i="4"/>
  <c r="G22" i="4" s="1"/>
  <c r="F5" i="4"/>
  <c r="F2" i="4"/>
  <c r="E6" i="4"/>
  <c r="F1" i="4"/>
  <c r="F3" i="4"/>
  <c r="I18" i="2"/>
  <c r="J18" i="2" s="1"/>
  <c r="I14" i="2"/>
  <c r="J12" i="2" s="1"/>
  <c r="F3" i="1"/>
  <c r="F5" i="1"/>
  <c r="F1" i="1"/>
  <c r="F4" i="1"/>
  <c r="J10" i="2" l="1"/>
  <c r="J13" i="2"/>
  <c r="J9" i="2"/>
  <c r="J19" i="2"/>
  <c r="J17" i="2"/>
  <c r="J11" i="2"/>
  <c r="J5" i="2"/>
  <c r="J3" i="2"/>
  <c r="J7" i="2"/>
  <c r="J16" i="2"/>
  <c r="J2" i="2"/>
  <c r="J4" i="2"/>
  <c r="J8" i="2"/>
  <c r="J6" i="2"/>
</calcChain>
</file>

<file path=xl/sharedStrings.xml><?xml version="1.0" encoding="utf-8"?>
<sst xmlns="http://schemas.openxmlformats.org/spreadsheetml/2006/main" count="1486" uniqueCount="661">
  <si>
    <t>Today, 12:23PM</t>
  </si>
  <si>
    <t>Walk Edit</t>
  </si>
  <si>
    <t>N/A</t>
  </si>
  <si>
    <t>Today, 11:49AM</t>
  </si>
  <si>
    <t>Weights</t>
  </si>
  <si>
    <t>Dec 28, 4:27PM</t>
  </si>
  <si>
    <t>Elliptical</t>
  </si>
  <si>
    <t>Dec 28, 4:21PM</t>
  </si>
  <si>
    <t>Stairclimber</t>
  </si>
  <si>
    <t>Dec 27, 12:07PM</t>
  </si>
  <si>
    <t>Dec 26, 11:52AM</t>
  </si>
  <si>
    <t>Dec 24, 2:02PM</t>
  </si>
  <si>
    <t>Dec 24, 12:43PM</t>
  </si>
  <si>
    <t>Dec 24, 10:27AM</t>
  </si>
  <si>
    <t>Dec 23, 5:16PM</t>
  </si>
  <si>
    <t>Dec 21, 2:20AM</t>
  </si>
  <si>
    <t>Dec 20, 6:46PM</t>
  </si>
  <si>
    <t>Dec 20, 2:42PM</t>
  </si>
  <si>
    <t>Dec 18, 4:26PM</t>
  </si>
  <si>
    <t>Dec 16, 7:50PM</t>
  </si>
  <si>
    <t>Treadmill</t>
  </si>
  <si>
    <t>6.47 miles</t>
  </si>
  <si>
    <t>Dec 15, 4:30PM</t>
  </si>
  <si>
    <t>Dec 12, 6:35PM</t>
  </si>
  <si>
    <t>Workout Edit</t>
  </si>
  <si>
    <t>Dec 11, 6:34PM</t>
  </si>
  <si>
    <t>Dec 11, 11:45AM</t>
  </si>
  <si>
    <t>Dec 11, 10:31AM</t>
  </si>
  <si>
    <t>Dec 8, 12:10PM</t>
  </si>
  <si>
    <t>5.68 miles</t>
  </si>
  <si>
    <t>Dec 7, 6:40PM</t>
  </si>
  <si>
    <t>Dec 7, 1:39PM</t>
  </si>
  <si>
    <t>Dec 4, 6:05PM</t>
  </si>
  <si>
    <t>6.43 miles</t>
  </si>
  <si>
    <t>Dec 2, 7:01PM</t>
  </si>
  <si>
    <t>6.51 miles</t>
  </si>
  <si>
    <t>Nov 28, 5:28PM</t>
  </si>
  <si>
    <t>Nov 25, 6:14PM</t>
  </si>
  <si>
    <t>6.89 miles</t>
  </si>
  <si>
    <t>Nov 24, 6:27PM</t>
  </si>
  <si>
    <t>Nov 20, 6:07PM</t>
  </si>
  <si>
    <t>3.74 miles</t>
  </si>
  <si>
    <t>Nov 17, 8:22PM</t>
  </si>
  <si>
    <t>Nov 17, 10:53AM</t>
  </si>
  <si>
    <t>Nov 12, 6:12PM</t>
  </si>
  <si>
    <t>Nov 11, 7:24PM</t>
  </si>
  <si>
    <t>2.46 miles</t>
  </si>
  <si>
    <t>Nov 11, 5:07PM</t>
  </si>
  <si>
    <t>Nov 10, 2:28PM</t>
  </si>
  <si>
    <t>Nov 10, 12:19PM</t>
  </si>
  <si>
    <t>Nov 9, 12:46PM</t>
  </si>
  <si>
    <t>Nov 9, 12:33PM</t>
  </si>
  <si>
    <t>Nov 8, 11:22AM</t>
  </si>
  <si>
    <t>Nov 5, 7:12PM</t>
  </si>
  <si>
    <t>0.12 miles</t>
  </si>
  <si>
    <t>Nov 5, 7:02PM</t>
  </si>
  <si>
    <t>Nov 3, 2:44PM</t>
  </si>
  <si>
    <t>Nov 1, 7:02PM</t>
  </si>
  <si>
    <t>Oct 31, 7:20PM</t>
  </si>
  <si>
    <t>Oct 31, 11:10AM</t>
  </si>
  <si>
    <t>Oct 29, 6:55PM</t>
  </si>
  <si>
    <t>Oct 27, 4:15PM</t>
  </si>
  <si>
    <t>Oct 26, 9:27AM</t>
  </si>
  <si>
    <t>Run</t>
  </si>
  <si>
    <t>0.27 miles</t>
  </si>
  <si>
    <t>Oct 25, 2:41PM</t>
  </si>
  <si>
    <t>Oct 24, 11:41AM</t>
  </si>
  <si>
    <t>Oct 23, 6:40PM</t>
  </si>
  <si>
    <t>Oct 23, 6:13PM</t>
  </si>
  <si>
    <t>0.44 miles</t>
  </si>
  <si>
    <t>Oct 22, 6:10PM</t>
  </si>
  <si>
    <t>Oct 20, 12:11PM</t>
  </si>
  <si>
    <t>Oct 19, 5:22PM</t>
  </si>
  <si>
    <t>Oct 17, 6:12PM</t>
  </si>
  <si>
    <t>Oct 17, 12:03PM</t>
  </si>
  <si>
    <t>Oct 15, 2:07PM</t>
  </si>
  <si>
    <t>Oct 12, 2:49PM</t>
  </si>
  <si>
    <t>Oct 11, 9:16PM</t>
  </si>
  <si>
    <t>Oct 11, 7:07PM</t>
  </si>
  <si>
    <t>Oct 10, 6:55PM</t>
  </si>
  <si>
    <t>Oct 10, 6:03PM</t>
  </si>
  <si>
    <t>Oct 10, 5:52PM</t>
  </si>
  <si>
    <t>1.09 miles</t>
  </si>
  <si>
    <t>Oct 10, 10:49AM</t>
  </si>
  <si>
    <t>Oct 6, 12:26PM</t>
  </si>
  <si>
    <t>Oct 6, 8:06AM</t>
  </si>
  <si>
    <t>Run Edit</t>
  </si>
  <si>
    <t>Oct 4, 6:28PM</t>
  </si>
  <si>
    <t>Oct 4, 12:54PM</t>
  </si>
  <si>
    <t>Oct 2, 6:50PM</t>
  </si>
  <si>
    <t>Oct 2, 4:45PM</t>
  </si>
  <si>
    <t>Oct 2, 4:24PM</t>
  </si>
  <si>
    <t>2.21 miles</t>
  </si>
  <si>
    <t>Oct 2, 10:55AM</t>
  </si>
  <si>
    <t>Sep 30, 6:04AM</t>
  </si>
  <si>
    <t>Sep 30, 5:55AM</t>
  </si>
  <si>
    <t>1 mile</t>
  </si>
  <si>
    <t>Sep 27, 6:32PM</t>
  </si>
  <si>
    <t>Sep 27, 6:12AM</t>
  </si>
  <si>
    <t>Sep 26, 5:40PM</t>
  </si>
  <si>
    <t>Sep 26, 11:12AM</t>
  </si>
  <si>
    <t>Sep 25, 6:39PM</t>
  </si>
  <si>
    <t>2.44 miles</t>
  </si>
  <si>
    <t>Sep 22, 9:01PM</t>
  </si>
  <si>
    <t>Sep 22, 6:29PM</t>
  </si>
  <si>
    <t>Sep 22, 5:05PM</t>
  </si>
  <si>
    <t>Sep 22, 2:54PM</t>
  </si>
  <si>
    <t>Sep 22, 12:52PM</t>
  </si>
  <si>
    <t>Sep 22, 11:04AM</t>
  </si>
  <si>
    <t>Sep 22, 9:21AM</t>
  </si>
  <si>
    <t>Sep 21, 7:09PM</t>
  </si>
  <si>
    <t>Sep 21, 4:29PM</t>
  </si>
  <si>
    <t>Sep 21, 1:48PM</t>
  </si>
  <si>
    <t>Sep 21, 11:54AM</t>
  </si>
  <si>
    <t>Sep 19, 11:00AM</t>
  </si>
  <si>
    <t>Sep 17, 7:01PM</t>
  </si>
  <si>
    <t>0.04 miles</t>
  </si>
  <si>
    <t>Sep 15, 12:19PM</t>
  </si>
  <si>
    <t>Sep 15, 11:53AM</t>
  </si>
  <si>
    <t>0.02 miles</t>
  </si>
  <si>
    <t>Bike</t>
  </si>
  <si>
    <t>Sep 14, 6:59PM</t>
  </si>
  <si>
    <t>Sep 14, 11:25AM</t>
  </si>
  <si>
    <t>Sep 13, 8:06PM</t>
  </si>
  <si>
    <t>Sep 13, 11:12AM</t>
  </si>
  <si>
    <t>Sep 12, 11:14AM</t>
  </si>
  <si>
    <t>Sep 11, 7:26PM</t>
  </si>
  <si>
    <t>Sep 10, 4:22PM</t>
  </si>
  <si>
    <t>Sep 8, 10:57AM</t>
  </si>
  <si>
    <t>Sep 1, 3:56PM</t>
  </si>
  <si>
    <t>Sep 1, 9:40AM</t>
  </si>
  <si>
    <t>Sport Edit</t>
  </si>
  <si>
    <t>Aug 31, 9:49AM</t>
  </si>
  <si>
    <t>Aug 28, 8:25PM</t>
  </si>
  <si>
    <t>Aug 26, 5:56PM</t>
  </si>
  <si>
    <t>3.07 miles</t>
  </si>
  <si>
    <t>Aug 25, 7:07PM</t>
  </si>
  <si>
    <t>Aug 24, 5:42PM</t>
  </si>
  <si>
    <t>Aug 24, 3:14PM</t>
  </si>
  <si>
    <t>Aug 24, 1:38PM</t>
  </si>
  <si>
    <t>Aug 24, 11:42AM</t>
  </si>
  <si>
    <t>Aug 23, 11:04AM</t>
  </si>
  <si>
    <t>Aug 20, 5:51PM</t>
  </si>
  <si>
    <t>1.97 miles</t>
  </si>
  <si>
    <t>Aug 20, 5:48PM</t>
  </si>
  <si>
    <t>0.01 miles</t>
  </si>
  <si>
    <t>Aug 20, 6:19AM</t>
  </si>
  <si>
    <t>Aug 18, 4:43PM</t>
  </si>
  <si>
    <t>Aug 17, 10:23PM</t>
  </si>
  <si>
    <t>Aug 17, 2:38PM</t>
  </si>
  <si>
    <t>Aug 16, 3:22PM</t>
  </si>
  <si>
    <t>Aug 16, 11:26AM</t>
  </si>
  <si>
    <t>Aug 15, 7:20PM</t>
  </si>
  <si>
    <t>Aug 15, 5:39PM</t>
  </si>
  <si>
    <t>Aug 14, 12:54PM</t>
  </si>
  <si>
    <t>Aug 13, 8:28PM</t>
  </si>
  <si>
    <t>Aug 13, 6:32PM</t>
  </si>
  <si>
    <t>3.03 miles</t>
  </si>
  <si>
    <t>Aug 13, 4:45PM</t>
  </si>
  <si>
    <t>Aug 11, 3:37PM</t>
  </si>
  <si>
    <t>Aug 11, 2:09PM</t>
  </si>
  <si>
    <t>Aug 11, 1:38PM</t>
  </si>
  <si>
    <t>Aug 10, 2:56PM</t>
  </si>
  <si>
    <t>Aug 10, 11:38AM</t>
  </si>
  <si>
    <t>Aug 7, 4:58PM</t>
  </si>
  <si>
    <t>Aug 7, 12:36PM</t>
  </si>
  <si>
    <t>Aug 6, 5:57PM</t>
  </si>
  <si>
    <t>Aug 5, 8:24PM</t>
  </si>
  <si>
    <t>0.42 miles</t>
  </si>
  <si>
    <t>Aug 4, 2:21PM</t>
  </si>
  <si>
    <t>Aug 2, 11:24AM</t>
  </si>
  <si>
    <t>Aug 1, 5:40PM</t>
  </si>
  <si>
    <t>Aug 1, 1:21PM</t>
  </si>
  <si>
    <t>Jul 31, 5:31PM</t>
  </si>
  <si>
    <t>6.31 miles</t>
  </si>
  <si>
    <t>Jul 29, 7:55PM</t>
  </si>
  <si>
    <t>Jul 29, 7:26PM</t>
  </si>
  <si>
    <t>0.73 miles</t>
  </si>
  <si>
    <t>Jul 27, 7:57PM</t>
  </si>
  <si>
    <t>Jul 27, 7:41PM</t>
  </si>
  <si>
    <t>Jul 27, 2:19PM</t>
  </si>
  <si>
    <t>Jul 27, 11:57AM</t>
  </si>
  <si>
    <t>Jul 27, 10:30AM</t>
  </si>
  <si>
    <t>Jul 26, 12:27PM</t>
  </si>
  <si>
    <t>3.53 miles</t>
  </si>
  <si>
    <t>Jul 25, 1:41PM</t>
  </si>
  <si>
    <t>Jul 24, 12:42PM</t>
  </si>
  <si>
    <t>3.36 miles</t>
  </si>
  <si>
    <t>Jul 23, 10:35AM</t>
  </si>
  <si>
    <t>Jul 22, 9:33PM</t>
  </si>
  <si>
    <t>Jul 22, 9:19PM</t>
  </si>
  <si>
    <t>1.16 miles</t>
  </si>
  <si>
    <t>Jul 22, 4:03PM</t>
  </si>
  <si>
    <t>Jul 21, 11:23AM</t>
  </si>
  <si>
    <t>Jul 20, 8:11AM</t>
  </si>
  <si>
    <t>Jul 19, 11:22AM</t>
  </si>
  <si>
    <t>Jul 16, 6:26PM</t>
  </si>
  <si>
    <t>Jul 15, 5:51PM</t>
  </si>
  <si>
    <t>3.04 miles</t>
  </si>
  <si>
    <t>Jul 11, 11:28AM</t>
  </si>
  <si>
    <t>Jul 10, 5:07PM</t>
  </si>
  <si>
    <t>2.28 miles</t>
  </si>
  <si>
    <t>Jul 10, 11:29AM</t>
  </si>
  <si>
    <t>Jul 9, 6:00PM</t>
  </si>
  <si>
    <t>Jul 9, 5:47PM</t>
  </si>
  <si>
    <t>1.03 miles</t>
  </si>
  <si>
    <t>Jul 8, 6:51PM</t>
  </si>
  <si>
    <t>3.33 miles</t>
  </si>
  <si>
    <t>Jul 5, 4:17PM</t>
  </si>
  <si>
    <t>Jul 4, 9:32PM</t>
  </si>
  <si>
    <t>Jul 3, 9:44PM</t>
  </si>
  <si>
    <t>Jul 1, 6:55PM</t>
  </si>
  <si>
    <t>Jun 29, 2:10PM</t>
  </si>
  <si>
    <t>Jun 29, 11:58AM</t>
  </si>
  <si>
    <t>Jun 29, 11:32AM</t>
  </si>
  <si>
    <t>Jun 28, 12:23PM</t>
  </si>
  <si>
    <t>Jun 28, 11:14AM</t>
  </si>
  <si>
    <t>Jun 25, 4:33PM</t>
  </si>
  <si>
    <t>Outdoor Bike Edit</t>
  </si>
  <si>
    <t>Jun 25, 2:57PM</t>
  </si>
  <si>
    <t>Jun 25, 2:17PM</t>
  </si>
  <si>
    <t>Jun 25, 12:33PM</t>
  </si>
  <si>
    <t>Jun 24, 2:04PM</t>
  </si>
  <si>
    <t>Jun 24, 12:38PM</t>
  </si>
  <si>
    <t>Jun 23, 11:42PM</t>
  </si>
  <si>
    <t>Jun 23, 10:35PM</t>
  </si>
  <si>
    <t>Jun 23, 1:27PM</t>
  </si>
  <si>
    <t>Jun 23, 11:40AM</t>
  </si>
  <si>
    <t>Jun 22, 11:03PM</t>
  </si>
  <si>
    <t>Jun 22, 9:30PM</t>
  </si>
  <si>
    <t>Jun 22, 2:37PM</t>
  </si>
  <si>
    <t>Jun 22, 11:49AM</t>
  </si>
  <si>
    <t>Jun 22, 8:21AM</t>
  </si>
  <si>
    <t>Jun 21, 11:28PM</t>
  </si>
  <si>
    <t>Jun 21, 9:22PM</t>
  </si>
  <si>
    <t>Jun 21, 5:00PM</t>
  </si>
  <si>
    <t>Jun 21, 3:06PM</t>
  </si>
  <si>
    <t>Jun 20, 2:19PM</t>
  </si>
  <si>
    <t>1.55 miles</t>
  </si>
  <si>
    <t>Jun 20, 2:00PM</t>
  </si>
  <si>
    <t>Jun 20, 12:39PM</t>
  </si>
  <si>
    <t>Jun 19, 5:14PM</t>
  </si>
  <si>
    <t>0.63 miles</t>
  </si>
  <si>
    <t>Jun 19, 11:55AM</t>
  </si>
  <si>
    <t>Jun 18, 8:33PM</t>
  </si>
  <si>
    <t>Jun 16, 4:31PM</t>
  </si>
  <si>
    <t>Jun 15, 7:04PM</t>
  </si>
  <si>
    <t>Jun 15, 1:09PM</t>
  </si>
  <si>
    <t>Jun 15, 12:00PM</t>
  </si>
  <si>
    <t>Jun 15, 9:33AM</t>
  </si>
  <si>
    <t>Jun 14, 5:28PM</t>
  </si>
  <si>
    <t>Jun 13, 8:22PM</t>
  </si>
  <si>
    <t>Jun 12, 6:22PM</t>
  </si>
  <si>
    <t>Jun 11, 6:26PM</t>
  </si>
  <si>
    <t>Jun 10, 12:17PM</t>
  </si>
  <si>
    <t>Jun 9, 8:50AM</t>
  </si>
  <si>
    <t>Jun 8, 9:28PM</t>
  </si>
  <si>
    <t>Jun 8, 3:27PM</t>
  </si>
  <si>
    <t>10.3 miles</t>
  </si>
  <si>
    <t>Jun 7, 3:04PM</t>
  </si>
  <si>
    <t>Jun 7, 2:17PM</t>
  </si>
  <si>
    <t>Jun 2, 2:54PM</t>
  </si>
  <si>
    <t>May 31, 10:04PM</t>
  </si>
  <si>
    <t>May 31, 7:53PM</t>
  </si>
  <si>
    <t>May 31, 11:28AM</t>
  </si>
  <si>
    <t>May 30, 3:40PM</t>
  </si>
  <si>
    <t>May 30, 1:59PM</t>
  </si>
  <si>
    <t>May 29, 5:13PM</t>
  </si>
  <si>
    <t>May 29, 8:48AM</t>
  </si>
  <si>
    <t>May 28, 3:28PM</t>
  </si>
  <si>
    <t>May 27, 7:17PM</t>
  </si>
  <si>
    <t>May 25, 4:35PM</t>
  </si>
  <si>
    <t>May 25, 9:41AM</t>
  </si>
  <si>
    <t>May 25, 8:34AM</t>
  </si>
  <si>
    <t>Walk</t>
  </si>
  <si>
    <t>5.1 miles</t>
  </si>
  <si>
    <t>May 24, 3:27PM</t>
  </si>
  <si>
    <t>May 23, 1:38PM</t>
  </si>
  <si>
    <t>May 22, 4:58PM</t>
  </si>
  <si>
    <t>1.57 miles</t>
  </si>
  <si>
    <t>May 22, 11:36AM</t>
  </si>
  <si>
    <t>May 20, 5:30PM</t>
  </si>
  <si>
    <t>2.48 miles</t>
  </si>
  <si>
    <t>May 20, 11:26AM</t>
  </si>
  <si>
    <t>May 18, 1:58PM</t>
  </si>
  <si>
    <t>May 17, 4:31PM</t>
  </si>
  <si>
    <t>May 17, 11:34AM</t>
  </si>
  <si>
    <t>May 16, 5:22PM</t>
  </si>
  <si>
    <t>May 15, 5:26PM</t>
  </si>
  <si>
    <t>May 15, 11:12AM</t>
  </si>
  <si>
    <t>May 14, 9:44PM</t>
  </si>
  <si>
    <t>May 12, 11:23AM</t>
  </si>
  <si>
    <t>2.76 miles</t>
  </si>
  <si>
    <t>May 11, 9:03PM</t>
  </si>
  <si>
    <t>May 11, 5:06PM</t>
  </si>
  <si>
    <t>May 11, 10:20AM</t>
  </si>
  <si>
    <t>May 11, 9:34AM</t>
  </si>
  <si>
    <t>May 10, 8:32PM</t>
  </si>
  <si>
    <t>May 10, 6:03PM</t>
  </si>
  <si>
    <t>May 9, 12:14PM</t>
  </si>
  <si>
    <t>May 9, 9:18AM</t>
  </si>
  <si>
    <t>May 8, 6:27PM</t>
  </si>
  <si>
    <t>2.84 miles</t>
  </si>
  <si>
    <t>May 7, 6:25PM</t>
  </si>
  <si>
    <t>May 5, 4:20PM</t>
  </si>
  <si>
    <t>Apr 29, 6:22PM</t>
  </si>
  <si>
    <t>0.98 miles</t>
  </si>
  <si>
    <t>Apr 27, 10:47PM</t>
  </si>
  <si>
    <t>Apr 24, 5:26PM</t>
  </si>
  <si>
    <t>Apr 23, 7:27PM</t>
  </si>
  <si>
    <t>Apr 21, 3:47PM</t>
  </si>
  <si>
    <t>Apr 19, 12:55PM</t>
  </si>
  <si>
    <t>Apr 19, 10:05AM</t>
  </si>
  <si>
    <t>Apr 16, 5:47PM</t>
  </si>
  <si>
    <t>Apr 15, 9:06PM</t>
  </si>
  <si>
    <t>Apr 14, 6:25PM</t>
  </si>
  <si>
    <t>Apr 14, 1:40PM</t>
  </si>
  <si>
    <t>Apr 14, 12:28PM</t>
  </si>
  <si>
    <t>Apr 13, 9:00PM</t>
  </si>
  <si>
    <t>Apr 13, 6:55PM</t>
  </si>
  <si>
    <t>Apr 13, 5:29PM</t>
  </si>
  <si>
    <t>Apr 13, 11:28AM</t>
  </si>
  <si>
    <t>Apr 12, 11:21AM</t>
  </si>
  <si>
    <t>Apr 11, 5:48PM</t>
  </si>
  <si>
    <t>Apr 11, 12:14PM</t>
  </si>
  <si>
    <t>Apr 10, 12:03PM</t>
  </si>
  <si>
    <t>Apr 9, 7:32PM</t>
  </si>
  <si>
    <t>Apr 8, 8:11PM</t>
  </si>
  <si>
    <t>Apr 8, 8:03PM</t>
  </si>
  <si>
    <t>0.56 miles</t>
  </si>
  <si>
    <t>Apr 7, 6:33PM</t>
  </si>
  <si>
    <t>Apr 7, 5:45PM</t>
  </si>
  <si>
    <t>Apr 7, 10:43AM</t>
  </si>
  <si>
    <t>Apr 6, 3:31PM</t>
  </si>
  <si>
    <t>Apr 6, 2:39PM</t>
  </si>
  <si>
    <t>Apr 1, 12:58PM</t>
  </si>
  <si>
    <t>Apr 1, 11:06AM</t>
  </si>
  <si>
    <t>Mar 31, 12:15PM</t>
  </si>
  <si>
    <t>Mar 30, 6:43PM</t>
  </si>
  <si>
    <t>Mar 30, 5:22PM</t>
  </si>
  <si>
    <t>Mar 30, 12:40PM</t>
  </si>
  <si>
    <t>Mar 27, 5:00PM</t>
  </si>
  <si>
    <t>Mar 27, 11:23AM</t>
  </si>
  <si>
    <t>Mar 25, 5:49PM</t>
  </si>
  <si>
    <t>Mar 24, 2:55PM</t>
  </si>
  <si>
    <t>Mar 23, 3:07PM</t>
  </si>
  <si>
    <t>Mar 23, 11:48AM</t>
  </si>
  <si>
    <t>Mar 22, 2:13PM</t>
  </si>
  <si>
    <t>Mar 22, 12:11PM</t>
  </si>
  <si>
    <t>Mar 22, 10:55AM</t>
  </si>
  <si>
    <t>Mar 20, 5:35PM</t>
  </si>
  <si>
    <t>Mar 20, 12:38PM</t>
  </si>
  <si>
    <t>Mar 20, 11:12AM</t>
  </si>
  <si>
    <t>Mar 19, 8:10PM</t>
  </si>
  <si>
    <t>Mar 18, 8:40PM</t>
  </si>
  <si>
    <t>1.93 miles</t>
  </si>
  <si>
    <t>Mar 16, 6:33PM</t>
  </si>
  <si>
    <t>Mar 13, 5:17PM</t>
  </si>
  <si>
    <t>4.14 miles</t>
  </si>
  <si>
    <t>Mar 13, 11:20AM</t>
  </si>
  <si>
    <t>Mar 12, 6:15PM</t>
  </si>
  <si>
    <t>3.45 miles</t>
  </si>
  <si>
    <t>Mar 10, 9:04PM</t>
  </si>
  <si>
    <t>Mar 10, 3:10PM</t>
  </si>
  <si>
    <t>Mar 10, 2:12PM</t>
  </si>
  <si>
    <t>5.06 miles</t>
  </si>
  <si>
    <t>Mar 9, 12:37PM</t>
  </si>
  <si>
    <t>Mar 8, 12:08PM</t>
  </si>
  <si>
    <t>Mar 5, 6:39PM</t>
  </si>
  <si>
    <t>Mar 4, 7:37PM</t>
  </si>
  <si>
    <t>Mar 4, 6:37PM</t>
  </si>
  <si>
    <t>4.55 miles</t>
  </si>
  <si>
    <t>Mar 3, 2:47PM</t>
  </si>
  <si>
    <t>Mar 3, 1:04PM</t>
  </si>
  <si>
    <t>Mar 3, 9:30AM</t>
  </si>
  <si>
    <t>Mar 1, 6:40PM</t>
  </si>
  <si>
    <t>Mar 1, 5:44PM</t>
  </si>
  <si>
    <t>Feb 27, 9:13PM</t>
  </si>
  <si>
    <t>Feb 27, 8:39PM</t>
  </si>
  <si>
    <t>Feb 27, 11:34AM</t>
  </si>
  <si>
    <t>Feb 26, 7:17PM</t>
  </si>
  <si>
    <t>Feb 26, 6:20PM</t>
  </si>
  <si>
    <t>4.76 miles</t>
  </si>
  <si>
    <t>Feb 25, 9:18PM</t>
  </si>
  <si>
    <t>Feb 24, 2:30PM</t>
  </si>
  <si>
    <t>Feb 24, 9:23AM</t>
  </si>
  <si>
    <t>Feb 24, 8:33AM</t>
  </si>
  <si>
    <t>4.44 miles</t>
  </si>
  <si>
    <t>Feb 22, 4:43PM</t>
  </si>
  <si>
    <t>Feb 22, 11:24AM</t>
  </si>
  <si>
    <t>Feb 21, 9:01PM</t>
  </si>
  <si>
    <t>3.34 miles</t>
  </si>
  <si>
    <t>Feb 19, 6:52PM</t>
  </si>
  <si>
    <t>Feb 18, 5:13PM</t>
  </si>
  <si>
    <t>4.04 miles</t>
  </si>
  <si>
    <t>Feb 18, 11:42AM</t>
  </si>
  <si>
    <t>Feb 17, 3:14PM</t>
  </si>
  <si>
    <t>Feb 15, 7:59PM</t>
  </si>
  <si>
    <t>Feb 15, 12:06PM</t>
  </si>
  <si>
    <t>Feb 13, 9:09PM</t>
  </si>
  <si>
    <t>Feb 13, 1:49PM</t>
  </si>
  <si>
    <t>Feb 12, 7:53PM</t>
  </si>
  <si>
    <t>Feb 10, 1:33AM</t>
  </si>
  <si>
    <t>Feb 9, 1:10PM</t>
  </si>
  <si>
    <t>Feb 9, 11:37AM</t>
  </si>
  <si>
    <t>Feb 9, 10:46AM</t>
  </si>
  <si>
    <t>Feb 8, 4:54PM</t>
  </si>
  <si>
    <t>Feb 7, 8:58PM</t>
  </si>
  <si>
    <t>Feb 5, 6:46PM</t>
  </si>
  <si>
    <t>Feb 1, 7:00PM</t>
  </si>
  <si>
    <t>Feb 1, 6:48PM</t>
  </si>
  <si>
    <t>Jan 31, 6:19PM</t>
  </si>
  <si>
    <t>Jan 31, 11:44AM</t>
  </si>
  <si>
    <t>Jan 29, 7:08PM</t>
  </si>
  <si>
    <t>Jan 29, 6:54PM</t>
  </si>
  <si>
    <t>Jan 28, 2:44PM</t>
  </si>
  <si>
    <t>Jan 28, 1:10PM</t>
  </si>
  <si>
    <t>Jan 26, 11:34AM</t>
  </si>
  <si>
    <t>Jan 26, 9:12AM</t>
  </si>
  <si>
    <t>Jan 25, 9:12PM</t>
  </si>
  <si>
    <t>Jan 25, 8:12PM</t>
  </si>
  <si>
    <t>Jan 24, 7:10PM</t>
  </si>
  <si>
    <t>Jan 23, 12:41PM</t>
  </si>
  <si>
    <t>Jan 22, 7:46PM</t>
  </si>
  <si>
    <t>Jan 19, 3:23PM</t>
  </si>
  <si>
    <t>Jan 18, 4:30PM</t>
  </si>
  <si>
    <t>Jan 17, 7:40PM</t>
  </si>
  <si>
    <t>Jan 17, 3:36PM</t>
  </si>
  <si>
    <t>Jan 16, 6:20PM</t>
  </si>
  <si>
    <t>Jan 16, 11:39AM</t>
  </si>
  <si>
    <t>Jan 15, 6:01PM</t>
  </si>
  <si>
    <t>Jan 14, 6:55PM</t>
  </si>
  <si>
    <t>Jan 12, 10:06AM</t>
  </si>
  <si>
    <t>Jan 12, 9:49AM</t>
  </si>
  <si>
    <t>Jan 9, 9:38PM</t>
  </si>
  <si>
    <t>Jan 9, 4:08PM</t>
  </si>
  <si>
    <t>Jan 9, 1:19PM</t>
  </si>
  <si>
    <t>Jan 9, 12:16PM</t>
  </si>
  <si>
    <t>Jan 8, 10:01PM</t>
  </si>
  <si>
    <t>Jan 8, 2:00PM</t>
  </si>
  <si>
    <t>Jan 7, 6:11PM</t>
  </si>
  <si>
    <t>Jan 7, 5:14PM</t>
  </si>
  <si>
    <t>Jan 4, 8:27PM</t>
  </si>
  <si>
    <t>Jan 4, 7:18PM</t>
  </si>
  <si>
    <t>Jan 4, 1:57PM</t>
  </si>
  <si>
    <t>Jan 4, 1:09PM</t>
  </si>
  <si>
    <t>Jan 2, 8:21PM</t>
  </si>
  <si>
    <t>Jan 2, 2:38PM</t>
  </si>
  <si>
    <t>Jan 2, 11:21AM</t>
  </si>
  <si>
    <t>Jan 2, 6:11AM</t>
  </si>
  <si>
    <t>Fitbit</t>
  </si>
  <si>
    <t>Base</t>
  </si>
  <si>
    <t>Date</t>
  </si>
  <si>
    <t>Exercise</t>
  </si>
  <si>
    <t>Steps</t>
  </si>
  <si>
    <t>Miles</t>
  </si>
  <si>
    <t xml:space="preserve">Time </t>
  </si>
  <si>
    <t>Cal</t>
  </si>
  <si>
    <t>Month</t>
  </si>
  <si>
    <t>Attendance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</si>
  <si>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</si>
  <si>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</si>
  <si>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</si>
  <si>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</si>
  <si>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</si>
  <si>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</si>
  <si>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</si>
  <si>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</si>
  <si>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</si>
  <si>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</si>
  <si>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</si>
  <si>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</si>
  <si>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 visit</t>
  </si>
  <si>
    <t>per month</t>
  </si>
  <si>
    <t>Days</t>
  </si>
  <si>
    <t>Weekdays</t>
  </si>
  <si>
    <t>8:15p</t>
  </si>
  <si>
    <t>6:08a</t>
  </si>
  <si>
    <t>11:31a</t>
  </si>
  <si>
    <t>6:01p</t>
  </si>
  <si>
    <t>1:58p</t>
  </si>
  <si>
    <t>9:57a</t>
  </si>
  <si>
    <t>5:54p</t>
  </si>
  <si>
    <t>6:15p</t>
  </si>
  <si>
    <t>7:38p</t>
  </si>
  <si>
    <t>3:31p</t>
  </si>
  <si>
    <t>4:26p</t>
  </si>
  <si>
    <t>7:42p</t>
  </si>
  <si>
    <t>12:35p</t>
  </si>
  <si>
    <t>7:05p</t>
  </si>
  <si>
    <t>7:02p</t>
  </si>
  <si>
    <t>7:09p</t>
  </si>
  <si>
    <t>6:54p</t>
  </si>
  <si>
    <t>6:43p</t>
  </si>
  <si>
    <t>8:53p</t>
  </si>
  <si>
    <t>7:50p</t>
  </si>
  <si>
    <t>9:02p</t>
  </si>
  <si>
    <t>1:45p</t>
  </si>
  <si>
    <t>12:03p</t>
  </si>
  <si>
    <t>3:11p</t>
  </si>
  <si>
    <t>5:10p</t>
  </si>
  <si>
    <t>6:41p</t>
  </si>
  <si>
    <t>8:57p</t>
  </si>
  <si>
    <t>4:39p</t>
  </si>
  <si>
    <t>8:28a</t>
  </si>
  <si>
    <t>9:15p</t>
  </si>
  <si>
    <t>8:31p</t>
  </si>
  <si>
    <t>6:33p</t>
  </si>
  <si>
    <t>6:36p</t>
  </si>
  <si>
    <t>2:08p</t>
  </si>
  <si>
    <t>6:09p</t>
  </si>
  <si>
    <t>8:35p</t>
  </si>
  <si>
    <t>8:05p</t>
  </si>
  <si>
    <t>5:28p</t>
  </si>
  <si>
    <t>2:57p</t>
  </si>
  <si>
    <t>5:36p</t>
  </si>
  <si>
    <t>4:48p</t>
  </si>
  <si>
    <t>12:56p</t>
  </si>
  <si>
    <t>10:45a</t>
  </si>
  <si>
    <t>7:57p</t>
  </si>
  <si>
    <t>7:30p</t>
  </si>
  <si>
    <t>5:44p</t>
  </si>
  <si>
    <t>11:14a</t>
  </si>
  <si>
    <t>6:32p</t>
  </si>
  <si>
    <t>8:46p</t>
  </si>
  <si>
    <t>5:35p</t>
  </si>
  <si>
    <t>12:43p</t>
  </si>
  <si>
    <t>7:22p</t>
  </si>
  <si>
    <t>5:04p</t>
  </si>
  <si>
    <t>5:58p</t>
  </si>
  <si>
    <t>3:38p</t>
  </si>
  <si>
    <t>6:08p</t>
  </si>
  <si>
    <t>6:57p</t>
  </si>
  <si>
    <t>6:11p</t>
  </si>
  <si>
    <t>9:33p</t>
  </si>
  <si>
    <t>5:01p</t>
  </si>
  <si>
    <t>5:08p</t>
  </si>
  <si>
    <t>5:13p</t>
  </si>
  <si>
    <t>4:35p</t>
  </si>
  <si>
    <t>4:58p</t>
  </si>
  <si>
    <t>3:26p</t>
  </si>
  <si>
    <t>4:18p</t>
  </si>
  <si>
    <t>8:19p</t>
  </si>
  <si>
    <t>5:05p</t>
  </si>
  <si>
    <t>1:59p</t>
  </si>
  <si>
    <t>6:49p</t>
  </si>
  <si>
    <t>5:46p</t>
  </si>
  <si>
    <t>5:02p</t>
  </si>
  <si>
    <t>6:22p</t>
  </si>
  <si>
    <t>10:15p</t>
  </si>
  <si>
    <t>5:37p</t>
  </si>
  <si>
    <t>8:14p</t>
  </si>
  <si>
    <t>4:51p</t>
  </si>
  <si>
    <t>6:28p</t>
  </si>
  <si>
    <t>5:31p</t>
  </si>
  <si>
    <t>6:17a</t>
  </si>
  <si>
    <t>5:42p</t>
  </si>
  <si>
    <t>5:48p</t>
  </si>
  <si>
    <t>4:15p</t>
  </si>
  <si>
    <t>11:46a</t>
  </si>
  <si>
    <t>6:31p</t>
  </si>
  <si>
    <t>5:32p</t>
  </si>
  <si>
    <t>6:02a</t>
  </si>
  <si>
    <t>5:46a</t>
  </si>
  <si>
    <t>4:13p</t>
  </si>
  <si>
    <t>5:51p</t>
  </si>
  <si>
    <t>5:43p</t>
  </si>
  <si>
    <t>5:59p</t>
  </si>
  <si>
    <t>6:04p</t>
  </si>
  <si>
    <t>2:37p</t>
  </si>
  <si>
    <t>7:06p</t>
  </si>
  <si>
    <t>6:55p</t>
  </si>
  <si>
    <t>12:29p</t>
  </si>
  <si>
    <t>7:13p</t>
  </si>
  <si>
    <t>5:56p</t>
  </si>
  <si>
    <t>6:10p</t>
  </si>
  <si>
    <t>6:56p</t>
  </si>
  <si>
    <t>1:28p</t>
  </si>
  <si>
    <t>11:58a</t>
  </si>
  <si>
    <t>7:46p</t>
  </si>
  <si>
    <t>avg</t>
  </si>
  <si>
    <t>Jan - May</t>
  </si>
  <si>
    <t>Jun - Dec</t>
  </si>
  <si>
    <t>Cardio</t>
  </si>
  <si>
    <t>Total Workouts</t>
  </si>
  <si>
    <t>Base Attendance</t>
  </si>
  <si>
    <t>Workouts</t>
  </si>
  <si>
    <t>pm</t>
  </si>
  <si>
    <t>am</t>
  </si>
  <si>
    <t>5:24p</t>
  </si>
  <si>
    <t>5:45p</t>
  </si>
  <si>
    <t>2:18p</t>
  </si>
  <si>
    <t>5:47p</t>
  </si>
  <si>
    <t>12:30p</t>
  </si>
  <si>
    <t>2:11p</t>
  </si>
  <si>
    <t>7:16p</t>
  </si>
  <si>
    <t>3:41p</t>
  </si>
  <si>
    <t>2:10p</t>
  </si>
  <si>
    <t>5:50p</t>
  </si>
  <si>
    <t>6:00p</t>
  </si>
  <si>
    <t>5:53p</t>
  </si>
  <si>
    <t>5:41p</t>
  </si>
  <si>
    <t>2:21p</t>
  </si>
  <si>
    <t>6:20p</t>
  </si>
  <si>
    <t>6:12p</t>
  </si>
  <si>
    <t>3:07p</t>
  </si>
  <si>
    <t>1:30p</t>
  </si>
  <si>
    <t>7:24p</t>
  </si>
  <si>
    <t>7:03p</t>
  </si>
  <si>
    <t>8:06p</t>
  </si>
  <si>
    <t>6:53p</t>
  </si>
  <si>
    <t>7:01p</t>
  </si>
  <si>
    <t>6:13p</t>
  </si>
  <si>
    <t>6:47p</t>
  </si>
  <si>
    <t>7:15p</t>
  </si>
  <si>
    <t>8:23p</t>
  </si>
  <si>
    <t>8:10p</t>
  </si>
  <si>
    <t>8:18p</t>
  </si>
  <si>
    <t>7:51p</t>
  </si>
  <si>
    <t>5:06p</t>
  </si>
  <si>
    <t>6:37p</t>
  </si>
  <si>
    <t>6:38p</t>
  </si>
  <si>
    <t>6:06p</t>
  </si>
  <si>
    <t>7:08p</t>
  </si>
  <si>
    <t>5:09p</t>
  </si>
  <si>
    <t>6:35p</t>
  </si>
  <si>
    <t>6:03p</t>
  </si>
  <si>
    <t>7:56p</t>
  </si>
  <si>
    <t>7:55p</t>
  </si>
  <si>
    <t>7:26p</t>
  </si>
  <si>
    <t>7:54p</t>
  </si>
  <si>
    <t>8:30p</t>
  </si>
  <si>
    <t>8:11p</t>
  </si>
  <si>
    <t>6:27p</t>
  </si>
  <si>
    <t>8:22p</t>
  </si>
  <si>
    <t>5:35a</t>
  </si>
  <si>
    <t>5:26a</t>
  </si>
  <si>
    <t>5:19a</t>
  </si>
  <si>
    <t>8:02p</t>
  </si>
  <si>
    <t>7:35p</t>
  </si>
  <si>
    <t>8:12p</t>
  </si>
  <si>
    <t>8:07p</t>
  </si>
  <si>
    <t>7:17p</t>
  </si>
  <si>
    <t>7:00p</t>
  </si>
  <si>
    <t>6:05p</t>
  </si>
  <si>
    <t>1:02p</t>
  </si>
  <si>
    <t>5:53pm</t>
  </si>
  <si>
    <t>4:58pm</t>
  </si>
  <si>
    <t>6:35pm</t>
  </si>
  <si>
    <t>5:38pm</t>
  </si>
  <si>
    <t>5:15pm</t>
  </si>
  <si>
    <t>5:18pm</t>
  </si>
  <si>
    <t>6:18pm</t>
  </si>
  <si>
    <t>5:44pm</t>
  </si>
  <si>
    <t>2:50pm</t>
  </si>
  <si>
    <t>1:14pm</t>
  </si>
  <si>
    <t>6:02pm</t>
  </si>
  <si>
    <t>4:46pm</t>
  </si>
  <si>
    <t>3:35pm</t>
  </si>
  <si>
    <t>12:22pm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</si>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</sst>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2" applyFont="1"/>
    <xf numFmtId="3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2" fontId="0" fillId="0" borderId="0" xfId="0" applyNumberFormat="1"/>
    <xf numFmtId="44" fontId="0" fillId="0" borderId="0" xfId="1" applyFont="1"/>
    <xf numFmtId="44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1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">
    <dxf>
      <numFmt numFmtId="31" formatCode="[h]:mm:ss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A84824-A2CC-459A-8C19-69E27BDF3BFC}" name="Table3" displayName="Table3" ref="E8:F20" totalsRowShown="0">
  <autoFilter ref="E8:F20" xr:uid="{C40D685F-252B-4730-A876-DD3C9C2CB6ED}"/>
  <tableColumns count="2">
    <tableColumn id="1" xr3:uid="{5EE5A795-59AB-491B-AC45-32303A874FEE}" name="Month"/>
    <tableColumn id="2" xr3:uid="{0A5342F1-3E6C-4BEE-86A2-9A9D1264A842}" name="Attend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11E76-792C-418A-B98F-B1B91CBC9AF0}" name="Table1" displayName="Table1" ref="A1:F390" totalsRowShown="0">
  <autoFilter ref="A1:F390" xr:uid="{0B5273F5-81F7-4CF2-8B9B-BB13D0C8FDDF}"/>
  <tableColumns count="6">
    <tableColumn id="1" xr3:uid="{86AF90D6-41FF-4D00-BC6F-9A3961C16E08}" name="Date"/>
    <tableColumn id="2" xr3:uid="{3687500B-576F-4889-8B8C-3C7E957D4371}" name="Exercise"/>
    <tableColumn id="3" xr3:uid="{F9D60F06-4094-48F4-9544-51C6899FF939}" name="Steps" dataDxfId="1"/>
    <tableColumn id="4" xr3:uid="{BBFB59D7-FE3F-4280-AFA2-1638BAF2F089}" name="Miles"/>
    <tableColumn id="5" xr3:uid="{253C4053-C18C-4AC6-B3CC-2E85FF50B3DD}" name="Time " dataDxfId="0"/>
    <tableColumn id="6" xr3:uid="{6A39F2B4-384A-4476-8D80-402EFE758AF3}" name="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B7BB-8DF5-43EB-9EE5-BAE226C19A97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B1" t="s">
        <v>451</v>
      </c>
      <c r="C1" t="s">
        <v>450</v>
      </c>
    </row>
    <row r="2" spans="1:3" x14ac:dyDescent="0.55000000000000004">
      <c r="A2" t="s">
        <v>586</v>
      </c>
      <c r="B2">
        <v>117</v>
      </c>
      <c r="C2">
        <f>COUNTA(Fitbit!A2:A390)</f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6CAC-CE7B-4A80-B12E-D1EC892049E0}">
  <dimension ref="A1:I22"/>
  <sheetViews>
    <sheetView tabSelected="1" workbookViewId="0">
      <selection activeCell="I2" sqref="I2"/>
    </sheetView>
  </sheetViews>
  <sheetFormatPr defaultRowHeight="14.4" x14ac:dyDescent="0.55000000000000004"/>
  <cols>
    <col min="1" max="1" width="10.15625" bestFit="1" customWidth="1"/>
  </cols>
  <sheetData>
    <row r="1" spans="1:9" x14ac:dyDescent="0.55000000000000004">
      <c r="A1" t="s">
        <v>452</v>
      </c>
      <c r="B1" t="s">
        <v>660</v>
      </c>
      <c r="G1">
        <v>2018</v>
      </c>
      <c r="H1">
        <v>2019</v>
      </c>
      <c r="I1">
        <v>2020</v>
      </c>
    </row>
    <row r="2" spans="1:9" x14ac:dyDescent="0.55000000000000004">
      <c r="A2" s="1">
        <v>43832</v>
      </c>
      <c r="B2" t="s">
        <v>646</v>
      </c>
      <c r="F2" t="s">
        <v>460</v>
      </c>
      <c r="G2">
        <v>16</v>
      </c>
      <c r="H2">
        <v>17</v>
      </c>
      <c r="I2">
        <v>13</v>
      </c>
    </row>
    <row r="3" spans="1:9" x14ac:dyDescent="0.55000000000000004">
      <c r="A3" s="1">
        <v>43833</v>
      </c>
      <c r="B3" t="s">
        <v>647</v>
      </c>
      <c r="F3" t="s">
        <v>461</v>
      </c>
      <c r="G3">
        <v>13</v>
      </c>
      <c r="H3">
        <v>16</v>
      </c>
    </row>
    <row r="4" spans="1:9" x14ac:dyDescent="0.55000000000000004">
      <c r="A4" s="1">
        <v>43836</v>
      </c>
      <c r="B4" t="s">
        <v>648</v>
      </c>
      <c r="F4" t="s">
        <v>462</v>
      </c>
      <c r="G4">
        <v>11</v>
      </c>
      <c r="H4">
        <v>11</v>
      </c>
    </row>
    <row r="5" spans="1:9" x14ac:dyDescent="0.55000000000000004">
      <c r="A5" s="1">
        <v>43837</v>
      </c>
      <c r="B5" t="s">
        <v>649</v>
      </c>
      <c r="F5" t="s">
        <v>463</v>
      </c>
      <c r="G5">
        <v>6</v>
      </c>
      <c r="H5">
        <v>14</v>
      </c>
    </row>
    <row r="6" spans="1:9" x14ac:dyDescent="0.55000000000000004">
      <c r="A6" s="1">
        <v>43838</v>
      </c>
      <c r="B6" t="s">
        <v>650</v>
      </c>
      <c r="F6" t="s">
        <v>464</v>
      </c>
      <c r="G6">
        <v>6</v>
      </c>
      <c r="H6">
        <v>12</v>
      </c>
    </row>
    <row r="7" spans="1:9" x14ac:dyDescent="0.55000000000000004">
      <c r="A7" s="1">
        <v>43839</v>
      </c>
      <c r="B7" t="s">
        <v>651</v>
      </c>
      <c r="F7" t="s">
        <v>465</v>
      </c>
      <c r="G7">
        <v>6</v>
      </c>
      <c r="H7">
        <v>4</v>
      </c>
    </row>
    <row r="8" spans="1:9" x14ac:dyDescent="0.55000000000000004">
      <c r="A8" s="1">
        <v>43851</v>
      </c>
      <c r="B8" t="s">
        <v>652</v>
      </c>
      <c r="F8" t="s">
        <v>466</v>
      </c>
      <c r="G8">
        <v>5</v>
      </c>
      <c r="H8">
        <v>6</v>
      </c>
    </row>
    <row r="9" spans="1:9" x14ac:dyDescent="0.55000000000000004">
      <c r="A9" s="1">
        <v>43852</v>
      </c>
      <c r="B9" t="s">
        <v>653</v>
      </c>
      <c r="F9" t="s">
        <v>467</v>
      </c>
      <c r="G9">
        <v>6</v>
      </c>
      <c r="H9">
        <v>9</v>
      </c>
    </row>
    <row r="10" spans="1:9" x14ac:dyDescent="0.55000000000000004">
      <c r="A10" s="1">
        <v>43853</v>
      </c>
      <c r="B10" t="s">
        <v>654</v>
      </c>
      <c r="F10" t="s">
        <v>468</v>
      </c>
      <c r="G10">
        <v>13</v>
      </c>
      <c r="H10">
        <v>7</v>
      </c>
    </row>
    <row r="11" spans="1:9" x14ac:dyDescent="0.55000000000000004">
      <c r="A11" s="1">
        <v>43854</v>
      </c>
      <c r="B11" t="s">
        <v>655</v>
      </c>
      <c r="F11" t="s">
        <v>469</v>
      </c>
      <c r="G11">
        <v>5</v>
      </c>
      <c r="H11">
        <v>8</v>
      </c>
    </row>
    <row r="12" spans="1:9" x14ac:dyDescent="0.55000000000000004">
      <c r="A12" s="1">
        <v>43856</v>
      </c>
      <c r="B12" t="s">
        <v>647</v>
      </c>
      <c r="F12" t="s">
        <v>470</v>
      </c>
      <c r="G12">
        <v>9</v>
      </c>
      <c r="H12">
        <v>6</v>
      </c>
    </row>
    <row r="13" spans="1:9" x14ac:dyDescent="0.55000000000000004">
      <c r="A13" s="1">
        <v>43857</v>
      </c>
      <c r="B13" t="s">
        <v>656</v>
      </c>
      <c r="F13" t="s">
        <v>471</v>
      </c>
      <c r="G13">
        <v>6</v>
      </c>
      <c r="H13">
        <v>7</v>
      </c>
    </row>
    <row r="14" spans="1:9" x14ac:dyDescent="0.55000000000000004">
      <c r="A14" s="1">
        <v>43861</v>
      </c>
      <c r="B14" t="s">
        <v>657</v>
      </c>
    </row>
    <row r="15" spans="1:9" x14ac:dyDescent="0.55000000000000004">
      <c r="A15" s="1">
        <v>43862</v>
      </c>
      <c r="B15" t="s">
        <v>658</v>
      </c>
    </row>
    <row r="16" spans="1:9" x14ac:dyDescent="0.55000000000000004">
      <c r="A16" s="1">
        <v>43864</v>
      </c>
      <c r="B16" t="s">
        <v>659</v>
      </c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032B-4913-4525-9C70-0F8E80B3A447}">
  <dimension ref="A1:G117"/>
  <sheetViews>
    <sheetView workbookViewId="0">
      <selection activeCell="F10" sqref="F10"/>
    </sheetView>
  </sheetViews>
  <sheetFormatPr defaultRowHeight="14.4" x14ac:dyDescent="0.55000000000000004"/>
  <cols>
    <col min="1" max="1" width="10.15625" bestFit="1" customWidth="1"/>
    <col min="5" max="5" width="9.7890625" bestFit="1" customWidth="1"/>
    <col min="6" max="6" width="12.3125" bestFit="1" customWidth="1"/>
    <col min="7" max="7" width="10.15625" bestFit="1" customWidth="1"/>
    <col min="9" max="9" width="9.3125" bestFit="1" customWidth="1"/>
    <col min="10" max="10" width="12.3125" bestFit="1" customWidth="1"/>
  </cols>
  <sheetData>
    <row r="1" spans="1:7" x14ac:dyDescent="0.55000000000000004">
      <c r="A1" s="1">
        <v>43467</v>
      </c>
      <c r="B1" t="s">
        <v>476</v>
      </c>
      <c r="C1" t="str">
        <f>_xlfn.CONCAT(RIGHT(B1),"m")</f>
        <v>pm</v>
      </c>
      <c r="E1">
        <f>COUNTA(A1:A117)</f>
        <v>117</v>
      </c>
      <c r="F1">
        <f>E1/52</f>
        <v>2.25</v>
      </c>
    </row>
    <row r="2" spans="1:7" x14ac:dyDescent="0.55000000000000004">
      <c r="A2" s="1">
        <v>43467</v>
      </c>
      <c r="B2" t="s">
        <v>477</v>
      </c>
      <c r="C2" t="str">
        <f t="shared" ref="C2:C65" si="0">_xlfn.CONCAT(RIGHT(B2),"m")</f>
        <v>am</v>
      </c>
      <c r="F2" s="2">
        <f>E1/365</f>
        <v>0.32054794520547947</v>
      </c>
      <c r="G2" t="s">
        <v>474</v>
      </c>
    </row>
    <row r="3" spans="1:7" x14ac:dyDescent="0.55000000000000004">
      <c r="A3" s="1">
        <v>43468</v>
      </c>
      <c r="B3" t="s">
        <v>478</v>
      </c>
      <c r="C3" t="str">
        <f t="shared" si="0"/>
        <v>am</v>
      </c>
      <c r="F3" s="2">
        <f>E1/(52*5)</f>
        <v>0.45</v>
      </c>
      <c r="G3" t="s">
        <v>475</v>
      </c>
    </row>
    <row r="4" spans="1:7" x14ac:dyDescent="0.55000000000000004">
      <c r="A4" s="1">
        <v>43472</v>
      </c>
      <c r="B4" t="s">
        <v>479</v>
      </c>
      <c r="C4" t="str">
        <f t="shared" si="0"/>
        <v>pm</v>
      </c>
      <c r="E4" s="8">
        <v>1568</v>
      </c>
      <c r="F4" s="9">
        <f>E4/E1</f>
        <v>13.401709401709402</v>
      </c>
      <c r="G4" t="s">
        <v>472</v>
      </c>
    </row>
    <row r="5" spans="1:7" x14ac:dyDescent="0.55000000000000004">
      <c r="A5" s="1">
        <v>43473</v>
      </c>
      <c r="B5" t="s">
        <v>480</v>
      </c>
      <c r="C5" t="str">
        <f t="shared" si="0"/>
        <v>pm</v>
      </c>
      <c r="E5" s="8">
        <f>E4-300</f>
        <v>1268</v>
      </c>
      <c r="F5" s="9">
        <f>E5/E1</f>
        <v>10.837606837606838</v>
      </c>
      <c r="G5" t="s">
        <v>472</v>
      </c>
    </row>
    <row r="6" spans="1:7" x14ac:dyDescent="0.55000000000000004">
      <c r="A6" s="1">
        <v>43477</v>
      </c>
      <c r="B6" t="s">
        <v>481</v>
      </c>
      <c r="C6" t="str">
        <f t="shared" si="0"/>
        <v>am</v>
      </c>
      <c r="F6" s="8">
        <f>E5/12</f>
        <v>105.66666666666667</v>
      </c>
      <c r="G6" t="s">
        <v>473</v>
      </c>
    </row>
    <row r="7" spans="1:7" x14ac:dyDescent="0.55000000000000004">
      <c r="A7" s="1">
        <v>43480</v>
      </c>
      <c r="B7" t="s">
        <v>482</v>
      </c>
      <c r="C7" t="str">
        <f t="shared" si="0"/>
        <v>pm</v>
      </c>
    </row>
    <row r="8" spans="1:7" x14ac:dyDescent="0.55000000000000004">
      <c r="A8" s="1">
        <v>43481</v>
      </c>
      <c r="B8" t="s">
        <v>483</v>
      </c>
      <c r="C8" t="str">
        <f t="shared" si="0"/>
        <v>pm</v>
      </c>
      <c r="E8" t="s">
        <v>458</v>
      </c>
      <c r="F8" t="s">
        <v>459</v>
      </c>
    </row>
    <row r="9" spans="1:7" x14ac:dyDescent="0.55000000000000004">
      <c r="A9" s="1">
        <v>43482</v>
      </c>
      <c r="B9" t="s">
        <v>484</v>
      </c>
      <c r="C9" t="str">
        <f t="shared" si="0"/>
        <v>pm</v>
      </c>
      <c r="E9" t="s">
        <v>460</v>
      </c>
      <c r="F9">
        <v>17</v>
      </c>
    </row>
    <row r="10" spans="1:7" x14ac:dyDescent="0.55000000000000004">
      <c r="A10" s="1">
        <v>43482</v>
      </c>
      <c r="B10" t="s">
        <v>485</v>
      </c>
      <c r="C10" t="str">
        <f t="shared" si="0"/>
        <v>pm</v>
      </c>
      <c r="E10" t="s">
        <v>461</v>
      </c>
      <c r="F10">
        <v>16</v>
      </c>
    </row>
    <row r="11" spans="1:7" x14ac:dyDescent="0.55000000000000004">
      <c r="A11" s="1">
        <v>43483</v>
      </c>
      <c r="B11" t="s">
        <v>486</v>
      </c>
      <c r="C11" t="str">
        <f t="shared" si="0"/>
        <v>pm</v>
      </c>
      <c r="E11" t="s">
        <v>462</v>
      </c>
      <c r="F11">
        <v>11</v>
      </c>
    </row>
    <row r="12" spans="1:7" x14ac:dyDescent="0.55000000000000004">
      <c r="A12" s="1">
        <v>43487</v>
      </c>
      <c r="B12" t="s">
        <v>487</v>
      </c>
      <c r="C12" t="str">
        <f t="shared" si="0"/>
        <v>pm</v>
      </c>
      <c r="E12" t="s">
        <v>463</v>
      </c>
      <c r="F12">
        <v>14</v>
      </c>
    </row>
    <row r="13" spans="1:7" x14ac:dyDescent="0.55000000000000004">
      <c r="A13" s="1">
        <v>43488</v>
      </c>
      <c r="B13" t="s">
        <v>488</v>
      </c>
      <c r="C13" t="str">
        <f t="shared" si="0"/>
        <v>pm</v>
      </c>
      <c r="E13" t="s">
        <v>464</v>
      </c>
      <c r="F13">
        <v>12</v>
      </c>
    </row>
    <row r="14" spans="1:7" x14ac:dyDescent="0.55000000000000004">
      <c r="A14" s="1">
        <v>43489</v>
      </c>
      <c r="B14" t="s">
        <v>489</v>
      </c>
      <c r="C14" t="str">
        <f t="shared" si="0"/>
        <v>pm</v>
      </c>
      <c r="E14" t="s">
        <v>465</v>
      </c>
      <c r="F14">
        <v>4</v>
      </c>
    </row>
    <row r="15" spans="1:7" x14ac:dyDescent="0.55000000000000004">
      <c r="A15" s="1">
        <v>43494</v>
      </c>
      <c r="B15" t="s">
        <v>490</v>
      </c>
      <c r="C15" t="str">
        <f t="shared" si="0"/>
        <v>pm</v>
      </c>
      <c r="E15" t="s">
        <v>466</v>
      </c>
      <c r="F15">
        <v>6</v>
      </c>
    </row>
    <row r="16" spans="1:7" x14ac:dyDescent="0.55000000000000004">
      <c r="A16" s="1">
        <v>43496</v>
      </c>
      <c r="B16" t="s">
        <v>491</v>
      </c>
      <c r="C16" t="str">
        <f t="shared" si="0"/>
        <v>pm</v>
      </c>
      <c r="E16" t="s">
        <v>467</v>
      </c>
      <c r="F16">
        <v>9</v>
      </c>
    </row>
    <row r="17" spans="1:7" x14ac:dyDescent="0.55000000000000004">
      <c r="A17" s="1">
        <v>43496</v>
      </c>
      <c r="B17" t="s">
        <v>483</v>
      </c>
      <c r="C17" t="str">
        <f t="shared" si="0"/>
        <v>pm</v>
      </c>
      <c r="E17" t="s">
        <v>468</v>
      </c>
      <c r="F17">
        <v>7</v>
      </c>
    </row>
    <row r="18" spans="1:7" x14ac:dyDescent="0.55000000000000004">
      <c r="A18" s="1">
        <v>43497</v>
      </c>
      <c r="B18" t="s">
        <v>492</v>
      </c>
      <c r="C18" t="str">
        <f t="shared" si="0"/>
        <v>pm</v>
      </c>
      <c r="E18" t="s">
        <v>469</v>
      </c>
      <c r="F18">
        <v>8</v>
      </c>
    </row>
    <row r="19" spans="1:7" x14ac:dyDescent="0.55000000000000004">
      <c r="A19" s="1">
        <v>43501</v>
      </c>
      <c r="B19" t="s">
        <v>493</v>
      </c>
      <c r="C19" t="str">
        <f t="shared" si="0"/>
        <v>pm</v>
      </c>
      <c r="E19" t="s">
        <v>470</v>
      </c>
      <c r="F19">
        <v>6</v>
      </c>
    </row>
    <row r="20" spans="1:7" x14ac:dyDescent="0.55000000000000004">
      <c r="A20" s="1">
        <v>43503</v>
      </c>
      <c r="B20" t="s">
        <v>494</v>
      </c>
      <c r="C20" t="str">
        <f t="shared" si="0"/>
        <v>pm</v>
      </c>
      <c r="E20" t="s">
        <v>471</v>
      </c>
      <c r="F20">
        <v>7</v>
      </c>
    </row>
    <row r="21" spans="1:7" x14ac:dyDescent="0.55000000000000004">
      <c r="A21" s="1">
        <v>43508</v>
      </c>
      <c r="B21" t="s">
        <v>495</v>
      </c>
      <c r="C21" t="str">
        <f t="shared" si="0"/>
        <v>pm</v>
      </c>
    </row>
    <row r="22" spans="1:7" x14ac:dyDescent="0.55000000000000004">
      <c r="A22" s="1">
        <v>43509</v>
      </c>
      <c r="B22" t="s">
        <v>496</v>
      </c>
      <c r="C22" t="str">
        <f t="shared" si="0"/>
        <v>pm</v>
      </c>
      <c r="E22" t="s">
        <v>581</v>
      </c>
      <c r="F22" s="11">
        <f>AVERAGE(F9:F13)</f>
        <v>14</v>
      </c>
      <c r="G22" t="s">
        <v>580</v>
      </c>
    </row>
    <row r="23" spans="1:7" x14ac:dyDescent="0.55000000000000004">
      <c r="A23" s="1">
        <v>43509</v>
      </c>
      <c r="B23" t="s">
        <v>497</v>
      </c>
      <c r="C23" t="str">
        <f t="shared" si="0"/>
        <v>pm</v>
      </c>
      <c r="E23" t="s">
        <v>582</v>
      </c>
      <c r="F23" s="11">
        <f>AVERAGE(F14:F20)</f>
        <v>6.7142857142857144</v>
      </c>
      <c r="G23" t="s">
        <v>580</v>
      </c>
    </row>
    <row r="24" spans="1:7" x14ac:dyDescent="0.55000000000000004">
      <c r="A24" s="1">
        <v>43511</v>
      </c>
      <c r="B24" t="s">
        <v>498</v>
      </c>
      <c r="C24" t="str">
        <f t="shared" si="0"/>
        <v>pm</v>
      </c>
    </row>
    <row r="25" spans="1:7" x14ac:dyDescent="0.55000000000000004">
      <c r="A25" s="1">
        <v>43513</v>
      </c>
      <c r="B25" t="s">
        <v>499</v>
      </c>
      <c r="C25" t="str">
        <f t="shared" si="0"/>
        <v>pm</v>
      </c>
      <c r="E25" t="s">
        <v>587</v>
      </c>
      <c r="F25">
        <f>COUNTIF($C$1:$C$117,E25)</f>
        <v>105</v>
      </c>
      <c r="G25" s="10">
        <f>F25/F27</f>
        <v>0.89743589743589747</v>
      </c>
    </row>
    <row r="26" spans="1:7" x14ac:dyDescent="0.55000000000000004">
      <c r="A26" s="1">
        <v>43514</v>
      </c>
      <c r="B26" t="s">
        <v>500</v>
      </c>
      <c r="C26" t="str">
        <f t="shared" si="0"/>
        <v>pm</v>
      </c>
      <c r="E26" t="s">
        <v>588</v>
      </c>
      <c r="F26">
        <f>COUNTIF($C$1:$C$117,E26)</f>
        <v>12</v>
      </c>
      <c r="G26" s="10">
        <f>1-G25</f>
        <v>0.10256410256410253</v>
      </c>
    </row>
    <row r="27" spans="1:7" x14ac:dyDescent="0.55000000000000004">
      <c r="A27" s="1">
        <v>43515</v>
      </c>
      <c r="B27" t="s">
        <v>501</v>
      </c>
      <c r="C27" t="str">
        <f t="shared" si="0"/>
        <v>pm</v>
      </c>
      <c r="F27">
        <v>117</v>
      </c>
    </row>
    <row r="28" spans="1:7" x14ac:dyDescent="0.55000000000000004">
      <c r="A28" s="1">
        <v>43517</v>
      </c>
      <c r="B28" t="s">
        <v>502</v>
      </c>
      <c r="C28" t="str">
        <f t="shared" si="0"/>
        <v>pm</v>
      </c>
    </row>
    <row r="29" spans="1:7" x14ac:dyDescent="0.55000000000000004">
      <c r="A29" s="1">
        <v>43518</v>
      </c>
      <c r="B29" t="s">
        <v>503</v>
      </c>
      <c r="C29" t="str">
        <f t="shared" si="0"/>
        <v>pm</v>
      </c>
    </row>
    <row r="30" spans="1:7" x14ac:dyDescent="0.55000000000000004">
      <c r="A30" s="1">
        <v>43520</v>
      </c>
      <c r="B30" t="s">
        <v>504</v>
      </c>
      <c r="C30" t="str">
        <f t="shared" si="0"/>
        <v>am</v>
      </c>
    </row>
    <row r="31" spans="1:7" x14ac:dyDescent="0.55000000000000004">
      <c r="A31" s="1">
        <v>43521</v>
      </c>
      <c r="B31" t="s">
        <v>505</v>
      </c>
      <c r="C31" t="str">
        <f t="shared" si="0"/>
        <v>pm</v>
      </c>
    </row>
    <row r="32" spans="1:7" x14ac:dyDescent="0.55000000000000004">
      <c r="A32" s="1">
        <v>43522</v>
      </c>
      <c r="B32" t="s">
        <v>483</v>
      </c>
      <c r="C32" t="str">
        <f t="shared" si="0"/>
        <v>pm</v>
      </c>
    </row>
    <row r="33" spans="1:3" x14ac:dyDescent="0.55000000000000004">
      <c r="A33" s="1">
        <v>43523</v>
      </c>
      <c r="B33" t="s">
        <v>506</v>
      </c>
      <c r="C33" t="str">
        <f t="shared" si="0"/>
        <v>pm</v>
      </c>
    </row>
    <row r="34" spans="1:3" x14ac:dyDescent="0.55000000000000004">
      <c r="A34" s="1">
        <v>43528</v>
      </c>
      <c r="B34" t="s">
        <v>507</v>
      </c>
      <c r="C34" t="str">
        <f t="shared" si="0"/>
        <v>pm</v>
      </c>
    </row>
    <row r="35" spans="1:3" x14ac:dyDescent="0.55000000000000004">
      <c r="A35" s="1">
        <v>43529</v>
      </c>
      <c r="B35" t="s">
        <v>508</v>
      </c>
      <c r="C35" t="str">
        <f t="shared" si="0"/>
        <v>pm</v>
      </c>
    </row>
    <row r="36" spans="1:3" x14ac:dyDescent="0.55000000000000004">
      <c r="A36" s="1">
        <v>43534</v>
      </c>
      <c r="B36" t="s">
        <v>509</v>
      </c>
      <c r="C36" t="str">
        <f t="shared" si="0"/>
        <v>pm</v>
      </c>
    </row>
    <row r="37" spans="1:3" x14ac:dyDescent="0.55000000000000004">
      <c r="A37" s="1">
        <v>43536</v>
      </c>
      <c r="B37" t="s">
        <v>510</v>
      </c>
      <c r="C37" t="str">
        <f t="shared" si="0"/>
        <v>pm</v>
      </c>
    </row>
    <row r="38" spans="1:3" x14ac:dyDescent="0.55000000000000004">
      <c r="A38" s="1">
        <v>43537</v>
      </c>
      <c r="B38" t="s">
        <v>500</v>
      </c>
      <c r="C38" t="str">
        <f t="shared" si="0"/>
        <v>pm</v>
      </c>
    </row>
    <row r="39" spans="1:3" x14ac:dyDescent="0.55000000000000004">
      <c r="A39" s="1">
        <v>43542</v>
      </c>
      <c r="B39" t="s">
        <v>511</v>
      </c>
      <c r="C39" t="str">
        <f t="shared" si="0"/>
        <v>pm</v>
      </c>
    </row>
    <row r="40" spans="1:3" x14ac:dyDescent="0.55000000000000004">
      <c r="A40" s="1">
        <v>43543</v>
      </c>
      <c r="B40" t="s">
        <v>512</v>
      </c>
      <c r="C40" t="str">
        <f t="shared" si="0"/>
        <v>pm</v>
      </c>
    </row>
    <row r="41" spans="1:3" x14ac:dyDescent="0.55000000000000004">
      <c r="A41" s="1">
        <v>43544</v>
      </c>
      <c r="B41" t="s">
        <v>513</v>
      </c>
      <c r="C41" t="str">
        <f t="shared" si="0"/>
        <v>pm</v>
      </c>
    </row>
    <row r="42" spans="1:3" x14ac:dyDescent="0.55000000000000004">
      <c r="A42" s="1">
        <v>43547</v>
      </c>
      <c r="B42" t="s">
        <v>514</v>
      </c>
      <c r="C42" t="str">
        <f t="shared" si="0"/>
        <v>pm</v>
      </c>
    </row>
    <row r="43" spans="1:3" x14ac:dyDescent="0.55000000000000004">
      <c r="A43" s="1">
        <v>43549</v>
      </c>
      <c r="B43" t="s">
        <v>515</v>
      </c>
      <c r="C43" t="str">
        <f t="shared" si="0"/>
        <v>pm</v>
      </c>
    </row>
    <row r="44" spans="1:3" x14ac:dyDescent="0.55000000000000004">
      <c r="A44" s="1">
        <v>43551</v>
      </c>
      <c r="B44" t="s">
        <v>516</v>
      </c>
      <c r="C44" t="str">
        <f t="shared" si="0"/>
        <v>pm</v>
      </c>
    </row>
    <row r="45" spans="1:3" x14ac:dyDescent="0.55000000000000004">
      <c r="A45" s="1">
        <v>43556</v>
      </c>
      <c r="B45" t="s">
        <v>517</v>
      </c>
      <c r="C45" t="str">
        <f t="shared" si="0"/>
        <v>pm</v>
      </c>
    </row>
    <row r="46" spans="1:3" x14ac:dyDescent="0.55000000000000004">
      <c r="A46" s="1">
        <v>43562</v>
      </c>
      <c r="B46" t="s">
        <v>518</v>
      </c>
      <c r="C46" t="str">
        <f t="shared" si="0"/>
        <v>am</v>
      </c>
    </row>
    <row r="47" spans="1:3" x14ac:dyDescent="0.55000000000000004">
      <c r="A47" s="1">
        <v>43563</v>
      </c>
      <c r="B47" t="s">
        <v>519</v>
      </c>
      <c r="C47" t="str">
        <f t="shared" si="0"/>
        <v>pm</v>
      </c>
    </row>
    <row r="48" spans="1:3" x14ac:dyDescent="0.55000000000000004">
      <c r="A48" s="1">
        <v>43564</v>
      </c>
      <c r="B48" t="s">
        <v>520</v>
      </c>
      <c r="C48" t="str">
        <f t="shared" si="0"/>
        <v>pm</v>
      </c>
    </row>
    <row r="49" spans="1:3" x14ac:dyDescent="0.55000000000000004">
      <c r="A49" s="1">
        <v>43566</v>
      </c>
      <c r="B49" t="s">
        <v>521</v>
      </c>
      <c r="C49" t="str">
        <f t="shared" si="0"/>
        <v>pm</v>
      </c>
    </row>
    <row r="50" spans="1:3" x14ac:dyDescent="0.55000000000000004">
      <c r="A50" s="1">
        <v>43568</v>
      </c>
      <c r="B50" t="s">
        <v>522</v>
      </c>
      <c r="C50" t="str">
        <f t="shared" si="0"/>
        <v>am</v>
      </c>
    </row>
    <row r="51" spans="1:3" x14ac:dyDescent="0.55000000000000004">
      <c r="A51" s="1">
        <v>43569</v>
      </c>
      <c r="B51" t="s">
        <v>523</v>
      </c>
      <c r="C51" t="str">
        <f t="shared" si="0"/>
        <v>pm</v>
      </c>
    </row>
    <row r="52" spans="1:3" x14ac:dyDescent="0.55000000000000004">
      <c r="A52" s="1">
        <v>43570</v>
      </c>
      <c r="B52" t="s">
        <v>524</v>
      </c>
      <c r="C52" t="str">
        <f t="shared" si="0"/>
        <v>pm</v>
      </c>
    </row>
    <row r="53" spans="1:3" x14ac:dyDescent="0.55000000000000004">
      <c r="A53" s="1">
        <v>43571</v>
      </c>
      <c r="B53" t="s">
        <v>525</v>
      </c>
      <c r="C53" t="str">
        <f t="shared" si="0"/>
        <v>pm</v>
      </c>
    </row>
    <row r="54" spans="1:3" x14ac:dyDescent="0.55000000000000004">
      <c r="A54" s="1">
        <v>43574</v>
      </c>
      <c r="B54" t="s">
        <v>526</v>
      </c>
      <c r="C54" t="str">
        <f t="shared" si="0"/>
        <v>pm</v>
      </c>
    </row>
    <row r="55" spans="1:3" x14ac:dyDescent="0.55000000000000004">
      <c r="A55" s="1">
        <v>43578</v>
      </c>
      <c r="B55" t="s">
        <v>527</v>
      </c>
      <c r="C55" t="str">
        <f t="shared" si="0"/>
        <v>pm</v>
      </c>
    </row>
    <row r="56" spans="1:3" x14ac:dyDescent="0.55000000000000004">
      <c r="A56" s="1">
        <v>43579</v>
      </c>
      <c r="B56" t="s">
        <v>528</v>
      </c>
      <c r="C56" t="str">
        <f t="shared" si="0"/>
        <v>pm</v>
      </c>
    </row>
    <row r="57" spans="1:3" x14ac:dyDescent="0.55000000000000004">
      <c r="A57" s="1">
        <v>43579</v>
      </c>
      <c r="B57" t="s">
        <v>528</v>
      </c>
      <c r="C57" t="str">
        <f t="shared" si="0"/>
        <v>pm</v>
      </c>
    </row>
    <row r="58" spans="1:3" x14ac:dyDescent="0.55000000000000004">
      <c r="A58" s="1">
        <v>43584</v>
      </c>
      <c r="B58" t="s">
        <v>529</v>
      </c>
      <c r="C58" t="str">
        <f t="shared" si="0"/>
        <v>pm</v>
      </c>
    </row>
    <row r="59" spans="1:3" x14ac:dyDescent="0.55000000000000004">
      <c r="A59" s="1">
        <v>43590</v>
      </c>
      <c r="B59" t="s">
        <v>530</v>
      </c>
      <c r="C59" t="str">
        <f t="shared" si="0"/>
        <v>pm</v>
      </c>
    </row>
    <row r="60" spans="1:3" x14ac:dyDescent="0.55000000000000004">
      <c r="A60" s="1">
        <v>43592</v>
      </c>
      <c r="B60" t="s">
        <v>531</v>
      </c>
      <c r="C60" t="str">
        <f t="shared" si="0"/>
        <v>pm</v>
      </c>
    </row>
    <row r="61" spans="1:3" x14ac:dyDescent="0.55000000000000004">
      <c r="A61" s="1">
        <v>43593</v>
      </c>
      <c r="B61" t="s">
        <v>532</v>
      </c>
      <c r="C61" t="str">
        <f t="shared" si="0"/>
        <v>pm</v>
      </c>
    </row>
    <row r="62" spans="1:3" x14ac:dyDescent="0.55000000000000004">
      <c r="A62" s="1">
        <v>43593</v>
      </c>
      <c r="B62" t="s">
        <v>533</v>
      </c>
      <c r="C62" t="str">
        <f t="shared" si="0"/>
        <v>pm</v>
      </c>
    </row>
    <row r="63" spans="1:3" x14ac:dyDescent="0.55000000000000004">
      <c r="A63" s="1">
        <v>43597</v>
      </c>
      <c r="B63" t="s">
        <v>522</v>
      </c>
      <c r="C63" t="str">
        <f t="shared" si="0"/>
        <v>am</v>
      </c>
    </row>
    <row r="64" spans="1:3" x14ac:dyDescent="0.55000000000000004">
      <c r="A64" s="1">
        <v>43599</v>
      </c>
      <c r="B64" t="s">
        <v>534</v>
      </c>
      <c r="C64" t="str">
        <f t="shared" si="0"/>
        <v>pm</v>
      </c>
    </row>
    <row r="65" spans="1:3" x14ac:dyDescent="0.55000000000000004">
      <c r="A65" s="1">
        <v>43600</v>
      </c>
      <c r="B65" t="s">
        <v>535</v>
      </c>
      <c r="C65" t="str">
        <f t="shared" si="0"/>
        <v>pm</v>
      </c>
    </row>
    <row r="66" spans="1:3" x14ac:dyDescent="0.55000000000000004">
      <c r="A66" s="1">
        <v>43601</v>
      </c>
      <c r="B66" t="s">
        <v>536</v>
      </c>
      <c r="C66" t="str">
        <f t="shared" ref="C66:C117" si="1">_xlfn.CONCAT(RIGHT(B66),"m")</f>
        <v>pm</v>
      </c>
    </row>
    <row r="67" spans="1:3" x14ac:dyDescent="0.55000000000000004">
      <c r="A67" s="1">
        <v>43605</v>
      </c>
      <c r="B67" t="s">
        <v>537</v>
      </c>
      <c r="C67" t="str">
        <f t="shared" si="1"/>
        <v>pm</v>
      </c>
    </row>
    <row r="68" spans="1:3" x14ac:dyDescent="0.55000000000000004">
      <c r="A68" s="1">
        <v>43607</v>
      </c>
      <c r="B68" t="s">
        <v>538</v>
      </c>
      <c r="C68" t="str">
        <f t="shared" si="1"/>
        <v>pm</v>
      </c>
    </row>
    <row r="69" spans="1:3" x14ac:dyDescent="0.55000000000000004">
      <c r="A69" s="1">
        <v>43614</v>
      </c>
      <c r="B69" t="s">
        <v>539</v>
      </c>
      <c r="C69" t="str">
        <f t="shared" si="1"/>
        <v>pm</v>
      </c>
    </row>
    <row r="70" spans="1:3" x14ac:dyDescent="0.55000000000000004">
      <c r="A70" s="1">
        <v>43615</v>
      </c>
      <c r="B70" t="s">
        <v>540</v>
      </c>
      <c r="C70" t="str">
        <f t="shared" si="1"/>
        <v>pm</v>
      </c>
    </row>
    <row r="71" spans="1:3" x14ac:dyDescent="0.55000000000000004">
      <c r="A71" s="1">
        <v>43632</v>
      </c>
      <c r="B71" t="s">
        <v>541</v>
      </c>
      <c r="C71" t="str">
        <f t="shared" si="1"/>
        <v>pm</v>
      </c>
    </row>
    <row r="72" spans="1:3" x14ac:dyDescent="0.55000000000000004">
      <c r="A72" s="1">
        <v>43634</v>
      </c>
      <c r="B72" t="s">
        <v>542</v>
      </c>
      <c r="C72" t="str">
        <f t="shared" si="1"/>
        <v>pm</v>
      </c>
    </row>
    <row r="73" spans="1:3" x14ac:dyDescent="0.55000000000000004">
      <c r="A73" s="1">
        <v>43635</v>
      </c>
      <c r="B73" t="s">
        <v>543</v>
      </c>
      <c r="C73" t="str">
        <f t="shared" si="1"/>
        <v>pm</v>
      </c>
    </row>
    <row r="74" spans="1:3" x14ac:dyDescent="0.55000000000000004">
      <c r="A74" s="1">
        <v>43636</v>
      </c>
      <c r="B74" t="s">
        <v>544</v>
      </c>
      <c r="C74" t="str">
        <f t="shared" si="1"/>
        <v>pm</v>
      </c>
    </row>
    <row r="75" spans="1:3" x14ac:dyDescent="0.55000000000000004">
      <c r="A75" s="1">
        <v>43654</v>
      </c>
      <c r="B75" t="s">
        <v>545</v>
      </c>
      <c r="C75" t="str">
        <f t="shared" si="1"/>
        <v>pm</v>
      </c>
    </row>
    <row r="76" spans="1:3" x14ac:dyDescent="0.55000000000000004">
      <c r="A76" s="1">
        <v>43655</v>
      </c>
      <c r="B76" t="s">
        <v>546</v>
      </c>
      <c r="C76" t="str">
        <f t="shared" si="1"/>
        <v>pm</v>
      </c>
    </row>
    <row r="77" spans="1:3" x14ac:dyDescent="0.55000000000000004">
      <c r="A77" s="1">
        <v>43656</v>
      </c>
      <c r="B77" t="s">
        <v>547</v>
      </c>
      <c r="C77" t="str">
        <f t="shared" si="1"/>
        <v>pm</v>
      </c>
    </row>
    <row r="78" spans="1:3" x14ac:dyDescent="0.55000000000000004">
      <c r="A78" s="1">
        <v>43661</v>
      </c>
      <c r="B78" t="s">
        <v>521</v>
      </c>
      <c r="C78" t="str">
        <f t="shared" si="1"/>
        <v>pm</v>
      </c>
    </row>
    <row r="79" spans="1:3" x14ac:dyDescent="0.55000000000000004">
      <c r="A79" s="1">
        <v>43662</v>
      </c>
      <c r="B79" t="s">
        <v>548</v>
      </c>
      <c r="C79" t="str">
        <f t="shared" si="1"/>
        <v>pm</v>
      </c>
    </row>
    <row r="80" spans="1:3" x14ac:dyDescent="0.55000000000000004">
      <c r="A80" s="1">
        <v>43675</v>
      </c>
      <c r="B80" t="s">
        <v>549</v>
      </c>
      <c r="C80" t="str">
        <f t="shared" si="1"/>
        <v>pm</v>
      </c>
    </row>
    <row r="81" spans="1:3" x14ac:dyDescent="0.55000000000000004">
      <c r="A81" s="1">
        <v>43678</v>
      </c>
      <c r="B81" t="s">
        <v>550</v>
      </c>
      <c r="C81" t="str">
        <f t="shared" si="1"/>
        <v>pm</v>
      </c>
    </row>
    <row r="82" spans="1:3" x14ac:dyDescent="0.55000000000000004">
      <c r="A82" s="1">
        <v>43682</v>
      </c>
      <c r="B82" t="s">
        <v>551</v>
      </c>
      <c r="C82" t="str">
        <f t="shared" si="1"/>
        <v>pm</v>
      </c>
    </row>
    <row r="83" spans="1:3" x14ac:dyDescent="0.55000000000000004">
      <c r="A83" s="1">
        <v>43683</v>
      </c>
      <c r="B83" t="s">
        <v>521</v>
      </c>
      <c r="C83" t="str">
        <f t="shared" si="1"/>
        <v>pm</v>
      </c>
    </row>
    <row r="84" spans="1:3" x14ac:dyDescent="0.55000000000000004">
      <c r="A84" s="1">
        <v>43684</v>
      </c>
      <c r="B84" t="s">
        <v>552</v>
      </c>
      <c r="C84" t="str">
        <f t="shared" si="1"/>
        <v>pm</v>
      </c>
    </row>
    <row r="85" spans="1:3" x14ac:dyDescent="0.55000000000000004">
      <c r="A85" s="1">
        <v>43690</v>
      </c>
      <c r="B85" t="s">
        <v>553</v>
      </c>
      <c r="C85" t="str">
        <f t="shared" si="1"/>
        <v>pm</v>
      </c>
    </row>
    <row r="86" spans="1:3" x14ac:dyDescent="0.55000000000000004">
      <c r="A86" s="1">
        <v>43692</v>
      </c>
      <c r="B86" t="s">
        <v>554</v>
      </c>
      <c r="C86" t="str">
        <f t="shared" si="1"/>
        <v>pm</v>
      </c>
    </row>
    <row r="87" spans="1:3" x14ac:dyDescent="0.55000000000000004">
      <c r="A87" s="1">
        <v>43697</v>
      </c>
      <c r="B87" t="s">
        <v>555</v>
      </c>
      <c r="C87" t="str">
        <f t="shared" si="1"/>
        <v>am</v>
      </c>
    </row>
    <row r="88" spans="1:3" x14ac:dyDescent="0.55000000000000004">
      <c r="A88" s="1">
        <v>43697</v>
      </c>
      <c r="B88" t="s">
        <v>556</v>
      </c>
      <c r="C88" t="str">
        <f t="shared" si="1"/>
        <v>pm</v>
      </c>
    </row>
    <row r="89" spans="1:3" x14ac:dyDescent="0.55000000000000004">
      <c r="A89" s="1">
        <v>43703</v>
      </c>
      <c r="B89" t="s">
        <v>557</v>
      </c>
      <c r="C89" t="str">
        <f t="shared" si="1"/>
        <v>pm</v>
      </c>
    </row>
    <row r="90" spans="1:3" x14ac:dyDescent="0.55000000000000004">
      <c r="A90" s="1">
        <v>43718</v>
      </c>
      <c r="B90" t="s">
        <v>558</v>
      </c>
      <c r="C90" t="str">
        <f t="shared" si="1"/>
        <v>pm</v>
      </c>
    </row>
    <row r="91" spans="1:3" x14ac:dyDescent="0.55000000000000004">
      <c r="A91" s="1">
        <v>43723</v>
      </c>
      <c r="B91" t="s">
        <v>559</v>
      </c>
      <c r="C91" t="str">
        <f t="shared" si="1"/>
        <v>am</v>
      </c>
    </row>
    <row r="92" spans="1:3" x14ac:dyDescent="0.55000000000000004">
      <c r="A92" s="1">
        <v>43725</v>
      </c>
      <c r="B92" t="s">
        <v>532</v>
      </c>
      <c r="C92" t="str">
        <f t="shared" si="1"/>
        <v>pm</v>
      </c>
    </row>
    <row r="93" spans="1:3" x14ac:dyDescent="0.55000000000000004">
      <c r="A93" s="1">
        <v>43733</v>
      </c>
      <c r="B93" t="s">
        <v>560</v>
      </c>
      <c r="C93" t="str">
        <f t="shared" si="1"/>
        <v>pm</v>
      </c>
    </row>
    <row r="94" spans="1:3" x14ac:dyDescent="0.55000000000000004">
      <c r="A94" s="1">
        <v>43734</v>
      </c>
      <c r="B94" t="s">
        <v>561</v>
      </c>
      <c r="C94" t="str">
        <f t="shared" si="1"/>
        <v>pm</v>
      </c>
    </row>
    <row r="95" spans="1:3" x14ac:dyDescent="0.55000000000000004">
      <c r="A95" s="1">
        <v>43735</v>
      </c>
      <c r="B95" t="s">
        <v>562</v>
      </c>
      <c r="C95" t="str">
        <f t="shared" si="1"/>
        <v>am</v>
      </c>
    </row>
    <row r="96" spans="1:3" x14ac:dyDescent="0.55000000000000004">
      <c r="A96" s="1">
        <v>43738</v>
      </c>
      <c r="B96" t="s">
        <v>563</v>
      </c>
      <c r="C96" t="str">
        <f t="shared" si="1"/>
        <v>am</v>
      </c>
    </row>
    <row r="97" spans="1:3" x14ac:dyDescent="0.55000000000000004">
      <c r="A97" s="1">
        <v>43740</v>
      </c>
      <c r="B97" t="s">
        <v>564</v>
      </c>
      <c r="C97" t="str">
        <f t="shared" si="1"/>
        <v>pm</v>
      </c>
    </row>
    <row r="98" spans="1:3" x14ac:dyDescent="0.55000000000000004">
      <c r="A98" s="1">
        <v>43746</v>
      </c>
      <c r="B98" t="s">
        <v>565</v>
      </c>
      <c r="C98" t="str">
        <f t="shared" si="1"/>
        <v>pm</v>
      </c>
    </row>
    <row r="99" spans="1:3" x14ac:dyDescent="0.55000000000000004">
      <c r="A99" s="1">
        <v>43748</v>
      </c>
      <c r="B99" t="s">
        <v>566</v>
      </c>
      <c r="C99" t="str">
        <f t="shared" si="1"/>
        <v>pm</v>
      </c>
    </row>
    <row r="100" spans="1:3" x14ac:dyDescent="0.55000000000000004">
      <c r="A100" s="1">
        <v>43760</v>
      </c>
      <c r="B100" t="s">
        <v>567</v>
      </c>
      <c r="C100" t="str">
        <f t="shared" si="1"/>
        <v>pm</v>
      </c>
    </row>
    <row r="101" spans="1:3" x14ac:dyDescent="0.55000000000000004">
      <c r="A101" s="1">
        <v>43761</v>
      </c>
      <c r="B101" t="s">
        <v>568</v>
      </c>
      <c r="C101" t="str">
        <f t="shared" si="1"/>
        <v>pm</v>
      </c>
    </row>
    <row r="102" spans="1:3" x14ac:dyDescent="0.55000000000000004">
      <c r="A102" s="1">
        <v>43763</v>
      </c>
      <c r="B102" t="s">
        <v>569</v>
      </c>
      <c r="C102" t="str">
        <f t="shared" si="1"/>
        <v>pm</v>
      </c>
    </row>
    <row r="103" spans="1:3" x14ac:dyDescent="0.55000000000000004">
      <c r="A103" s="1">
        <v>43767</v>
      </c>
      <c r="B103" t="s">
        <v>493</v>
      </c>
      <c r="C103" t="str">
        <f t="shared" si="1"/>
        <v>pm</v>
      </c>
    </row>
    <row r="104" spans="1:3" x14ac:dyDescent="0.55000000000000004">
      <c r="A104" s="1">
        <v>43769</v>
      </c>
      <c r="B104" t="s">
        <v>570</v>
      </c>
      <c r="C104" t="str">
        <f t="shared" si="1"/>
        <v>pm</v>
      </c>
    </row>
    <row r="105" spans="1:3" x14ac:dyDescent="0.55000000000000004">
      <c r="A105" s="1">
        <v>43774</v>
      </c>
      <c r="B105" t="s">
        <v>571</v>
      </c>
      <c r="C105" t="str">
        <f t="shared" si="1"/>
        <v>pm</v>
      </c>
    </row>
    <row r="106" spans="1:3" x14ac:dyDescent="0.55000000000000004">
      <c r="A106" s="1">
        <v>43778</v>
      </c>
      <c r="B106" t="s">
        <v>572</v>
      </c>
      <c r="C106" t="str">
        <f t="shared" si="1"/>
        <v>pm</v>
      </c>
    </row>
    <row r="107" spans="1:3" x14ac:dyDescent="0.55000000000000004">
      <c r="A107" s="1">
        <v>43780</v>
      </c>
      <c r="B107" t="s">
        <v>573</v>
      </c>
      <c r="C107" t="str">
        <f t="shared" si="1"/>
        <v>pm</v>
      </c>
    </row>
    <row r="108" spans="1:3" x14ac:dyDescent="0.55000000000000004">
      <c r="A108" s="1">
        <v>43781</v>
      </c>
      <c r="B108" t="s">
        <v>479</v>
      </c>
      <c r="C108" t="str">
        <f t="shared" si="1"/>
        <v>pm</v>
      </c>
    </row>
    <row r="109" spans="1:3" x14ac:dyDescent="0.55000000000000004">
      <c r="A109" s="1">
        <v>43789</v>
      </c>
      <c r="B109" t="s">
        <v>574</v>
      </c>
      <c r="C109" t="str">
        <f t="shared" si="1"/>
        <v>pm</v>
      </c>
    </row>
    <row r="110" spans="1:3" x14ac:dyDescent="0.55000000000000004">
      <c r="A110" s="1">
        <v>43794</v>
      </c>
      <c r="B110" t="s">
        <v>575</v>
      </c>
      <c r="C110" t="str">
        <f t="shared" si="1"/>
        <v>pm</v>
      </c>
    </row>
    <row r="111" spans="1:3" x14ac:dyDescent="0.55000000000000004">
      <c r="A111" s="1">
        <v>43801</v>
      </c>
      <c r="B111" t="s">
        <v>576</v>
      </c>
      <c r="C111" t="str">
        <f t="shared" si="1"/>
        <v>pm</v>
      </c>
    </row>
    <row r="112" spans="1:3" x14ac:dyDescent="0.55000000000000004">
      <c r="A112" s="1">
        <v>43803</v>
      </c>
      <c r="B112" t="s">
        <v>479</v>
      </c>
      <c r="C112" t="str">
        <f t="shared" si="1"/>
        <v>pm</v>
      </c>
    </row>
    <row r="113" spans="1:3" x14ac:dyDescent="0.55000000000000004">
      <c r="A113" s="1">
        <v>43806</v>
      </c>
      <c r="B113" t="s">
        <v>577</v>
      </c>
      <c r="C113" t="str">
        <f t="shared" si="1"/>
        <v>pm</v>
      </c>
    </row>
    <row r="114" spans="1:3" x14ac:dyDescent="0.55000000000000004">
      <c r="A114" s="1">
        <v>43807</v>
      </c>
      <c r="B114" t="s">
        <v>578</v>
      </c>
      <c r="C114" t="str">
        <f t="shared" si="1"/>
        <v>am</v>
      </c>
    </row>
    <row r="115" spans="1:3" x14ac:dyDescent="0.55000000000000004">
      <c r="A115" s="1">
        <v>43815</v>
      </c>
      <c r="B115" t="s">
        <v>579</v>
      </c>
      <c r="C115" t="str">
        <f t="shared" si="1"/>
        <v>pm</v>
      </c>
    </row>
    <row r="116" spans="1:3" x14ac:dyDescent="0.55000000000000004">
      <c r="A116" s="1">
        <v>43822</v>
      </c>
      <c r="B116" t="s">
        <v>543</v>
      </c>
      <c r="C116" t="str">
        <f t="shared" si="1"/>
        <v>pm</v>
      </c>
    </row>
    <row r="117" spans="1:3" x14ac:dyDescent="0.55000000000000004">
      <c r="A117" s="1">
        <v>43827</v>
      </c>
      <c r="B117" t="s">
        <v>564</v>
      </c>
      <c r="C117" t="str">
        <f t="shared" si="1"/>
        <v>pm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F22:F23" formulaRange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4E25-8049-428F-BB13-CC93CEA96DD3}">
  <dimension ref="A1:G102"/>
  <sheetViews>
    <sheetView workbookViewId="0">
      <selection activeCell="F9" sqref="F9"/>
    </sheetView>
  </sheetViews>
  <sheetFormatPr defaultRowHeight="14.4" x14ac:dyDescent="0.55000000000000004"/>
  <cols>
    <col min="1" max="1" width="10.15625" bestFit="1" customWidth="1"/>
    <col min="5" max="5" width="9.7890625" bestFit="1" customWidth="1"/>
  </cols>
  <sheetData>
    <row r="1" spans="1:6" x14ac:dyDescent="0.55000000000000004">
      <c r="A1" s="1">
        <v>43108</v>
      </c>
      <c r="B1" t="s">
        <v>589</v>
      </c>
      <c r="C1" t="str">
        <f>_xlfn.CONCAT(RIGHT(B1),"m")</f>
        <v>pm</v>
      </c>
      <c r="E1">
        <f>COUNTA(A1:A117)</f>
        <v>102</v>
      </c>
      <c r="F1" s="7">
        <f>E1/52</f>
        <v>1.9615384615384615</v>
      </c>
    </row>
    <row r="2" spans="1:6" x14ac:dyDescent="0.55000000000000004">
      <c r="A2" s="1">
        <v>43111</v>
      </c>
      <c r="B2" t="s">
        <v>590</v>
      </c>
      <c r="C2" t="str">
        <f t="shared" ref="C2:C65" si="0">_xlfn.CONCAT(RIGHT(B2),"m")</f>
        <v>pm</v>
      </c>
      <c r="F2" s="2">
        <f>E1/365</f>
        <v>0.27945205479452057</v>
      </c>
    </row>
    <row r="3" spans="1:6" x14ac:dyDescent="0.55000000000000004">
      <c r="A3" s="1">
        <v>43115</v>
      </c>
      <c r="B3" t="s">
        <v>591</v>
      </c>
      <c r="C3" t="str">
        <f t="shared" si="0"/>
        <v>pm</v>
      </c>
      <c r="F3" s="2">
        <f>E1/(52*5)</f>
        <v>0.3923076923076923</v>
      </c>
    </row>
    <row r="4" spans="1:6" x14ac:dyDescent="0.55000000000000004">
      <c r="A4" s="1">
        <v>43116</v>
      </c>
      <c r="B4" t="s">
        <v>531</v>
      </c>
      <c r="C4" t="str">
        <f t="shared" si="0"/>
        <v>pm</v>
      </c>
      <c r="E4" s="8">
        <v>1568</v>
      </c>
      <c r="F4" s="9">
        <f>E4/E1</f>
        <v>15.372549019607844</v>
      </c>
    </row>
    <row r="5" spans="1:6" x14ac:dyDescent="0.55000000000000004">
      <c r="A5" s="1">
        <v>43117</v>
      </c>
      <c r="B5" t="s">
        <v>592</v>
      </c>
      <c r="C5" t="str">
        <f t="shared" si="0"/>
        <v>pm</v>
      </c>
      <c r="E5" s="8">
        <f>E4-300</f>
        <v>1268</v>
      </c>
      <c r="F5" s="9">
        <f>E5/E1</f>
        <v>12.431372549019608</v>
      </c>
    </row>
    <row r="6" spans="1:6" x14ac:dyDescent="0.55000000000000004">
      <c r="A6" s="1">
        <v>43118</v>
      </c>
      <c r="B6" t="s">
        <v>548</v>
      </c>
      <c r="C6" t="str">
        <f t="shared" si="0"/>
        <v>pm</v>
      </c>
      <c r="E6" s="8">
        <f>E5/12</f>
        <v>105.66666666666667</v>
      </c>
    </row>
    <row r="7" spans="1:6" x14ac:dyDescent="0.55000000000000004">
      <c r="A7" s="1">
        <v>43120</v>
      </c>
      <c r="B7" t="s">
        <v>593</v>
      </c>
      <c r="C7" t="str">
        <f t="shared" si="0"/>
        <v>pm</v>
      </c>
    </row>
    <row r="8" spans="1:6" x14ac:dyDescent="0.55000000000000004">
      <c r="A8" s="1">
        <v>43121</v>
      </c>
      <c r="B8" t="s">
        <v>594</v>
      </c>
      <c r="C8" t="str">
        <f t="shared" si="0"/>
        <v>pm</v>
      </c>
      <c r="E8" t="s">
        <v>458</v>
      </c>
      <c r="F8" t="s">
        <v>459</v>
      </c>
    </row>
    <row r="9" spans="1:6" x14ac:dyDescent="0.55000000000000004">
      <c r="A9" s="1">
        <v>43122</v>
      </c>
      <c r="B9" t="s">
        <v>507</v>
      </c>
      <c r="C9" t="str">
        <f t="shared" si="0"/>
        <v>pm</v>
      </c>
      <c r="E9" t="s">
        <v>460</v>
      </c>
      <c r="F9">
        <v>16</v>
      </c>
    </row>
    <row r="10" spans="1:6" x14ac:dyDescent="0.55000000000000004">
      <c r="A10" s="1">
        <v>43124</v>
      </c>
      <c r="B10" t="s">
        <v>482</v>
      </c>
      <c r="C10" t="str">
        <f t="shared" si="0"/>
        <v>pm</v>
      </c>
      <c r="E10" t="s">
        <v>461</v>
      </c>
      <c r="F10">
        <v>13</v>
      </c>
    </row>
    <row r="11" spans="1:6" x14ac:dyDescent="0.55000000000000004">
      <c r="A11" s="1">
        <v>43125</v>
      </c>
      <c r="B11" t="s">
        <v>595</v>
      </c>
      <c r="C11" t="str">
        <f t="shared" si="0"/>
        <v>pm</v>
      </c>
      <c r="E11" t="s">
        <v>462</v>
      </c>
      <c r="F11">
        <v>11</v>
      </c>
    </row>
    <row r="12" spans="1:6" x14ac:dyDescent="0.55000000000000004">
      <c r="A12" s="1">
        <v>43127</v>
      </c>
      <c r="B12" t="s">
        <v>596</v>
      </c>
      <c r="C12" t="str">
        <f t="shared" si="0"/>
        <v>pm</v>
      </c>
      <c r="E12" t="s">
        <v>463</v>
      </c>
      <c r="F12">
        <v>6</v>
      </c>
    </row>
    <row r="13" spans="1:6" x14ac:dyDescent="0.55000000000000004">
      <c r="A13" s="1">
        <v>43128</v>
      </c>
      <c r="B13" t="s">
        <v>597</v>
      </c>
      <c r="C13" t="str">
        <f t="shared" si="0"/>
        <v>pm</v>
      </c>
      <c r="E13" t="s">
        <v>464</v>
      </c>
      <c r="F13">
        <v>6</v>
      </c>
    </row>
    <row r="14" spans="1:6" x14ac:dyDescent="0.55000000000000004">
      <c r="A14" s="1">
        <v>43129</v>
      </c>
      <c r="B14" t="s">
        <v>598</v>
      </c>
      <c r="C14" t="str">
        <f t="shared" si="0"/>
        <v>pm</v>
      </c>
      <c r="E14" t="s">
        <v>465</v>
      </c>
      <c r="F14">
        <v>6</v>
      </c>
    </row>
    <row r="15" spans="1:6" x14ac:dyDescent="0.55000000000000004">
      <c r="A15" s="1">
        <v>43130</v>
      </c>
      <c r="B15" t="s">
        <v>599</v>
      </c>
      <c r="C15" t="str">
        <f t="shared" si="0"/>
        <v>pm</v>
      </c>
      <c r="E15" t="s">
        <v>466</v>
      </c>
      <c r="F15">
        <v>5</v>
      </c>
    </row>
    <row r="16" spans="1:6" x14ac:dyDescent="0.55000000000000004">
      <c r="A16" s="1">
        <v>43131</v>
      </c>
      <c r="B16" t="s">
        <v>531</v>
      </c>
      <c r="C16" t="str">
        <f t="shared" si="0"/>
        <v>pm</v>
      </c>
      <c r="E16" t="s">
        <v>467</v>
      </c>
      <c r="F16">
        <v>6</v>
      </c>
    </row>
    <row r="17" spans="1:7" x14ac:dyDescent="0.55000000000000004">
      <c r="A17" s="1">
        <v>43138</v>
      </c>
      <c r="B17" t="s">
        <v>600</v>
      </c>
      <c r="C17" t="str">
        <f t="shared" si="0"/>
        <v>pm</v>
      </c>
      <c r="E17" t="s">
        <v>468</v>
      </c>
      <c r="F17">
        <v>13</v>
      </c>
    </row>
    <row r="18" spans="1:7" x14ac:dyDescent="0.55000000000000004">
      <c r="A18" s="1">
        <v>43138</v>
      </c>
      <c r="B18" t="s">
        <v>600</v>
      </c>
      <c r="C18" t="str">
        <f t="shared" si="0"/>
        <v>pm</v>
      </c>
      <c r="E18" t="s">
        <v>469</v>
      </c>
      <c r="F18">
        <v>5</v>
      </c>
    </row>
    <row r="19" spans="1:7" x14ac:dyDescent="0.55000000000000004">
      <c r="A19" s="1">
        <v>43139</v>
      </c>
      <c r="B19" t="s">
        <v>548</v>
      </c>
      <c r="C19" t="str">
        <f t="shared" si="0"/>
        <v>pm</v>
      </c>
      <c r="E19" t="s">
        <v>470</v>
      </c>
      <c r="F19">
        <v>9</v>
      </c>
    </row>
    <row r="20" spans="1:7" x14ac:dyDescent="0.55000000000000004">
      <c r="A20" s="1">
        <v>43140</v>
      </c>
      <c r="B20" t="s">
        <v>601</v>
      </c>
      <c r="C20" t="str">
        <f t="shared" si="0"/>
        <v>pm</v>
      </c>
      <c r="E20" t="s">
        <v>471</v>
      </c>
      <c r="F20">
        <v>6</v>
      </c>
    </row>
    <row r="21" spans="1:7" x14ac:dyDescent="0.55000000000000004">
      <c r="A21" s="1">
        <v>43142</v>
      </c>
      <c r="B21" t="s">
        <v>602</v>
      </c>
      <c r="C21" t="str">
        <f t="shared" si="0"/>
        <v>pm</v>
      </c>
    </row>
    <row r="22" spans="1:7" x14ac:dyDescent="0.55000000000000004">
      <c r="A22" s="1">
        <v>43144</v>
      </c>
      <c r="B22" t="s">
        <v>576</v>
      </c>
      <c r="C22" t="str">
        <f t="shared" si="0"/>
        <v>pm</v>
      </c>
      <c r="E22" t="s">
        <v>587</v>
      </c>
      <c r="F22">
        <f>COUNTIF($C$1:$C$102,E22)</f>
        <v>99</v>
      </c>
      <c r="G22" s="10">
        <f>F22/F24</f>
        <v>0.97058823529411764</v>
      </c>
    </row>
    <row r="23" spans="1:7" x14ac:dyDescent="0.55000000000000004">
      <c r="A23" s="1">
        <v>43145</v>
      </c>
      <c r="B23" t="s">
        <v>603</v>
      </c>
      <c r="C23" t="str">
        <f t="shared" si="0"/>
        <v>pm</v>
      </c>
      <c r="E23" t="s">
        <v>588</v>
      </c>
      <c r="F23">
        <f>COUNTIF($C$1:$C$102,E23)</f>
        <v>3</v>
      </c>
      <c r="G23" s="10">
        <f>F23/F24</f>
        <v>2.9411764705882353E-2</v>
      </c>
    </row>
    <row r="24" spans="1:7" x14ac:dyDescent="0.55000000000000004">
      <c r="A24" s="1">
        <v>43146</v>
      </c>
      <c r="B24" t="s">
        <v>508</v>
      </c>
      <c r="C24" t="str">
        <f t="shared" si="0"/>
        <v>pm</v>
      </c>
      <c r="F24">
        <v>102</v>
      </c>
    </row>
    <row r="25" spans="1:7" x14ac:dyDescent="0.55000000000000004">
      <c r="A25" s="1">
        <v>43152</v>
      </c>
      <c r="B25" t="s">
        <v>604</v>
      </c>
      <c r="C25" t="str">
        <f t="shared" si="0"/>
        <v>pm</v>
      </c>
    </row>
    <row r="26" spans="1:7" x14ac:dyDescent="0.55000000000000004">
      <c r="A26" s="1">
        <v>43154</v>
      </c>
      <c r="B26" t="s">
        <v>605</v>
      </c>
      <c r="C26" t="str">
        <f t="shared" si="0"/>
        <v>pm</v>
      </c>
    </row>
    <row r="27" spans="1:7" x14ac:dyDescent="0.55000000000000004">
      <c r="A27" s="1">
        <v>43156</v>
      </c>
      <c r="B27" t="s">
        <v>606</v>
      </c>
      <c r="C27" t="str">
        <f t="shared" si="0"/>
        <v>pm</v>
      </c>
    </row>
    <row r="28" spans="1:7" x14ac:dyDescent="0.55000000000000004">
      <c r="A28" s="1">
        <v>43157</v>
      </c>
      <c r="B28" t="s">
        <v>574</v>
      </c>
      <c r="C28" t="str">
        <f t="shared" si="0"/>
        <v>pm</v>
      </c>
    </row>
    <row r="29" spans="1:7" x14ac:dyDescent="0.55000000000000004">
      <c r="A29" s="1">
        <v>43158</v>
      </c>
      <c r="B29" t="s">
        <v>607</v>
      </c>
      <c r="C29" t="str">
        <f t="shared" si="0"/>
        <v>pm</v>
      </c>
    </row>
    <row r="30" spans="1:7" x14ac:dyDescent="0.55000000000000004">
      <c r="A30" s="1">
        <v>43160</v>
      </c>
      <c r="B30" t="s">
        <v>598</v>
      </c>
      <c r="C30" t="str">
        <f t="shared" si="0"/>
        <v>pm</v>
      </c>
    </row>
    <row r="31" spans="1:7" x14ac:dyDescent="0.55000000000000004">
      <c r="A31" s="1">
        <v>43164</v>
      </c>
      <c r="B31" t="s">
        <v>608</v>
      </c>
      <c r="C31" t="str">
        <f t="shared" si="0"/>
        <v>pm</v>
      </c>
    </row>
    <row r="32" spans="1:7" x14ac:dyDescent="0.55000000000000004">
      <c r="A32" s="1">
        <v>43165</v>
      </c>
      <c r="B32" t="s">
        <v>484</v>
      </c>
      <c r="C32" t="str">
        <f t="shared" si="0"/>
        <v>pm</v>
      </c>
    </row>
    <row r="33" spans="1:3" x14ac:dyDescent="0.55000000000000004">
      <c r="A33" s="1">
        <v>43169</v>
      </c>
      <c r="B33" t="s">
        <v>499</v>
      </c>
      <c r="C33" t="str">
        <f t="shared" si="0"/>
        <v>pm</v>
      </c>
    </row>
    <row r="34" spans="1:3" x14ac:dyDescent="0.55000000000000004">
      <c r="A34" s="1">
        <v>43174</v>
      </c>
      <c r="B34" t="s">
        <v>609</v>
      </c>
      <c r="C34" t="str">
        <f t="shared" si="0"/>
        <v>pm</v>
      </c>
    </row>
    <row r="35" spans="1:3" x14ac:dyDescent="0.55000000000000004">
      <c r="A35" s="1">
        <v>43178</v>
      </c>
      <c r="B35" t="s">
        <v>610</v>
      </c>
      <c r="C35" t="str">
        <f t="shared" si="0"/>
        <v>pm</v>
      </c>
    </row>
    <row r="36" spans="1:3" x14ac:dyDescent="0.55000000000000004">
      <c r="A36" s="1">
        <v>43179</v>
      </c>
      <c r="B36" t="s">
        <v>492</v>
      </c>
      <c r="C36" t="str">
        <f t="shared" si="0"/>
        <v>pm</v>
      </c>
    </row>
    <row r="37" spans="1:3" x14ac:dyDescent="0.55000000000000004">
      <c r="A37" s="1">
        <v>43181</v>
      </c>
      <c r="B37" t="s">
        <v>611</v>
      </c>
      <c r="C37" t="str">
        <f t="shared" si="0"/>
        <v>pm</v>
      </c>
    </row>
    <row r="38" spans="1:3" x14ac:dyDescent="0.55000000000000004">
      <c r="A38" s="1">
        <v>43186</v>
      </c>
      <c r="B38" t="s">
        <v>546</v>
      </c>
      <c r="C38" t="str">
        <f t="shared" si="0"/>
        <v>pm</v>
      </c>
    </row>
    <row r="39" spans="1:3" x14ac:dyDescent="0.55000000000000004">
      <c r="A39" s="1">
        <v>43187</v>
      </c>
      <c r="B39" t="s">
        <v>612</v>
      </c>
      <c r="C39" t="str">
        <f t="shared" si="0"/>
        <v>pm</v>
      </c>
    </row>
    <row r="40" spans="1:3" x14ac:dyDescent="0.55000000000000004">
      <c r="A40" s="1">
        <v>43188</v>
      </c>
      <c r="B40" t="s">
        <v>520</v>
      </c>
      <c r="C40" t="str">
        <f t="shared" si="0"/>
        <v>pm</v>
      </c>
    </row>
    <row r="41" spans="1:3" x14ac:dyDescent="0.55000000000000004">
      <c r="A41" s="1">
        <v>43192</v>
      </c>
      <c r="B41" t="s">
        <v>613</v>
      </c>
      <c r="C41" t="str">
        <f t="shared" si="0"/>
        <v>pm</v>
      </c>
    </row>
    <row r="42" spans="1:3" x14ac:dyDescent="0.55000000000000004">
      <c r="A42" s="1">
        <v>43193</v>
      </c>
      <c r="B42" t="s">
        <v>487</v>
      </c>
      <c r="C42" t="str">
        <f t="shared" si="0"/>
        <v>pm</v>
      </c>
    </row>
    <row r="43" spans="1:3" x14ac:dyDescent="0.55000000000000004">
      <c r="A43" s="1">
        <v>43195</v>
      </c>
      <c r="B43" t="s">
        <v>612</v>
      </c>
      <c r="C43" t="str">
        <f t="shared" si="0"/>
        <v>pm</v>
      </c>
    </row>
    <row r="44" spans="1:3" x14ac:dyDescent="0.55000000000000004">
      <c r="A44" s="1">
        <v>43199</v>
      </c>
      <c r="B44" t="s">
        <v>614</v>
      </c>
      <c r="C44" t="str">
        <f t="shared" si="0"/>
        <v>pm</v>
      </c>
    </row>
    <row r="45" spans="1:3" x14ac:dyDescent="0.55000000000000004">
      <c r="A45" s="1">
        <v>43201</v>
      </c>
      <c r="B45" t="s">
        <v>615</v>
      </c>
      <c r="C45" t="str">
        <f t="shared" si="0"/>
        <v>pm</v>
      </c>
    </row>
    <row r="46" spans="1:3" x14ac:dyDescent="0.55000000000000004">
      <c r="A46" s="1">
        <v>43207</v>
      </c>
      <c r="B46" t="s">
        <v>512</v>
      </c>
      <c r="C46" t="str">
        <f t="shared" si="0"/>
        <v>pm</v>
      </c>
    </row>
    <row r="47" spans="1:3" x14ac:dyDescent="0.55000000000000004">
      <c r="A47" s="1">
        <v>43227</v>
      </c>
      <c r="B47" t="s">
        <v>616</v>
      </c>
      <c r="C47" t="str">
        <f t="shared" si="0"/>
        <v>pm</v>
      </c>
    </row>
    <row r="48" spans="1:3" x14ac:dyDescent="0.55000000000000004">
      <c r="A48" s="1">
        <v>43241</v>
      </c>
      <c r="B48" t="s">
        <v>617</v>
      </c>
      <c r="C48" t="str">
        <f t="shared" si="0"/>
        <v>pm</v>
      </c>
    </row>
    <row r="49" spans="1:3" x14ac:dyDescent="0.55000000000000004">
      <c r="A49" s="1">
        <v>43242</v>
      </c>
      <c r="B49" t="s">
        <v>561</v>
      </c>
      <c r="C49" t="str">
        <f t="shared" si="0"/>
        <v>pm</v>
      </c>
    </row>
    <row r="50" spans="1:3" x14ac:dyDescent="0.55000000000000004">
      <c r="A50" s="1">
        <v>43249</v>
      </c>
      <c r="B50" t="s">
        <v>604</v>
      </c>
      <c r="C50" t="str">
        <f t="shared" si="0"/>
        <v>pm</v>
      </c>
    </row>
    <row r="51" spans="1:3" x14ac:dyDescent="0.55000000000000004">
      <c r="A51" s="1">
        <v>43250</v>
      </c>
      <c r="B51" t="s">
        <v>507</v>
      </c>
      <c r="C51" t="str">
        <f t="shared" si="0"/>
        <v>pm</v>
      </c>
    </row>
    <row r="52" spans="1:3" x14ac:dyDescent="0.55000000000000004">
      <c r="A52" s="1">
        <v>43251</v>
      </c>
      <c r="B52" t="s">
        <v>618</v>
      </c>
      <c r="C52" t="str">
        <f t="shared" si="0"/>
        <v>pm</v>
      </c>
    </row>
    <row r="53" spans="1:3" x14ac:dyDescent="0.55000000000000004">
      <c r="A53" s="1">
        <v>43255</v>
      </c>
      <c r="B53" t="s">
        <v>600</v>
      </c>
      <c r="C53" t="str">
        <f t="shared" si="0"/>
        <v>pm</v>
      </c>
    </row>
    <row r="54" spans="1:3" x14ac:dyDescent="0.55000000000000004">
      <c r="A54" s="1">
        <v>43257</v>
      </c>
      <c r="B54" t="s">
        <v>523</v>
      </c>
      <c r="C54" t="str">
        <f t="shared" si="0"/>
        <v>pm</v>
      </c>
    </row>
    <row r="55" spans="1:3" x14ac:dyDescent="0.55000000000000004">
      <c r="A55" s="1">
        <v>43271</v>
      </c>
      <c r="B55" t="s">
        <v>619</v>
      </c>
      <c r="C55" t="str">
        <f t="shared" si="0"/>
        <v>pm</v>
      </c>
    </row>
    <row r="56" spans="1:3" x14ac:dyDescent="0.55000000000000004">
      <c r="A56" s="1">
        <v>43273</v>
      </c>
      <c r="B56" t="s">
        <v>490</v>
      </c>
      <c r="C56" t="str">
        <f t="shared" si="0"/>
        <v>pm</v>
      </c>
    </row>
    <row r="57" spans="1:3" x14ac:dyDescent="0.55000000000000004">
      <c r="A57" s="1">
        <v>43277</v>
      </c>
      <c r="B57" t="s">
        <v>620</v>
      </c>
      <c r="C57" t="str">
        <f t="shared" si="0"/>
        <v>pm</v>
      </c>
    </row>
    <row r="58" spans="1:3" x14ac:dyDescent="0.55000000000000004">
      <c r="A58" s="1">
        <v>43278</v>
      </c>
      <c r="B58" t="s">
        <v>621</v>
      </c>
      <c r="C58" t="str">
        <f t="shared" si="0"/>
        <v>pm</v>
      </c>
    </row>
    <row r="59" spans="1:3" x14ac:dyDescent="0.55000000000000004">
      <c r="A59" s="1">
        <v>43283</v>
      </c>
      <c r="B59" t="s">
        <v>622</v>
      </c>
      <c r="C59" t="str">
        <f t="shared" si="0"/>
        <v>pm</v>
      </c>
    </row>
    <row r="60" spans="1:3" x14ac:dyDescent="0.55000000000000004">
      <c r="A60" s="1">
        <v>43284</v>
      </c>
      <c r="B60" t="s">
        <v>552</v>
      </c>
      <c r="C60" t="str">
        <f t="shared" si="0"/>
        <v>pm</v>
      </c>
    </row>
    <row r="61" spans="1:3" x14ac:dyDescent="0.55000000000000004">
      <c r="A61" s="1">
        <v>43291</v>
      </c>
      <c r="B61" t="s">
        <v>489</v>
      </c>
      <c r="C61" t="str">
        <f t="shared" si="0"/>
        <v>pm</v>
      </c>
    </row>
    <row r="62" spans="1:3" x14ac:dyDescent="0.55000000000000004">
      <c r="A62" s="1">
        <v>43292</v>
      </c>
      <c r="B62" t="s">
        <v>623</v>
      </c>
      <c r="C62" t="str">
        <f t="shared" si="0"/>
        <v>pm</v>
      </c>
    </row>
    <row r="63" spans="1:3" x14ac:dyDescent="0.55000000000000004">
      <c r="A63" s="1">
        <v>43299</v>
      </c>
      <c r="B63" t="s">
        <v>624</v>
      </c>
      <c r="C63" t="str">
        <f t="shared" si="0"/>
        <v>pm</v>
      </c>
    </row>
    <row r="64" spans="1:3" x14ac:dyDescent="0.55000000000000004">
      <c r="A64" s="1">
        <v>43318</v>
      </c>
      <c r="B64" t="s">
        <v>625</v>
      </c>
      <c r="C64" t="str">
        <f t="shared" si="0"/>
        <v>pm</v>
      </c>
    </row>
    <row r="65" spans="1:3" x14ac:dyDescent="0.55000000000000004">
      <c r="A65" s="1">
        <v>43319</v>
      </c>
      <c r="B65" t="s">
        <v>626</v>
      </c>
      <c r="C65" t="str">
        <f t="shared" si="0"/>
        <v>pm</v>
      </c>
    </row>
    <row r="66" spans="1:3" x14ac:dyDescent="0.55000000000000004">
      <c r="A66" s="1">
        <v>43334</v>
      </c>
      <c r="B66" t="s">
        <v>627</v>
      </c>
      <c r="C66" t="str">
        <f t="shared" ref="C66:C102" si="1">_xlfn.CONCAT(RIGHT(B66),"m")</f>
        <v>pm</v>
      </c>
    </row>
    <row r="67" spans="1:3" x14ac:dyDescent="0.55000000000000004">
      <c r="A67" s="1">
        <v>43335</v>
      </c>
      <c r="B67" t="s">
        <v>628</v>
      </c>
      <c r="C67" t="str">
        <f t="shared" si="1"/>
        <v>pm</v>
      </c>
    </row>
    <row r="68" spans="1:3" x14ac:dyDescent="0.55000000000000004">
      <c r="A68" s="1">
        <v>43339</v>
      </c>
      <c r="B68" t="s">
        <v>629</v>
      </c>
      <c r="C68" t="str">
        <f t="shared" si="1"/>
        <v>pm</v>
      </c>
    </row>
    <row r="69" spans="1:3" x14ac:dyDescent="0.55000000000000004">
      <c r="A69" s="1">
        <v>43340</v>
      </c>
      <c r="B69" t="s">
        <v>630</v>
      </c>
      <c r="C69" t="str">
        <f t="shared" si="1"/>
        <v>pm</v>
      </c>
    </row>
    <row r="70" spans="1:3" x14ac:dyDescent="0.55000000000000004">
      <c r="A70" s="1">
        <v>43347</v>
      </c>
      <c r="B70" t="s">
        <v>631</v>
      </c>
      <c r="C70" t="str">
        <f t="shared" si="1"/>
        <v>pm</v>
      </c>
    </row>
    <row r="71" spans="1:3" x14ac:dyDescent="0.55000000000000004">
      <c r="A71" s="1">
        <v>43349</v>
      </c>
      <c r="B71" t="s">
        <v>632</v>
      </c>
      <c r="C71" t="str">
        <f t="shared" si="1"/>
        <v>pm</v>
      </c>
    </row>
    <row r="72" spans="1:3" x14ac:dyDescent="0.55000000000000004">
      <c r="A72" s="1">
        <v>43353</v>
      </c>
      <c r="B72" t="s">
        <v>633</v>
      </c>
      <c r="C72" t="str">
        <f t="shared" si="1"/>
        <v>pm</v>
      </c>
    </row>
    <row r="73" spans="1:3" x14ac:dyDescent="0.55000000000000004">
      <c r="A73" s="1">
        <v>43354</v>
      </c>
      <c r="B73" t="s">
        <v>609</v>
      </c>
      <c r="C73" t="str">
        <f t="shared" si="1"/>
        <v>pm</v>
      </c>
    </row>
    <row r="74" spans="1:3" x14ac:dyDescent="0.55000000000000004">
      <c r="A74" s="1">
        <v>43355</v>
      </c>
      <c r="B74" t="s">
        <v>634</v>
      </c>
      <c r="C74" t="str">
        <f t="shared" si="1"/>
        <v>pm</v>
      </c>
    </row>
    <row r="75" spans="1:3" x14ac:dyDescent="0.55000000000000004">
      <c r="A75" s="1">
        <v>43360</v>
      </c>
      <c r="B75" t="s">
        <v>630</v>
      </c>
      <c r="C75" t="str">
        <f t="shared" si="1"/>
        <v>pm</v>
      </c>
    </row>
    <row r="76" spans="1:3" x14ac:dyDescent="0.55000000000000004">
      <c r="A76" s="1">
        <v>43360</v>
      </c>
      <c r="B76" t="s">
        <v>635</v>
      </c>
      <c r="C76" t="str">
        <f t="shared" si="1"/>
        <v>am</v>
      </c>
    </row>
    <row r="77" spans="1:3" x14ac:dyDescent="0.55000000000000004">
      <c r="A77" s="1">
        <v>43361</v>
      </c>
      <c r="B77" t="s">
        <v>630</v>
      </c>
      <c r="C77" t="str">
        <f t="shared" si="1"/>
        <v>pm</v>
      </c>
    </row>
    <row r="78" spans="1:3" x14ac:dyDescent="0.55000000000000004">
      <c r="A78" s="1">
        <v>43362</v>
      </c>
      <c r="B78" t="s">
        <v>636</v>
      </c>
      <c r="C78" t="str">
        <f t="shared" si="1"/>
        <v>am</v>
      </c>
    </row>
    <row r="79" spans="1:3" x14ac:dyDescent="0.55000000000000004">
      <c r="A79" s="1">
        <v>43363</v>
      </c>
      <c r="B79" t="s">
        <v>623</v>
      </c>
      <c r="C79" t="str">
        <f t="shared" si="1"/>
        <v>pm</v>
      </c>
    </row>
    <row r="80" spans="1:3" x14ac:dyDescent="0.55000000000000004">
      <c r="A80" s="1">
        <v>43367</v>
      </c>
      <c r="B80" t="s">
        <v>637</v>
      </c>
      <c r="C80" t="str">
        <f t="shared" si="1"/>
        <v>am</v>
      </c>
    </row>
    <row r="81" spans="1:3" x14ac:dyDescent="0.55000000000000004">
      <c r="A81" s="1">
        <v>43369</v>
      </c>
      <c r="B81" t="s">
        <v>638</v>
      </c>
      <c r="C81" t="str">
        <f t="shared" si="1"/>
        <v>pm</v>
      </c>
    </row>
    <row r="82" spans="1:3" x14ac:dyDescent="0.55000000000000004">
      <c r="A82" s="1">
        <v>43370</v>
      </c>
      <c r="B82" t="s">
        <v>639</v>
      </c>
      <c r="C82" t="str">
        <f t="shared" si="1"/>
        <v>pm</v>
      </c>
    </row>
    <row r="83" spans="1:3" x14ac:dyDescent="0.55000000000000004">
      <c r="A83" s="1">
        <v>43382</v>
      </c>
      <c r="B83" t="s">
        <v>640</v>
      </c>
      <c r="C83" t="str">
        <f t="shared" si="1"/>
        <v>pm</v>
      </c>
    </row>
    <row r="84" spans="1:3" x14ac:dyDescent="0.55000000000000004">
      <c r="A84" s="1">
        <v>43383</v>
      </c>
      <c r="B84" t="s">
        <v>603</v>
      </c>
      <c r="C84" t="str">
        <f t="shared" si="1"/>
        <v>pm</v>
      </c>
    </row>
    <row r="85" spans="1:3" x14ac:dyDescent="0.55000000000000004">
      <c r="A85" s="1">
        <v>43388</v>
      </c>
      <c r="B85" t="s">
        <v>641</v>
      </c>
      <c r="C85" t="str">
        <f t="shared" si="1"/>
        <v>pm</v>
      </c>
    </row>
    <row r="86" spans="1:3" x14ac:dyDescent="0.55000000000000004">
      <c r="A86" s="1">
        <v>43391</v>
      </c>
      <c r="B86" t="s">
        <v>483</v>
      </c>
      <c r="C86" t="str">
        <f t="shared" si="1"/>
        <v>pm</v>
      </c>
    </row>
    <row r="87" spans="1:3" x14ac:dyDescent="0.55000000000000004">
      <c r="A87" s="1">
        <v>43395</v>
      </c>
      <c r="B87" t="s">
        <v>642</v>
      </c>
      <c r="C87" t="str">
        <f t="shared" si="1"/>
        <v>pm</v>
      </c>
    </row>
    <row r="88" spans="1:3" x14ac:dyDescent="0.55000000000000004">
      <c r="A88" s="1">
        <v>43405</v>
      </c>
      <c r="B88" t="s">
        <v>614</v>
      </c>
      <c r="C88" t="str">
        <f t="shared" si="1"/>
        <v>pm</v>
      </c>
    </row>
    <row r="89" spans="1:3" x14ac:dyDescent="0.55000000000000004">
      <c r="A89" s="1">
        <v>43410</v>
      </c>
      <c r="B89" t="s">
        <v>489</v>
      </c>
      <c r="C89" t="str">
        <f t="shared" si="1"/>
        <v>pm</v>
      </c>
    </row>
    <row r="90" spans="1:3" x14ac:dyDescent="0.55000000000000004">
      <c r="A90" s="1">
        <v>43411</v>
      </c>
      <c r="B90" t="s">
        <v>642</v>
      </c>
      <c r="C90" t="str">
        <f t="shared" si="1"/>
        <v>pm</v>
      </c>
    </row>
    <row r="91" spans="1:3" x14ac:dyDescent="0.55000000000000004">
      <c r="A91" s="1">
        <v>43412</v>
      </c>
      <c r="B91" t="s">
        <v>523</v>
      </c>
      <c r="C91" t="str">
        <f t="shared" si="1"/>
        <v>pm</v>
      </c>
    </row>
    <row r="92" spans="1:3" x14ac:dyDescent="0.55000000000000004">
      <c r="A92" s="1">
        <v>43416</v>
      </c>
      <c r="B92" t="s">
        <v>576</v>
      </c>
      <c r="C92" t="str">
        <f t="shared" si="1"/>
        <v>pm</v>
      </c>
    </row>
    <row r="93" spans="1:3" x14ac:dyDescent="0.55000000000000004">
      <c r="A93" s="1">
        <v>43423</v>
      </c>
      <c r="B93" t="s">
        <v>643</v>
      </c>
      <c r="C93" t="str">
        <f t="shared" si="1"/>
        <v>pm</v>
      </c>
    </row>
    <row r="94" spans="1:3" x14ac:dyDescent="0.55000000000000004">
      <c r="A94" s="1">
        <v>43424</v>
      </c>
      <c r="B94" t="s">
        <v>489</v>
      </c>
      <c r="C94" t="str">
        <f t="shared" si="1"/>
        <v>pm</v>
      </c>
    </row>
    <row r="95" spans="1:3" x14ac:dyDescent="0.55000000000000004">
      <c r="A95" s="1">
        <v>43431</v>
      </c>
      <c r="B95" t="s">
        <v>644</v>
      </c>
      <c r="C95" t="str">
        <f t="shared" si="1"/>
        <v>pm</v>
      </c>
    </row>
    <row r="96" spans="1:3" x14ac:dyDescent="0.55000000000000004">
      <c r="A96" s="1">
        <v>43432</v>
      </c>
      <c r="B96" t="s">
        <v>568</v>
      </c>
      <c r="C96" t="str">
        <f t="shared" si="1"/>
        <v>pm</v>
      </c>
    </row>
    <row r="97" spans="1:3" x14ac:dyDescent="0.55000000000000004">
      <c r="A97" s="1">
        <v>43437</v>
      </c>
      <c r="B97" t="s">
        <v>576</v>
      </c>
      <c r="C97" t="str">
        <f t="shared" si="1"/>
        <v>pm</v>
      </c>
    </row>
    <row r="98" spans="1:3" x14ac:dyDescent="0.55000000000000004">
      <c r="A98" s="1">
        <v>43438</v>
      </c>
      <c r="B98" t="s">
        <v>491</v>
      </c>
      <c r="C98" t="str">
        <f t="shared" si="1"/>
        <v>pm</v>
      </c>
    </row>
    <row r="99" spans="1:3" x14ac:dyDescent="0.55000000000000004">
      <c r="A99" s="1">
        <v>43439</v>
      </c>
      <c r="B99" t="s">
        <v>621</v>
      </c>
      <c r="C99" t="str">
        <f t="shared" si="1"/>
        <v>pm</v>
      </c>
    </row>
    <row r="100" spans="1:3" x14ac:dyDescent="0.55000000000000004">
      <c r="A100" s="1">
        <v>43444</v>
      </c>
      <c r="B100" t="s">
        <v>609</v>
      </c>
      <c r="C100" t="str">
        <f t="shared" si="1"/>
        <v>pm</v>
      </c>
    </row>
    <row r="101" spans="1:3" x14ac:dyDescent="0.55000000000000004">
      <c r="A101" s="1">
        <v>43451</v>
      </c>
      <c r="B101" t="s">
        <v>576</v>
      </c>
      <c r="C101" t="str">
        <f t="shared" si="1"/>
        <v>pm</v>
      </c>
    </row>
    <row r="102" spans="1:3" x14ac:dyDescent="0.55000000000000004">
      <c r="A102" s="1">
        <v>43462</v>
      </c>
      <c r="B102" t="s">
        <v>645</v>
      </c>
      <c r="C102" t="str">
        <f t="shared" si="1"/>
        <v>pm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E5FE-3873-496E-8119-EF19FCAD998A}">
  <dimension ref="A1:J390"/>
  <sheetViews>
    <sheetView workbookViewId="0">
      <selection activeCell="H16" sqref="H16"/>
    </sheetView>
  </sheetViews>
  <sheetFormatPr defaultRowHeight="14.4" x14ac:dyDescent="0.55000000000000004"/>
  <cols>
    <col min="1" max="1" width="14.89453125" bestFit="1" customWidth="1"/>
    <col min="2" max="2" width="14.62890625" bestFit="1" customWidth="1"/>
    <col min="8" max="8" width="14.62890625" bestFit="1" customWidth="1"/>
  </cols>
  <sheetData>
    <row r="1" spans="1:10" x14ac:dyDescent="0.55000000000000004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</row>
    <row r="2" spans="1:10" x14ac:dyDescent="0.55000000000000004">
      <c r="A2" t="s">
        <v>0</v>
      </c>
      <c r="B2" t="s">
        <v>1</v>
      </c>
      <c r="C2" s="3">
        <v>1860</v>
      </c>
      <c r="D2" t="s">
        <v>2</v>
      </c>
      <c r="E2" s="4">
        <v>0.71111111111111114</v>
      </c>
      <c r="F2">
        <v>141</v>
      </c>
      <c r="H2" t="s">
        <v>120</v>
      </c>
      <c r="I2">
        <f>COUNTIF($B$2:$B$390,H2)</f>
        <v>1</v>
      </c>
      <c r="J2" s="10">
        <f>I2/$I$14</f>
        <v>2.5706940874035988E-3</v>
      </c>
    </row>
    <row r="3" spans="1:10" x14ac:dyDescent="0.55000000000000004">
      <c r="A3" t="s">
        <v>3</v>
      </c>
      <c r="B3" t="s">
        <v>4</v>
      </c>
      <c r="C3">
        <v>389</v>
      </c>
      <c r="D3" t="s">
        <v>2</v>
      </c>
      <c r="E3" s="5">
        <v>1.1256944444444443</v>
      </c>
      <c r="F3">
        <v>193</v>
      </c>
      <c r="H3" t="s">
        <v>6</v>
      </c>
      <c r="I3">
        <f t="shared" ref="I3:I13" si="0">COUNTIF($B$2:$B$390,H3)</f>
        <v>1</v>
      </c>
      <c r="J3" s="10">
        <f t="shared" ref="J3:J13" si="1">I3/$I$14</f>
        <v>2.5706940874035988E-3</v>
      </c>
    </row>
    <row r="4" spans="1:10" x14ac:dyDescent="0.55000000000000004">
      <c r="A4" t="s">
        <v>5</v>
      </c>
      <c r="B4" t="s">
        <v>6</v>
      </c>
      <c r="C4" s="3">
        <v>4441</v>
      </c>
      <c r="D4" t="s">
        <v>2</v>
      </c>
      <c r="E4" s="5">
        <v>1.2715277777777778</v>
      </c>
      <c r="F4">
        <v>417</v>
      </c>
      <c r="H4" t="s">
        <v>218</v>
      </c>
      <c r="I4">
        <f t="shared" si="0"/>
        <v>2</v>
      </c>
      <c r="J4" s="10">
        <f t="shared" si="1"/>
        <v>5.1413881748071976E-3</v>
      </c>
    </row>
    <row r="5" spans="1:10" x14ac:dyDescent="0.55000000000000004">
      <c r="A5" t="s">
        <v>7</v>
      </c>
      <c r="B5" t="s">
        <v>8</v>
      </c>
      <c r="C5">
        <v>119</v>
      </c>
      <c r="D5" t="s">
        <v>2</v>
      </c>
      <c r="E5" s="4">
        <v>0.21875</v>
      </c>
      <c r="F5">
        <v>35</v>
      </c>
      <c r="H5" t="s">
        <v>63</v>
      </c>
      <c r="I5">
        <f t="shared" si="0"/>
        <v>3</v>
      </c>
      <c r="J5" s="10">
        <f t="shared" si="1"/>
        <v>7.7120822622107968E-3</v>
      </c>
    </row>
    <row r="6" spans="1:10" x14ac:dyDescent="0.55000000000000004">
      <c r="A6" t="s">
        <v>9</v>
      </c>
      <c r="B6" t="s">
        <v>1</v>
      </c>
      <c r="C6" s="3">
        <v>2422</v>
      </c>
      <c r="D6" t="s">
        <v>2</v>
      </c>
      <c r="E6" s="4">
        <v>0.99513888888888891</v>
      </c>
      <c r="F6">
        <v>185</v>
      </c>
      <c r="H6" t="s">
        <v>86</v>
      </c>
      <c r="I6">
        <f t="shared" si="0"/>
        <v>2</v>
      </c>
      <c r="J6" s="10">
        <f t="shared" si="1"/>
        <v>5.1413881748071976E-3</v>
      </c>
    </row>
    <row r="7" spans="1:10" x14ac:dyDescent="0.55000000000000004">
      <c r="A7" t="s">
        <v>10</v>
      </c>
      <c r="B7" t="s">
        <v>1</v>
      </c>
      <c r="C7" s="3">
        <v>2339</v>
      </c>
      <c r="D7" t="s">
        <v>2</v>
      </c>
      <c r="E7" s="4">
        <v>0.9243055555555556</v>
      </c>
      <c r="F7">
        <v>201</v>
      </c>
      <c r="H7" t="s">
        <v>131</v>
      </c>
      <c r="I7">
        <f t="shared" si="0"/>
        <v>10</v>
      </c>
      <c r="J7" s="10">
        <f t="shared" si="1"/>
        <v>2.570694087403599E-2</v>
      </c>
    </row>
    <row r="8" spans="1:10" x14ac:dyDescent="0.55000000000000004">
      <c r="A8" t="s">
        <v>11</v>
      </c>
      <c r="B8" t="s">
        <v>1</v>
      </c>
      <c r="C8" s="3">
        <v>1709</v>
      </c>
      <c r="D8" t="s">
        <v>2</v>
      </c>
      <c r="E8" s="5">
        <v>1.1020833333333333</v>
      </c>
      <c r="F8">
        <v>160</v>
      </c>
      <c r="H8" t="s">
        <v>8</v>
      </c>
      <c r="I8">
        <f t="shared" si="0"/>
        <v>1</v>
      </c>
      <c r="J8" s="10">
        <f t="shared" si="1"/>
        <v>2.5706940874035988E-3</v>
      </c>
    </row>
    <row r="9" spans="1:10" x14ac:dyDescent="0.55000000000000004">
      <c r="A9" t="s">
        <v>12</v>
      </c>
      <c r="B9" t="s">
        <v>1</v>
      </c>
      <c r="C9">
        <v>918</v>
      </c>
      <c r="D9" t="s">
        <v>2</v>
      </c>
      <c r="E9" s="4">
        <v>0.64027777777777783</v>
      </c>
      <c r="F9">
        <v>89</v>
      </c>
      <c r="H9" t="s">
        <v>20</v>
      </c>
      <c r="I9">
        <f t="shared" si="0"/>
        <v>46</v>
      </c>
      <c r="J9" s="10">
        <f t="shared" si="1"/>
        <v>0.11825192802056556</v>
      </c>
    </row>
    <row r="10" spans="1:10" x14ac:dyDescent="0.55000000000000004">
      <c r="A10" t="s">
        <v>13</v>
      </c>
      <c r="B10" t="s">
        <v>1</v>
      </c>
      <c r="C10" s="3">
        <v>2010</v>
      </c>
      <c r="D10" t="s">
        <v>2</v>
      </c>
      <c r="E10" s="5">
        <v>1.2083333333333333</v>
      </c>
      <c r="F10">
        <v>182</v>
      </c>
      <c r="H10" t="s">
        <v>274</v>
      </c>
      <c r="I10">
        <f t="shared" si="0"/>
        <v>1</v>
      </c>
      <c r="J10" s="10">
        <f t="shared" si="1"/>
        <v>2.5706940874035988E-3</v>
      </c>
    </row>
    <row r="11" spans="1:10" x14ac:dyDescent="0.55000000000000004">
      <c r="A11" t="s">
        <v>14</v>
      </c>
      <c r="B11" t="s">
        <v>4</v>
      </c>
      <c r="C11">
        <v>477</v>
      </c>
      <c r="D11" t="s">
        <v>2</v>
      </c>
      <c r="E11" s="4">
        <v>0.92986111111111114</v>
      </c>
      <c r="F11">
        <v>182</v>
      </c>
      <c r="H11" t="s">
        <v>1</v>
      </c>
      <c r="I11">
        <f t="shared" si="0"/>
        <v>240</v>
      </c>
      <c r="J11" s="10">
        <f t="shared" si="1"/>
        <v>0.61696658097686374</v>
      </c>
    </row>
    <row r="12" spans="1:10" x14ac:dyDescent="0.55000000000000004">
      <c r="A12" t="s">
        <v>15</v>
      </c>
      <c r="B12" t="s">
        <v>1</v>
      </c>
      <c r="C12" s="3">
        <v>1324</v>
      </c>
      <c r="D12" t="s">
        <v>2</v>
      </c>
      <c r="E12" s="4">
        <v>0.78194444444444444</v>
      </c>
      <c r="F12">
        <v>117</v>
      </c>
      <c r="H12" t="s">
        <v>4</v>
      </c>
      <c r="I12">
        <f t="shared" si="0"/>
        <v>43</v>
      </c>
      <c r="J12" s="10">
        <f t="shared" si="1"/>
        <v>0.11053984575835475</v>
      </c>
    </row>
    <row r="13" spans="1:10" x14ac:dyDescent="0.55000000000000004">
      <c r="A13" t="s">
        <v>16</v>
      </c>
      <c r="B13" t="s">
        <v>1</v>
      </c>
      <c r="C13" s="3">
        <v>1215</v>
      </c>
      <c r="D13" t="s">
        <v>2</v>
      </c>
      <c r="E13" s="4">
        <v>0.64027777777777783</v>
      </c>
      <c r="F13">
        <v>106</v>
      </c>
      <c r="H13" t="s">
        <v>24</v>
      </c>
      <c r="I13">
        <f t="shared" si="0"/>
        <v>39</v>
      </c>
      <c r="J13" s="10">
        <f t="shared" si="1"/>
        <v>0.10025706940874037</v>
      </c>
    </row>
    <row r="14" spans="1:10" x14ac:dyDescent="0.55000000000000004">
      <c r="A14" t="s">
        <v>17</v>
      </c>
      <c r="B14" t="s">
        <v>1</v>
      </c>
      <c r="C14">
        <v>992</v>
      </c>
      <c r="D14" t="s">
        <v>2</v>
      </c>
      <c r="E14" s="4">
        <v>0.71111111111111114</v>
      </c>
      <c r="F14">
        <v>98</v>
      </c>
      <c r="I14">
        <f>SUM(I2:I13)</f>
        <v>389</v>
      </c>
    </row>
    <row r="15" spans="1:10" x14ac:dyDescent="0.55000000000000004">
      <c r="A15" t="s">
        <v>18</v>
      </c>
      <c r="B15" t="s">
        <v>1</v>
      </c>
      <c r="C15" s="3">
        <v>1010</v>
      </c>
      <c r="D15" t="s">
        <v>2</v>
      </c>
      <c r="E15" s="4">
        <v>0.63958333333333328</v>
      </c>
      <c r="F15">
        <v>106</v>
      </c>
    </row>
    <row r="16" spans="1:10" x14ac:dyDescent="0.55000000000000004">
      <c r="A16" t="s">
        <v>19</v>
      </c>
      <c r="B16" t="s">
        <v>20</v>
      </c>
      <c r="C16" s="3">
        <v>9218</v>
      </c>
      <c r="D16" t="s">
        <v>21</v>
      </c>
      <c r="E16" s="6">
        <v>4.2083333333333334E-2</v>
      </c>
      <c r="F16">
        <v>871</v>
      </c>
      <c r="H16" t="s">
        <v>583</v>
      </c>
      <c r="I16">
        <f>307-240</f>
        <v>67</v>
      </c>
      <c r="J16" s="2">
        <f>I16/$I$18</f>
        <v>0.44966442953020136</v>
      </c>
    </row>
    <row r="17" spans="1:10" x14ac:dyDescent="0.55000000000000004">
      <c r="A17" t="s">
        <v>22</v>
      </c>
      <c r="B17" t="s">
        <v>1</v>
      </c>
      <c r="C17" s="3">
        <v>2465</v>
      </c>
      <c r="D17" t="s">
        <v>2</v>
      </c>
      <c r="E17" s="5">
        <v>1.0666666666666667</v>
      </c>
      <c r="F17">
        <v>236</v>
      </c>
      <c r="H17" t="s">
        <v>4</v>
      </c>
      <c r="I17">
        <v>82</v>
      </c>
      <c r="J17" s="2">
        <f>I17/$I$18</f>
        <v>0.55033557046979864</v>
      </c>
    </row>
    <row r="18" spans="1:10" x14ac:dyDescent="0.55000000000000004">
      <c r="A18" t="s">
        <v>23</v>
      </c>
      <c r="B18" t="s">
        <v>24</v>
      </c>
      <c r="C18">
        <v>141</v>
      </c>
      <c r="D18" t="s">
        <v>2</v>
      </c>
      <c r="E18" s="4">
        <v>0.21527777777777779</v>
      </c>
      <c r="F18">
        <v>45</v>
      </c>
      <c r="H18" t="s">
        <v>584</v>
      </c>
      <c r="I18" s="12">
        <f>I16+I17</f>
        <v>149</v>
      </c>
      <c r="J18" s="12">
        <f>I18-I19</f>
        <v>32</v>
      </c>
    </row>
    <row r="19" spans="1:10" x14ac:dyDescent="0.55000000000000004">
      <c r="A19" t="s">
        <v>25</v>
      </c>
      <c r="B19" t="s">
        <v>24</v>
      </c>
      <c r="C19">
        <v>457</v>
      </c>
      <c r="D19" t="s">
        <v>2</v>
      </c>
      <c r="E19" s="4">
        <v>0.4201388888888889</v>
      </c>
      <c r="F19">
        <v>90</v>
      </c>
      <c r="H19" t="s">
        <v>585</v>
      </c>
      <c r="I19">
        <v>117</v>
      </c>
      <c r="J19" s="10">
        <f>I19/I18</f>
        <v>0.78523489932885904</v>
      </c>
    </row>
    <row r="20" spans="1:10" x14ac:dyDescent="0.55000000000000004">
      <c r="A20" t="s">
        <v>26</v>
      </c>
      <c r="B20" t="s">
        <v>1</v>
      </c>
      <c r="C20" s="3">
        <v>1739</v>
      </c>
      <c r="D20" t="s">
        <v>2</v>
      </c>
      <c r="E20" s="5">
        <v>1.0305555555555557</v>
      </c>
      <c r="F20">
        <v>160</v>
      </c>
    </row>
    <row r="21" spans="1:10" x14ac:dyDescent="0.55000000000000004">
      <c r="A21" t="s">
        <v>27</v>
      </c>
      <c r="B21" t="s">
        <v>1</v>
      </c>
      <c r="C21" s="3">
        <v>1659</v>
      </c>
      <c r="D21" t="s">
        <v>2</v>
      </c>
      <c r="E21" s="4">
        <v>0.99583333333333324</v>
      </c>
      <c r="F21">
        <v>148</v>
      </c>
    </row>
    <row r="22" spans="1:10" x14ac:dyDescent="0.55000000000000004">
      <c r="A22" t="s">
        <v>28</v>
      </c>
      <c r="B22" t="s">
        <v>20</v>
      </c>
      <c r="C22" s="3">
        <v>8408</v>
      </c>
      <c r="D22" t="s">
        <v>29</v>
      </c>
      <c r="E22" s="6">
        <v>4.2997685185185187E-2</v>
      </c>
      <c r="F22">
        <v>864</v>
      </c>
    </row>
    <row r="23" spans="1:10" x14ac:dyDescent="0.55000000000000004">
      <c r="A23" t="s">
        <v>30</v>
      </c>
      <c r="B23" t="s">
        <v>1</v>
      </c>
      <c r="C23" s="3">
        <v>1623</v>
      </c>
      <c r="D23" t="s">
        <v>2</v>
      </c>
      <c r="E23" s="4">
        <v>0.81736111111111109</v>
      </c>
      <c r="F23">
        <v>141</v>
      </c>
    </row>
    <row r="24" spans="1:10" x14ac:dyDescent="0.55000000000000004">
      <c r="A24" t="s">
        <v>31</v>
      </c>
      <c r="B24" t="s">
        <v>4</v>
      </c>
      <c r="C24">
        <v>547</v>
      </c>
      <c r="D24" t="s">
        <v>2</v>
      </c>
      <c r="E24" s="5">
        <v>1.04375</v>
      </c>
      <c r="F24">
        <v>187</v>
      </c>
    </row>
    <row r="25" spans="1:10" x14ac:dyDescent="0.55000000000000004">
      <c r="A25" t="s">
        <v>32</v>
      </c>
      <c r="B25" t="s">
        <v>20</v>
      </c>
      <c r="C25" s="3">
        <v>9327</v>
      </c>
      <c r="D25" t="s">
        <v>33</v>
      </c>
      <c r="E25" s="6">
        <v>4.1736111111111113E-2</v>
      </c>
      <c r="F25">
        <v>827</v>
      </c>
    </row>
    <row r="26" spans="1:10" x14ac:dyDescent="0.55000000000000004">
      <c r="A26" t="s">
        <v>34</v>
      </c>
      <c r="B26" t="s">
        <v>20</v>
      </c>
      <c r="C26" s="3">
        <v>9377</v>
      </c>
      <c r="D26" t="s">
        <v>35</v>
      </c>
      <c r="E26" s="6">
        <v>4.1712962962962959E-2</v>
      </c>
      <c r="F26">
        <v>780</v>
      </c>
    </row>
    <row r="27" spans="1:10" x14ac:dyDescent="0.55000000000000004">
      <c r="A27" t="s">
        <v>36</v>
      </c>
      <c r="B27" t="s">
        <v>1</v>
      </c>
      <c r="C27" s="3">
        <v>3334</v>
      </c>
      <c r="D27" t="s">
        <v>2</v>
      </c>
      <c r="E27" s="5">
        <v>1.2805555555555557</v>
      </c>
      <c r="F27">
        <v>258</v>
      </c>
    </row>
    <row r="28" spans="1:10" x14ac:dyDescent="0.55000000000000004">
      <c r="A28" t="s">
        <v>37</v>
      </c>
      <c r="B28" t="s">
        <v>20</v>
      </c>
      <c r="C28" s="3">
        <v>9985</v>
      </c>
      <c r="D28" t="s">
        <v>38</v>
      </c>
      <c r="E28" s="6">
        <v>4.4537037037037042E-2</v>
      </c>
      <c r="F28">
        <v>744</v>
      </c>
    </row>
    <row r="29" spans="1:10" x14ac:dyDescent="0.55000000000000004">
      <c r="A29" t="s">
        <v>39</v>
      </c>
      <c r="B29" t="s">
        <v>1</v>
      </c>
      <c r="C29" s="3">
        <v>1344</v>
      </c>
      <c r="D29" t="s">
        <v>2</v>
      </c>
      <c r="E29" s="4">
        <v>0.74722222222222223</v>
      </c>
      <c r="F29">
        <v>112</v>
      </c>
    </row>
    <row r="30" spans="1:10" x14ac:dyDescent="0.55000000000000004">
      <c r="A30" t="s">
        <v>40</v>
      </c>
      <c r="B30" t="s">
        <v>20</v>
      </c>
      <c r="C30" s="3">
        <v>5896</v>
      </c>
      <c r="D30" t="s">
        <v>41</v>
      </c>
      <c r="E30" s="5">
        <v>1.7680555555555555</v>
      </c>
      <c r="F30">
        <v>448</v>
      </c>
    </row>
    <row r="31" spans="1:10" x14ac:dyDescent="0.55000000000000004">
      <c r="A31" t="s">
        <v>42</v>
      </c>
      <c r="B31" t="s">
        <v>1</v>
      </c>
      <c r="C31" s="3">
        <v>2455</v>
      </c>
      <c r="D31" t="s">
        <v>2</v>
      </c>
      <c r="E31" s="5">
        <v>1.0666666666666667</v>
      </c>
      <c r="F31">
        <v>190</v>
      </c>
    </row>
    <row r="32" spans="1:10" x14ac:dyDescent="0.55000000000000004">
      <c r="A32" t="s">
        <v>43</v>
      </c>
      <c r="B32" t="s">
        <v>1</v>
      </c>
      <c r="C32" s="3">
        <v>1574</v>
      </c>
      <c r="D32" t="s">
        <v>2</v>
      </c>
      <c r="E32" s="4">
        <v>0.74652777777777779</v>
      </c>
      <c r="F32">
        <v>133</v>
      </c>
    </row>
    <row r="33" spans="1:6" x14ac:dyDescent="0.55000000000000004">
      <c r="A33" t="s">
        <v>44</v>
      </c>
      <c r="B33" t="s">
        <v>4</v>
      </c>
      <c r="C33">
        <v>120</v>
      </c>
      <c r="D33" t="s">
        <v>2</v>
      </c>
      <c r="E33" s="4">
        <v>0.50624999999999998</v>
      </c>
      <c r="F33">
        <v>87</v>
      </c>
    </row>
    <row r="34" spans="1:6" x14ac:dyDescent="0.55000000000000004">
      <c r="A34" t="s">
        <v>45</v>
      </c>
      <c r="B34" t="s">
        <v>20</v>
      </c>
      <c r="C34" s="3">
        <v>3552</v>
      </c>
      <c r="D34" t="s">
        <v>46</v>
      </c>
      <c r="E34" s="4">
        <v>0.92152777777777783</v>
      </c>
      <c r="F34">
        <v>261</v>
      </c>
    </row>
    <row r="35" spans="1:6" x14ac:dyDescent="0.55000000000000004">
      <c r="A35" t="s">
        <v>47</v>
      </c>
      <c r="B35" t="s">
        <v>1</v>
      </c>
      <c r="C35" s="3">
        <v>2400</v>
      </c>
      <c r="D35" t="s">
        <v>2</v>
      </c>
      <c r="E35" s="5">
        <v>1.03125</v>
      </c>
      <c r="F35">
        <v>187</v>
      </c>
    </row>
    <row r="36" spans="1:6" x14ac:dyDescent="0.55000000000000004">
      <c r="A36" t="s">
        <v>48</v>
      </c>
      <c r="B36" t="s">
        <v>1</v>
      </c>
      <c r="C36" s="3">
        <v>1199</v>
      </c>
      <c r="D36" t="s">
        <v>2</v>
      </c>
      <c r="E36" s="4">
        <v>0.64027777777777783</v>
      </c>
      <c r="F36">
        <v>106</v>
      </c>
    </row>
    <row r="37" spans="1:6" x14ac:dyDescent="0.55000000000000004">
      <c r="A37" t="s">
        <v>49</v>
      </c>
      <c r="B37" t="s">
        <v>1</v>
      </c>
      <c r="C37" s="3">
        <v>1151</v>
      </c>
      <c r="D37" t="s">
        <v>2</v>
      </c>
      <c r="E37" s="5">
        <v>1.0666666666666667</v>
      </c>
      <c r="F37">
        <v>140</v>
      </c>
    </row>
    <row r="38" spans="1:6" x14ac:dyDescent="0.55000000000000004">
      <c r="A38" t="s">
        <v>50</v>
      </c>
      <c r="B38" t="s">
        <v>1</v>
      </c>
      <c r="C38" s="3">
        <v>1998</v>
      </c>
      <c r="D38" t="s">
        <v>2</v>
      </c>
      <c r="E38" s="4">
        <v>0.9604166666666667</v>
      </c>
      <c r="F38">
        <v>199</v>
      </c>
    </row>
    <row r="39" spans="1:6" x14ac:dyDescent="0.55000000000000004">
      <c r="A39" t="s">
        <v>51</v>
      </c>
      <c r="B39" t="s">
        <v>4</v>
      </c>
      <c r="C39">
        <v>366</v>
      </c>
      <c r="D39" t="s">
        <v>2</v>
      </c>
      <c r="E39" s="4">
        <v>0.59791666666666665</v>
      </c>
      <c r="F39">
        <v>114</v>
      </c>
    </row>
    <row r="40" spans="1:6" x14ac:dyDescent="0.55000000000000004">
      <c r="A40" t="s">
        <v>52</v>
      </c>
      <c r="B40" t="s">
        <v>1</v>
      </c>
      <c r="C40" s="3">
        <v>2369</v>
      </c>
      <c r="D40" t="s">
        <v>2</v>
      </c>
      <c r="E40" s="4">
        <v>0.8534722222222223</v>
      </c>
      <c r="F40">
        <v>188</v>
      </c>
    </row>
    <row r="41" spans="1:6" x14ac:dyDescent="0.55000000000000004">
      <c r="A41" t="s">
        <v>53</v>
      </c>
      <c r="B41" t="s">
        <v>20</v>
      </c>
      <c r="C41">
        <v>301</v>
      </c>
      <c r="D41" t="s">
        <v>54</v>
      </c>
      <c r="E41" s="4">
        <v>0.24513888888888888</v>
      </c>
      <c r="F41">
        <v>27</v>
      </c>
    </row>
    <row r="42" spans="1:6" x14ac:dyDescent="0.55000000000000004">
      <c r="A42" t="s">
        <v>55</v>
      </c>
      <c r="B42" t="s">
        <v>4</v>
      </c>
      <c r="C42">
        <v>199</v>
      </c>
      <c r="D42" t="s">
        <v>2</v>
      </c>
      <c r="E42" s="4">
        <v>0.39652777777777781</v>
      </c>
      <c r="F42">
        <v>71</v>
      </c>
    </row>
    <row r="43" spans="1:6" x14ac:dyDescent="0.55000000000000004">
      <c r="A43" t="s">
        <v>56</v>
      </c>
      <c r="B43" t="s">
        <v>1</v>
      </c>
      <c r="C43" s="3">
        <v>2609</v>
      </c>
      <c r="D43" t="s">
        <v>2</v>
      </c>
      <c r="E43" s="5">
        <v>1.3868055555555554</v>
      </c>
      <c r="F43">
        <v>244</v>
      </c>
    </row>
    <row r="44" spans="1:6" x14ac:dyDescent="0.55000000000000004">
      <c r="A44" t="s">
        <v>57</v>
      </c>
      <c r="B44" t="s">
        <v>1</v>
      </c>
      <c r="C44" s="3">
        <v>2411</v>
      </c>
      <c r="D44" t="s">
        <v>2</v>
      </c>
      <c r="E44" s="5">
        <v>1.1736111111111112</v>
      </c>
      <c r="F44">
        <v>185</v>
      </c>
    </row>
    <row r="45" spans="1:6" x14ac:dyDescent="0.55000000000000004">
      <c r="A45" t="s">
        <v>58</v>
      </c>
      <c r="B45" t="s">
        <v>4</v>
      </c>
      <c r="C45">
        <v>308</v>
      </c>
      <c r="D45" t="s">
        <v>2</v>
      </c>
      <c r="E45" s="4">
        <v>0.57222222222222219</v>
      </c>
      <c r="F45">
        <v>114</v>
      </c>
    </row>
    <row r="46" spans="1:6" x14ac:dyDescent="0.55000000000000004">
      <c r="A46" t="s">
        <v>59</v>
      </c>
      <c r="B46" t="s">
        <v>1</v>
      </c>
      <c r="C46" s="3">
        <v>2271</v>
      </c>
      <c r="D46" t="s">
        <v>2</v>
      </c>
      <c r="E46" s="4">
        <v>0.81736111111111109</v>
      </c>
      <c r="F46">
        <v>180</v>
      </c>
    </row>
    <row r="47" spans="1:6" x14ac:dyDescent="0.55000000000000004">
      <c r="A47" t="s">
        <v>60</v>
      </c>
      <c r="B47" t="s">
        <v>4</v>
      </c>
      <c r="C47">
        <v>208</v>
      </c>
      <c r="D47" t="s">
        <v>2</v>
      </c>
      <c r="E47" s="4">
        <v>0.6020833333333333</v>
      </c>
      <c r="F47">
        <v>126</v>
      </c>
    </row>
    <row r="48" spans="1:6" x14ac:dyDescent="0.55000000000000004">
      <c r="A48" t="s">
        <v>61</v>
      </c>
      <c r="B48" t="s">
        <v>1</v>
      </c>
      <c r="C48" s="3">
        <v>2221</v>
      </c>
      <c r="D48" t="s">
        <v>2</v>
      </c>
      <c r="E48" s="4">
        <v>0.88888888888888884</v>
      </c>
      <c r="F48">
        <v>173</v>
      </c>
    </row>
    <row r="49" spans="1:6" x14ac:dyDescent="0.55000000000000004">
      <c r="A49" t="s">
        <v>62</v>
      </c>
      <c r="B49" t="s">
        <v>63</v>
      </c>
      <c r="C49">
        <v>393</v>
      </c>
      <c r="D49" t="s">
        <v>64</v>
      </c>
      <c r="E49" s="4">
        <v>9.9999999999999992E-2</v>
      </c>
      <c r="F49">
        <v>25</v>
      </c>
    </row>
    <row r="50" spans="1:6" x14ac:dyDescent="0.55000000000000004">
      <c r="A50" t="s">
        <v>65</v>
      </c>
      <c r="B50" t="s">
        <v>4</v>
      </c>
      <c r="C50">
        <v>292</v>
      </c>
      <c r="D50" t="s">
        <v>2</v>
      </c>
      <c r="E50" s="4">
        <v>0.76041666666666663</v>
      </c>
      <c r="F50">
        <v>140</v>
      </c>
    </row>
    <row r="51" spans="1:6" x14ac:dyDescent="0.55000000000000004">
      <c r="A51" t="s">
        <v>66</v>
      </c>
      <c r="B51" t="s">
        <v>1</v>
      </c>
      <c r="C51" s="3">
        <v>2171</v>
      </c>
      <c r="D51" t="s">
        <v>2</v>
      </c>
      <c r="E51" s="4">
        <v>0.8534722222222223</v>
      </c>
      <c r="F51">
        <v>174</v>
      </c>
    </row>
    <row r="52" spans="1:6" x14ac:dyDescent="0.55000000000000004">
      <c r="A52" t="s">
        <v>67</v>
      </c>
      <c r="B52" t="s">
        <v>4</v>
      </c>
      <c r="C52">
        <v>224</v>
      </c>
      <c r="D52" t="s">
        <v>2</v>
      </c>
      <c r="E52" s="4">
        <v>0.4145833333333333</v>
      </c>
      <c r="F52">
        <v>83</v>
      </c>
    </row>
    <row r="53" spans="1:6" x14ac:dyDescent="0.55000000000000004">
      <c r="A53" t="s">
        <v>68</v>
      </c>
      <c r="B53" t="s">
        <v>20</v>
      </c>
      <c r="C53" s="3">
        <v>1434</v>
      </c>
      <c r="D53" t="s">
        <v>69</v>
      </c>
      <c r="E53" s="4">
        <v>0.97152777777777777</v>
      </c>
      <c r="F53">
        <v>192</v>
      </c>
    </row>
    <row r="54" spans="1:6" x14ac:dyDescent="0.55000000000000004">
      <c r="A54" t="s">
        <v>70</v>
      </c>
      <c r="B54" t="s">
        <v>4</v>
      </c>
      <c r="C54">
        <v>468</v>
      </c>
      <c r="D54" t="s">
        <v>2</v>
      </c>
      <c r="E54" s="4">
        <v>0.77361111111111114</v>
      </c>
      <c r="F54">
        <v>137</v>
      </c>
    </row>
    <row r="55" spans="1:6" x14ac:dyDescent="0.55000000000000004">
      <c r="A55" t="s">
        <v>71</v>
      </c>
      <c r="B55" t="s">
        <v>1</v>
      </c>
      <c r="C55" s="3">
        <v>1480</v>
      </c>
      <c r="D55" t="s">
        <v>2</v>
      </c>
      <c r="E55" s="4">
        <v>0.88888888888888884</v>
      </c>
      <c r="F55">
        <v>136</v>
      </c>
    </row>
    <row r="56" spans="1:6" x14ac:dyDescent="0.55000000000000004">
      <c r="A56" t="s">
        <v>72</v>
      </c>
      <c r="B56" t="s">
        <v>1</v>
      </c>
      <c r="C56" s="3">
        <v>1548</v>
      </c>
      <c r="D56" t="s">
        <v>2</v>
      </c>
      <c r="E56" s="4">
        <v>0.8534722222222223</v>
      </c>
      <c r="F56">
        <v>141</v>
      </c>
    </row>
    <row r="57" spans="1:6" x14ac:dyDescent="0.55000000000000004">
      <c r="A57" t="s">
        <v>73</v>
      </c>
      <c r="B57" t="s">
        <v>1</v>
      </c>
      <c r="C57" s="3">
        <v>2201</v>
      </c>
      <c r="D57" t="s">
        <v>2</v>
      </c>
      <c r="E57" s="4">
        <v>0.81805555555555554</v>
      </c>
      <c r="F57">
        <v>181</v>
      </c>
    </row>
    <row r="58" spans="1:6" x14ac:dyDescent="0.55000000000000004">
      <c r="A58" t="s">
        <v>74</v>
      </c>
      <c r="B58" t="s">
        <v>1</v>
      </c>
      <c r="C58">
        <v>811</v>
      </c>
      <c r="D58" t="s">
        <v>2</v>
      </c>
      <c r="E58" s="4">
        <v>0.63958333333333328</v>
      </c>
      <c r="F58">
        <v>94</v>
      </c>
    </row>
    <row r="59" spans="1:6" x14ac:dyDescent="0.55000000000000004">
      <c r="A59" t="s">
        <v>75</v>
      </c>
      <c r="B59" t="s">
        <v>1</v>
      </c>
      <c r="C59">
        <v>746</v>
      </c>
      <c r="D59" t="s">
        <v>2</v>
      </c>
      <c r="E59" s="4">
        <v>0.67499999999999993</v>
      </c>
      <c r="F59">
        <v>74</v>
      </c>
    </row>
    <row r="60" spans="1:6" x14ac:dyDescent="0.55000000000000004">
      <c r="A60" t="s">
        <v>76</v>
      </c>
      <c r="B60" t="s">
        <v>1</v>
      </c>
      <c r="C60" s="3">
        <v>5535</v>
      </c>
      <c r="D60" t="s">
        <v>2</v>
      </c>
      <c r="E60" s="6">
        <v>4.9780092592592591E-2</v>
      </c>
      <c r="F60">
        <v>446</v>
      </c>
    </row>
    <row r="61" spans="1:6" x14ac:dyDescent="0.55000000000000004">
      <c r="A61" t="s">
        <v>77</v>
      </c>
      <c r="B61" t="s">
        <v>1</v>
      </c>
      <c r="C61" s="3">
        <v>1498</v>
      </c>
      <c r="D61" t="s">
        <v>2</v>
      </c>
      <c r="E61" s="4">
        <v>0.64027777777777783</v>
      </c>
      <c r="F61">
        <v>131</v>
      </c>
    </row>
    <row r="62" spans="1:6" x14ac:dyDescent="0.55000000000000004">
      <c r="A62" t="s">
        <v>78</v>
      </c>
      <c r="B62" t="s">
        <v>1</v>
      </c>
      <c r="C62" s="3">
        <v>1490</v>
      </c>
      <c r="D62" t="s">
        <v>2</v>
      </c>
      <c r="E62" s="4">
        <v>0.74652777777777779</v>
      </c>
      <c r="F62">
        <v>136</v>
      </c>
    </row>
    <row r="63" spans="1:6" x14ac:dyDescent="0.55000000000000004">
      <c r="A63" t="s">
        <v>79</v>
      </c>
      <c r="B63" t="s">
        <v>1</v>
      </c>
      <c r="C63" s="3">
        <v>2236</v>
      </c>
      <c r="D63" t="s">
        <v>2</v>
      </c>
      <c r="E63" s="5">
        <v>1.03125</v>
      </c>
      <c r="F63">
        <v>196</v>
      </c>
    </row>
    <row r="64" spans="1:6" x14ac:dyDescent="0.55000000000000004">
      <c r="A64" t="s">
        <v>80</v>
      </c>
      <c r="B64" t="s">
        <v>4</v>
      </c>
      <c r="C64">
        <v>527</v>
      </c>
      <c r="D64" t="s">
        <v>2</v>
      </c>
      <c r="E64" s="4">
        <v>0.84375</v>
      </c>
      <c r="F64">
        <v>172</v>
      </c>
    </row>
    <row r="65" spans="1:6" x14ac:dyDescent="0.55000000000000004">
      <c r="A65" t="s">
        <v>81</v>
      </c>
      <c r="B65" t="s">
        <v>20</v>
      </c>
      <c r="C65" s="3">
        <v>1636</v>
      </c>
      <c r="D65" t="s">
        <v>82</v>
      </c>
      <c r="E65" s="4">
        <v>0.44513888888888892</v>
      </c>
      <c r="F65">
        <v>111</v>
      </c>
    </row>
    <row r="66" spans="1:6" x14ac:dyDescent="0.55000000000000004">
      <c r="A66" t="s">
        <v>83</v>
      </c>
      <c r="B66" t="s">
        <v>1</v>
      </c>
      <c r="C66" s="3">
        <v>2231</v>
      </c>
      <c r="D66" t="s">
        <v>2</v>
      </c>
      <c r="E66" s="4">
        <v>0.8534722222222223</v>
      </c>
      <c r="F66">
        <v>171</v>
      </c>
    </row>
    <row r="67" spans="1:6" x14ac:dyDescent="0.55000000000000004">
      <c r="A67" t="s">
        <v>84</v>
      </c>
      <c r="B67" t="s">
        <v>1</v>
      </c>
      <c r="C67" s="3">
        <v>2827</v>
      </c>
      <c r="D67" t="s">
        <v>2</v>
      </c>
      <c r="E67" s="5">
        <v>1.4576388888888889</v>
      </c>
      <c r="F67">
        <v>250</v>
      </c>
    </row>
    <row r="68" spans="1:6" x14ac:dyDescent="0.55000000000000004">
      <c r="A68" t="s">
        <v>85</v>
      </c>
      <c r="B68" t="s">
        <v>86</v>
      </c>
      <c r="C68" s="3">
        <v>2150</v>
      </c>
      <c r="D68" t="s">
        <v>2</v>
      </c>
      <c r="E68" s="4">
        <v>0.67499999999999993</v>
      </c>
      <c r="F68">
        <v>189</v>
      </c>
    </row>
    <row r="69" spans="1:6" x14ac:dyDescent="0.55000000000000004">
      <c r="A69" t="s">
        <v>87</v>
      </c>
      <c r="B69" t="s">
        <v>1</v>
      </c>
      <c r="C69" s="3">
        <v>1467</v>
      </c>
      <c r="D69" t="s">
        <v>2</v>
      </c>
      <c r="E69" s="4">
        <v>0.67569444444444438</v>
      </c>
      <c r="F69">
        <v>119</v>
      </c>
    </row>
    <row r="70" spans="1:6" x14ac:dyDescent="0.55000000000000004">
      <c r="A70" t="s">
        <v>88</v>
      </c>
      <c r="B70" t="s">
        <v>1</v>
      </c>
      <c r="C70" s="3">
        <v>11173</v>
      </c>
      <c r="D70" t="s">
        <v>2</v>
      </c>
      <c r="E70" s="6">
        <v>0.10133101851851851</v>
      </c>
      <c r="F70">
        <v>945</v>
      </c>
    </row>
    <row r="71" spans="1:6" x14ac:dyDescent="0.55000000000000004">
      <c r="A71" t="s">
        <v>89</v>
      </c>
      <c r="B71" t="s">
        <v>1</v>
      </c>
      <c r="C71" s="3">
        <v>3133</v>
      </c>
      <c r="D71" t="s">
        <v>2</v>
      </c>
      <c r="E71" s="5">
        <v>2.026388888888889</v>
      </c>
      <c r="F71">
        <v>312</v>
      </c>
    </row>
    <row r="72" spans="1:6" x14ac:dyDescent="0.55000000000000004">
      <c r="A72" t="s">
        <v>90</v>
      </c>
      <c r="B72" t="s">
        <v>1</v>
      </c>
      <c r="C72" s="3">
        <v>1257</v>
      </c>
      <c r="D72" t="s">
        <v>2</v>
      </c>
      <c r="E72" s="4">
        <v>0.78194444444444444</v>
      </c>
      <c r="F72">
        <v>132</v>
      </c>
    </row>
    <row r="73" spans="1:6" x14ac:dyDescent="0.55000000000000004">
      <c r="A73" t="s">
        <v>91</v>
      </c>
      <c r="B73" t="s">
        <v>20</v>
      </c>
      <c r="C73" s="3">
        <v>3229</v>
      </c>
      <c r="D73" t="s">
        <v>92</v>
      </c>
      <c r="E73" s="4">
        <v>0.88958333333333339</v>
      </c>
      <c r="F73">
        <v>278</v>
      </c>
    </row>
    <row r="74" spans="1:6" x14ac:dyDescent="0.55000000000000004">
      <c r="A74" t="s">
        <v>93</v>
      </c>
      <c r="B74" t="s">
        <v>1</v>
      </c>
      <c r="C74" s="3">
        <v>2079</v>
      </c>
      <c r="D74" t="s">
        <v>2</v>
      </c>
      <c r="E74" s="4">
        <v>0.81736111111111109</v>
      </c>
      <c r="F74">
        <v>158</v>
      </c>
    </row>
    <row r="75" spans="1:6" x14ac:dyDescent="0.55000000000000004">
      <c r="A75" t="s">
        <v>94</v>
      </c>
      <c r="B75" t="s">
        <v>4</v>
      </c>
      <c r="C75">
        <v>569</v>
      </c>
      <c r="D75" t="s">
        <v>2</v>
      </c>
      <c r="E75" s="4">
        <v>0.92013888888888884</v>
      </c>
      <c r="F75">
        <v>179</v>
      </c>
    </row>
    <row r="76" spans="1:6" x14ac:dyDescent="0.55000000000000004">
      <c r="A76" t="s">
        <v>95</v>
      </c>
      <c r="B76" t="s">
        <v>20</v>
      </c>
      <c r="C76" s="3">
        <v>1461</v>
      </c>
      <c r="D76" t="s">
        <v>96</v>
      </c>
      <c r="E76" s="4">
        <v>0.37222222222222223</v>
      </c>
      <c r="F76">
        <v>109</v>
      </c>
    </row>
    <row r="77" spans="1:6" x14ac:dyDescent="0.55000000000000004">
      <c r="A77" t="s">
        <v>97</v>
      </c>
      <c r="B77" t="s">
        <v>1</v>
      </c>
      <c r="C77" s="3">
        <v>2366</v>
      </c>
      <c r="D77" t="s">
        <v>2</v>
      </c>
      <c r="E77" s="5">
        <v>1.1729166666666666</v>
      </c>
      <c r="F77">
        <v>205</v>
      </c>
    </row>
    <row r="78" spans="1:6" x14ac:dyDescent="0.55000000000000004">
      <c r="A78" t="s">
        <v>98</v>
      </c>
      <c r="B78" t="s">
        <v>4</v>
      </c>
      <c r="C78">
        <v>398</v>
      </c>
      <c r="D78" t="s">
        <v>2</v>
      </c>
      <c r="E78" s="4">
        <v>0.63194444444444442</v>
      </c>
      <c r="F78">
        <v>113</v>
      </c>
    </row>
    <row r="79" spans="1:6" x14ac:dyDescent="0.55000000000000004">
      <c r="A79" t="s">
        <v>99</v>
      </c>
      <c r="B79" t="s">
        <v>4</v>
      </c>
      <c r="C79">
        <v>515</v>
      </c>
      <c r="D79" t="s">
        <v>2</v>
      </c>
      <c r="E79" s="4">
        <v>0.91111111111111109</v>
      </c>
      <c r="F79">
        <v>158</v>
      </c>
    </row>
    <row r="80" spans="1:6" x14ac:dyDescent="0.55000000000000004">
      <c r="A80" t="s">
        <v>100</v>
      </c>
      <c r="B80" t="s">
        <v>1</v>
      </c>
      <c r="C80" s="3">
        <v>2129</v>
      </c>
      <c r="D80" t="s">
        <v>2</v>
      </c>
      <c r="E80" s="4">
        <v>0.88888888888888884</v>
      </c>
      <c r="F80">
        <v>163</v>
      </c>
    </row>
    <row r="81" spans="1:6" x14ac:dyDescent="0.55000000000000004">
      <c r="A81" t="s">
        <v>101</v>
      </c>
      <c r="B81" t="s">
        <v>20</v>
      </c>
      <c r="C81" s="3">
        <v>3455</v>
      </c>
      <c r="D81" t="s">
        <v>102</v>
      </c>
      <c r="E81" s="4">
        <v>0.87847222222222221</v>
      </c>
      <c r="F81">
        <v>246</v>
      </c>
    </row>
    <row r="82" spans="1:6" x14ac:dyDescent="0.55000000000000004">
      <c r="A82" t="s">
        <v>103</v>
      </c>
      <c r="B82" t="s">
        <v>1</v>
      </c>
      <c r="C82" s="3">
        <v>2878</v>
      </c>
      <c r="D82" t="s">
        <v>2</v>
      </c>
      <c r="E82" s="5">
        <v>1.2798611111111111</v>
      </c>
      <c r="F82">
        <v>217</v>
      </c>
    </row>
    <row r="83" spans="1:6" x14ac:dyDescent="0.55000000000000004">
      <c r="A83" t="s">
        <v>104</v>
      </c>
      <c r="B83" t="s">
        <v>1</v>
      </c>
      <c r="C83" s="3">
        <v>2672</v>
      </c>
      <c r="D83" t="s">
        <v>2</v>
      </c>
      <c r="E83" s="5">
        <v>1.4930555555555556</v>
      </c>
      <c r="F83">
        <v>213</v>
      </c>
    </row>
    <row r="84" spans="1:6" x14ac:dyDescent="0.55000000000000004">
      <c r="A84" t="s">
        <v>105</v>
      </c>
      <c r="B84" t="s">
        <v>1</v>
      </c>
      <c r="C84" s="3">
        <v>1594</v>
      </c>
      <c r="D84" t="s">
        <v>2</v>
      </c>
      <c r="E84" s="4">
        <v>0.78263888888888899</v>
      </c>
      <c r="F84">
        <v>129</v>
      </c>
    </row>
    <row r="85" spans="1:6" x14ac:dyDescent="0.55000000000000004">
      <c r="A85" t="s">
        <v>106</v>
      </c>
      <c r="B85" t="s">
        <v>1</v>
      </c>
      <c r="C85" s="3">
        <v>3451</v>
      </c>
      <c r="D85" t="s">
        <v>2</v>
      </c>
      <c r="E85" s="5">
        <v>1.9555555555555555</v>
      </c>
      <c r="F85">
        <v>293</v>
      </c>
    </row>
    <row r="86" spans="1:6" x14ac:dyDescent="0.55000000000000004">
      <c r="A86" t="s">
        <v>107</v>
      </c>
      <c r="B86" t="s">
        <v>1</v>
      </c>
      <c r="C86" s="3">
        <v>8033</v>
      </c>
      <c r="D86" t="s">
        <v>2</v>
      </c>
      <c r="E86" s="6">
        <v>7.4664351851851843E-2</v>
      </c>
      <c r="F86">
        <v>638</v>
      </c>
    </row>
    <row r="87" spans="1:6" x14ac:dyDescent="0.55000000000000004">
      <c r="A87" t="s">
        <v>108</v>
      </c>
      <c r="B87" t="s">
        <v>1</v>
      </c>
      <c r="C87" s="3">
        <v>4049</v>
      </c>
      <c r="D87" t="s">
        <v>2</v>
      </c>
      <c r="E87" s="5">
        <v>2.0979166666666669</v>
      </c>
      <c r="F87">
        <v>327</v>
      </c>
    </row>
    <row r="88" spans="1:6" x14ac:dyDescent="0.55000000000000004">
      <c r="A88" t="s">
        <v>109</v>
      </c>
      <c r="B88" t="s">
        <v>1</v>
      </c>
      <c r="C88" s="3">
        <v>4775</v>
      </c>
      <c r="D88" t="s">
        <v>2</v>
      </c>
      <c r="E88" s="5">
        <v>1.9194444444444445</v>
      </c>
      <c r="F88">
        <v>344</v>
      </c>
    </row>
    <row r="89" spans="1:6" x14ac:dyDescent="0.55000000000000004">
      <c r="A89" t="s">
        <v>110</v>
      </c>
      <c r="B89" t="s">
        <v>1</v>
      </c>
      <c r="C89" s="3">
        <v>1492</v>
      </c>
      <c r="D89" t="s">
        <v>2</v>
      </c>
      <c r="E89" s="4">
        <v>0.64027777777777783</v>
      </c>
      <c r="F89">
        <v>111</v>
      </c>
    </row>
    <row r="90" spans="1:6" x14ac:dyDescent="0.55000000000000004">
      <c r="A90" t="s">
        <v>111</v>
      </c>
      <c r="B90" t="s">
        <v>1</v>
      </c>
      <c r="C90" s="3">
        <v>2220</v>
      </c>
      <c r="D90" t="s">
        <v>2</v>
      </c>
      <c r="E90" s="4">
        <v>0.9604166666666667</v>
      </c>
      <c r="F90">
        <v>178</v>
      </c>
    </row>
    <row r="91" spans="1:6" x14ac:dyDescent="0.55000000000000004">
      <c r="A91" t="s">
        <v>112</v>
      </c>
      <c r="B91" t="s">
        <v>1</v>
      </c>
      <c r="C91" s="3">
        <v>7882</v>
      </c>
      <c r="D91" t="s">
        <v>2</v>
      </c>
      <c r="E91" s="6">
        <v>7.2881944444444444E-2</v>
      </c>
      <c r="F91">
        <v>664</v>
      </c>
    </row>
    <row r="92" spans="1:6" x14ac:dyDescent="0.55000000000000004">
      <c r="A92" t="s">
        <v>113</v>
      </c>
      <c r="B92" t="s">
        <v>1</v>
      </c>
      <c r="C92" s="3">
        <v>7099</v>
      </c>
      <c r="D92" t="s">
        <v>2</v>
      </c>
      <c r="E92" s="6">
        <v>5.5706018518518523E-2</v>
      </c>
      <c r="F92">
        <v>563</v>
      </c>
    </row>
    <row r="93" spans="1:6" x14ac:dyDescent="0.55000000000000004">
      <c r="A93" t="s">
        <v>114</v>
      </c>
      <c r="B93" t="s">
        <v>1</v>
      </c>
      <c r="C93" s="3">
        <v>2132</v>
      </c>
      <c r="D93" t="s">
        <v>2</v>
      </c>
      <c r="E93" s="4">
        <v>0.81805555555555554</v>
      </c>
      <c r="F93">
        <v>177</v>
      </c>
    </row>
    <row r="94" spans="1:6" x14ac:dyDescent="0.55000000000000004">
      <c r="A94" t="s">
        <v>115</v>
      </c>
      <c r="B94" t="s">
        <v>20</v>
      </c>
      <c r="C94">
        <v>131</v>
      </c>
      <c r="D94" t="s">
        <v>116</v>
      </c>
      <c r="E94" s="4">
        <v>0.67222222222222217</v>
      </c>
      <c r="F94">
        <v>58</v>
      </c>
    </row>
    <row r="95" spans="1:6" x14ac:dyDescent="0.55000000000000004">
      <c r="A95" t="s">
        <v>117</v>
      </c>
      <c r="B95" t="s">
        <v>1</v>
      </c>
      <c r="C95" s="3">
        <v>2129</v>
      </c>
      <c r="D95" t="s">
        <v>2</v>
      </c>
      <c r="E95" s="4">
        <v>0.99583333333333324</v>
      </c>
      <c r="F95">
        <v>178</v>
      </c>
    </row>
    <row r="96" spans="1:6" x14ac:dyDescent="0.55000000000000004">
      <c r="A96" t="s">
        <v>118</v>
      </c>
      <c r="B96" t="s">
        <v>20</v>
      </c>
      <c r="C96">
        <v>143</v>
      </c>
      <c r="D96" t="s">
        <v>119</v>
      </c>
      <c r="E96" s="4">
        <v>0.64374999999999993</v>
      </c>
      <c r="F96">
        <v>57</v>
      </c>
    </row>
    <row r="97" spans="1:6" x14ac:dyDescent="0.55000000000000004">
      <c r="A97" t="s">
        <v>118</v>
      </c>
      <c r="B97" t="s">
        <v>120</v>
      </c>
      <c r="C97" t="s">
        <v>2</v>
      </c>
      <c r="D97" t="s">
        <v>2</v>
      </c>
      <c r="E97" s="4">
        <v>2.0833333333333333E-3</v>
      </c>
      <c r="F97">
        <v>0</v>
      </c>
    </row>
    <row r="98" spans="1:6" x14ac:dyDescent="0.55000000000000004">
      <c r="A98" t="s">
        <v>121</v>
      </c>
      <c r="B98" t="s">
        <v>1</v>
      </c>
      <c r="C98" s="3">
        <v>1332</v>
      </c>
      <c r="D98" t="s">
        <v>2</v>
      </c>
      <c r="E98" s="4">
        <v>0.63958333333333328</v>
      </c>
      <c r="F98">
        <v>113</v>
      </c>
    </row>
    <row r="99" spans="1:6" x14ac:dyDescent="0.55000000000000004">
      <c r="A99" t="s">
        <v>122</v>
      </c>
      <c r="B99" t="s">
        <v>1</v>
      </c>
      <c r="C99" s="3">
        <v>2617</v>
      </c>
      <c r="D99" t="s">
        <v>2</v>
      </c>
      <c r="E99" s="5">
        <v>1.1375</v>
      </c>
      <c r="F99">
        <v>200</v>
      </c>
    </row>
    <row r="100" spans="1:6" x14ac:dyDescent="0.55000000000000004">
      <c r="A100" t="s">
        <v>123</v>
      </c>
      <c r="B100" t="s">
        <v>1</v>
      </c>
      <c r="C100" s="3">
        <v>1670</v>
      </c>
      <c r="D100" t="s">
        <v>2</v>
      </c>
      <c r="E100" s="4">
        <v>0.8534722222222223</v>
      </c>
      <c r="F100">
        <v>139</v>
      </c>
    </row>
    <row r="101" spans="1:6" x14ac:dyDescent="0.55000000000000004">
      <c r="A101" t="s">
        <v>124</v>
      </c>
      <c r="B101" t="s">
        <v>1</v>
      </c>
      <c r="C101" s="3">
        <v>2146</v>
      </c>
      <c r="D101" t="s">
        <v>2</v>
      </c>
      <c r="E101" s="4">
        <v>0.81805555555555554</v>
      </c>
      <c r="F101">
        <v>164</v>
      </c>
    </row>
    <row r="102" spans="1:6" x14ac:dyDescent="0.55000000000000004">
      <c r="A102" t="s">
        <v>125</v>
      </c>
      <c r="B102" t="s">
        <v>1</v>
      </c>
      <c r="C102" s="3">
        <v>2050</v>
      </c>
      <c r="D102" t="s">
        <v>2</v>
      </c>
      <c r="E102" s="4">
        <v>0.81736111111111109</v>
      </c>
      <c r="F102">
        <v>151</v>
      </c>
    </row>
    <row r="103" spans="1:6" x14ac:dyDescent="0.55000000000000004">
      <c r="A103" t="s">
        <v>126</v>
      </c>
      <c r="B103" t="s">
        <v>1</v>
      </c>
      <c r="C103" s="3">
        <v>1854</v>
      </c>
      <c r="D103" t="s">
        <v>2</v>
      </c>
      <c r="E103" s="5">
        <v>1.03125</v>
      </c>
      <c r="F103">
        <v>156</v>
      </c>
    </row>
    <row r="104" spans="1:6" x14ac:dyDescent="0.55000000000000004">
      <c r="A104" t="s">
        <v>127</v>
      </c>
      <c r="B104" t="s">
        <v>4</v>
      </c>
      <c r="C104">
        <v>417</v>
      </c>
      <c r="D104" t="s">
        <v>2</v>
      </c>
      <c r="E104" s="4">
        <v>0.74722222222222223</v>
      </c>
      <c r="F104">
        <v>132</v>
      </c>
    </row>
    <row r="105" spans="1:6" x14ac:dyDescent="0.55000000000000004">
      <c r="A105" t="s">
        <v>128</v>
      </c>
      <c r="B105" t="s">
        <v>1</v>
      </c>
      <c r="C105" s="3">
        <v>3137</v>
      </c>
      <c r="D105" t="s">
        <v>2</v>
      </c>
      <c r="E105" s="5">
        <v>2.2395833333333335</v>
      </c>
      <c r="F105">
        <v>303</v>
      </c>
    </row>
    <row r="106" spans="1:6" x14ac:dyDescent="0.55000000000000004">
      <c r="A106" t="s">
        <v>129</v>
      </c>
      <c r="B106" t="s">
        <v>1</v>
      </c>
      <c r="C106">
        <v>963</v>
      </c>
      <c r="D106" t="s">
        <v>2</v>
      </c>
      <c r="E106" s="4">
        <v>0.64027777777777783</v>
      </c>
      <c r="F106">
        <v>89</v>
      </c>
    </row>
    <row r="107" spans="1:6" x14ac:dyDescent="0.55000000000000004">
      <c r="A107" t="s">
        <v>130</v>
      </c>
      <c r="B107" t="s">
        <v>131</v>
      </c>
      <c r="C107" s="3">
        <v>4587</v>
      </c>
      <c r="D107" t="s">
        <v>2</v>
      </c>
      <c r="E107" s="5">
        <v>2.0847222222222221</v>
      </c>
      <c r="F107">
        <v>404</v>
      </c>
    </row>
    <row r="108" spans="1:6" x14ac:dyDescent="0.55000000000000004">
      <c r="A108" t="s">
        <v>132</v>
      </c>
      <c r="B108" t="s">
        <v>131</v>
      </c>
      <c r="C108" s="3">
        <v>3615</v>
      </c>
      <c r="D108" t="s">
        <v>2</v>
      </c>
      <c r="E108" s="5">
        <v>1.9909722222222221</v>
      </c>
      <c r="F108">
        <v>359</v>
      </c>
    </row>
    <row r="109" spans="1:6" x14ac:dyDescent="0.55000000000000004">
      <c r="A109" t="s">
        <v>133</v>
      </c>
      <c r="B109" t="s">
        <v>1</v>
      </c>
      <c r="C109" s="3">
        <v>1549</v>
      </c>
      <c r="D109" t="s">
        <v>2</v>
      </c>
      <c r="E109" s="4">
        <v>0.67569444444444438</v>
      </c>
      <c r="F109">
        <v>125</v>
      </c>
    </row>
    <row r="110" spans="1:6" x14ac:dyDescent="0.55000000000000004">
      <c r="A110" t="s">
        <v>134</v>
      </c>
      <c r="B110" t="s">
        <v>20</v>
      </c>
      <c r="C110" s="3">
        <v>4335</v>
      </c>
      <c r="D110" t="s">
        <v>135</v>
      </c>
      <c r="E110" s="5">
        <v>1.2944444444444445</v>
      </c>
      <c r="F110">
        <v>386</v>
      </c>
    </row>
    <row r="111" spans="1:6" x14ac:dyDescent="0.55000000000000004">
      <c r="A111" t="s">
        <v>136</v>
      </c>
      <c r="B111" t="s">
        <v>1</v>
      </c>
      <c r="C111" s="3">
        <v>2256</v>
      </c>
      <c r="D111" t="s">
        <v>2</v>
      </c>
      <c r="E111" s="4">
        <v>0.88888888888888884</v>
      </c>
      <c r="F111">
        <v>167</v>
      </c>
    </row>
    <row r="112" spans="1:6" x14ac:dyDescent="0.55000000000000004">
      <c r="A112" t="s">
        <v>137</v>
      </c>
      <c r="B112" t="s">
        <v>1</v>
      </c>
      <c r="C112" s="3">
        <v>2350</v>
      </c>
      <c r="D112" t="s">
        <v>2</v>
      </c>
      <c r="E112" s="4">
        <v>0.9604166666666667</v>
      </c>
      <c r="F112">
        <v>162</v>
      </c>
    </row>
    <row r="113" spans="1:6" x14ac:dyDescent="0.55000000000000004">
      <c r="A113" t="s">
        <v>138</v>
      </c>
      <c r="B113" t="s">
        <v>1</v>
      </c>
      <c r="C113" s="3">
        <v>2318</v>
      </c>
      <c r="D113" t="s">
        <v>2</v>
      </c>
      <c r="E113" s="4">
        <v>0.99513888888888891</v>
      </c>
      <c r="F113">
        <v>171</v>
      </c>
    </row>
    <row r="114" spans="1:6" x14ac:dyDescent="0.55000000000000004">
      <c r="A114" t="s">
        <v>139</v>
      </c>
      <c r="B114" t="s">
        <v>1</v>
      </c>
      <c r="C114" s="3">
        <v>3964</v>
      </c>
      <c r="D114" t="s">
        <v>2</v>
      </c>
      <c r="E114" s="5">
        <v>2.4534722222222221</v>
      </c>
      <c r="F114">
        <v>322</v>
      </c>
    </row>
    <row r="115" spans="1:6" x14ac:dyDescent="0.55000000000000004">
      <c r="A115" t="s">
        <v>140</v>
      </c>
      <c r="B115" t="s">
        <v>1</v>
      </c>
      <c r="C115" s="3">
        <v>4018</v>
      </c>
      <c r="D115" t="s">
        <v>2</v>
      </c>
      <c r="E115" s="6">
        <v>4.4444444444444446E-2</v>
      </c>
      <c r="F115">
        <v>348</v>
      </c>
    </row>
    <row r="116" spans="1:6" x14ac:dyDescent="0.55000000000000004">
      <c r="A116" t="s">
        <v>141</v>
      </c>
      <c r="B116" t="s">
        <v>1</v>
      </c>
      <c r="C116" s="3">
        <v>2129</v>
      </c>
      <c r="D116" t="s">
        <v>2</v>
      </c>
      <c r="E116" s="4">
        <v>0.81805555555555554</v>
      </c>
      <c r="F116">
        <v>169</v>
      </c>
    </row>
    <row r="117" spans="1:6" x14ac:dyDescent="0.55000000000000004">
      <c r="A117" t="s">
        <v>142</v>
      </c>
      <c r="B117" t="s">
        <v>20</v>
      </c>
      <c r="C117" s="3">
        <v>3377</v>
      </c>
      <c r="D117" t="s">
        <v>143</v>
      </c>
      <c r="E117" s="5">
        <v>1.1159722222222224</v>
      </c>
      <c r="F117">
        <v>370</v>
      </c>
    </row>
    <row r="118" spans="1:6" x14ac:dyDescent="0.55000000000000004">
      <c r="A118" t="s">
        <v>144</v>
      </c>
      <c r="B118" t="s">
        <v>20</v>
      </c>
      <c r="C118">
        <v>38</v>
      </c>
      <c r="D118" t="s">
        <v>145</v>
      </c>
      <c r="E118" s="4">
        <v>5.7638888888888885E-2</v>
      </c>
      <c r="F118">
        <v>3</v>
      </c>
    </row>
    <row r="119" spans="1:6" x14ac:dyDescent="0.55000000000000004">
      <c r="A119" t="s">
        <v>146</v>
      </c>
      <c r="B119" t="s">
        <v>24</v>
      </c>
      <c r="C119">
        <v>464</v>
      </c>
      <c r="D119" t="s">
        <v>2</v>
      </c>
      <c r="E119" s="4">
        <v>0.79305555555555562</v>
      </c>
      <c r="F119">
        <v>140</v>
      </c>
    </row>
    <row r="120" spans="1:6" x14ac:dyDescent="0.55000000000000004">
      <c r="A120" t="s">
        <v>147</v>
      </c>
      <c r="B120" t="s">
        <v>1</v>
      </c>
      <c r="C120" s="3">
        <v>2242</v>
      </c>
      <c r="D120" t="s">
        <v>2</v>
      </c>
      <c r="E120" s="5">
        <v>1.03125</v>
      </c>
      <c r="F120">
        <v>185</v>
      </c>
    </row>
    <row r="121" spans="1:6" x14ac:dyDescent="0.55000000000000004">
      <c r="A121" t="s">
        <v>148</v>
      </c>
      <c r="B121" t="s">
        <v>1</v>
      </c>
      <c r="C121" s="3">
        <v>1808</v>
      </c>
      <c r="D121" t="s">
        <v>2</v>
      </c>
      <c r="E121" s="4">
        <v>0.9243055555555556</v>
      </c>
      <c r="F121">
        <v>148</v>
      </c>
    </row>
    <row r="122" spans="1:6" x14ac:dyDescent="0.55000000000000004">
      <c r="A122" t="s">
        <v>149</v>
      </c>
      <c r="B122" t="s">
        <v>1</v>
      </c>
      <c r="C122" s="3">
        <v>2110</v>
      </c>
      <c r="D122" t="s">
        <v>2</v>
      </c>
      <c r="E122" s="4">
        <v>0.88888888888888884</v>
      </c>
      <c r="F122">
        <v>155</v>
      </c>
    </row>
    <row r="123" spans="1:6" x14ac:dyDescent="0.55000000000000004">
      <c r="A123" t="s">
        <v>150</v>
      </c>
      <c r="B123" t="s">
        <v>131</v>
      </c>
      <c r="C123" s="3">
        <v>5791</v>
      </c>
      <c r="D123" t="s">
        <v>2</v>
      </c>
      <c r="E123" s="6">
        <v>4.2083333333333334E-2</v>
      </c>
      <c r="F123">
        <v>533</v>
      </c>
    </row>
    <row r="124" spans="1:6" x14ac:dyDescent="0.55000000000000004">
      <c r="A124" t="s">
        <v>151</v>
      </c>
      <c r="B124" t="s">
        <v>1</v>
      </c>
      <c r="C124" s="3">
        <v>2136</v>
      </c>
      <c r="D124" t="s">
        <v>2</v>
      </c>
      <c r="E124" s="4">
        <v>0.9243055555555556</v>
      </c>
      <c r="F124">
        <v>161</v>
      </c>
    </row>
    <row r="125" spans="1:6" x14ac:dyDescent="0.55000000000000004">
      <c r="A125" t="s">
        <v>152</v>
      </c>
      <c r="B125" t="s">
        <v>1</v>
      </c>
      <c r="C125" s="3">
        <v>2554</v>
      </c>
      <c r="D125" t="s">
        <v>2</v>
      </c>
      <c r="E125" s="5">
        <v>1.03125</v>
      </c>
      <c r="F125">
        <v>196</v>
      </c>
    </row>
    <row r="126" spans="1:6" x14ac:dyDescent="0.55000000000000004">
      <c r="A126" t="s">
        <v>153</v>
      </c>
      <c r="B126" t="s">
        <v>4</v>
      </c>
      <c r="C126">
        <v>570</v>
      </c>
      <c r="D126" t="s">
        <v>2</v>
      </c>
      <c r="E126" s="5">
        <v>1.2236111111111112</v>
      </c>
      <c r="F126">
        <v>201</v>
      </c>
    </row>
    <row r="127" spans="1:6" x14ac:dyDescent="0.55000000000000004">
      <c r="A127" t="s">
        <v>154</v>
      </c>
      <c r="B127" t="s">
        <v>1</v>
      </c>
      <c r="C127" s="3">
        <v>2139</v>
      </c>
      <c r="D127" t="s">
        <v>2</v>
      </c>
      <c r="E127" s="4">
        <v>0.8534722222222223</v>
      </c>
      <c r="F127">
        <v>153</v>
      </c>
    </row>
    <row r="128" spans="1:6" x14ac:dyDescent="0.55000000000000004">
      <c r="A128" t="s">
        <v>155</v>
      </c>
      <c r="B128" t="s">
        <v>1</v>
      </c>
      <c r="C128" s="3">
        <v>1601</v>
      </c>
      <c r="D128" t="s">
        <v>2</v>
      </c>
      <c r="E128" s="4">
        <v>0.78194444444444444</v>
      </c>
      <c r="F128">
        <v>128</v>
      </c>
    </row>
    <row r="129" spans="1:6" x14ac:dyDescent="0.55000000000000004">
      <c r="A129" t="s">
        <v>156</v>
      </c>
      <c r="B129" t="s">
        <v>20</v>
      </c>
      <c r="C129" s="3">
        <v>4257</v>
      </c>
      <c r="D129" t="s">
        <v>157</v>
      </c>
      <c r="E129" s="5">
        <v>1.2895833333333333</v>
      </c>
      <c r="F129">
        <v>405</v>
      </c>
    </row>
    <row r="130" spans="1:6" x14ac:dyDescent="0.55000000000000004">
      <c r="A130" t="s">
        <v>158</v>
      </c>
      <c r="B130" t="s">
        <v>1</v>
      </c>
      <c r="C130" s="3">
        <v>1012</v>
      </c>
      <c r="D130" t="s">
        <v>2</v>
      </c>
      <c r="E130" s="4">
        <v>0.74652777777777779</v>
      </c>
      <c r="F130">
        <v>94</v>
      </c>
    </row>
    <row r="131" spans="1:6" x14ac:dyDescent="0.55000000000000004">
      <c r="A131" t="s">
        <v>159</v>
      </c>
      <c r="B131" t="s">
        <v>1</v>
      </c>
      <c r="C131" s="3">
        <v>1435</v>
      </c>
      <c r="D131" t="s">
        <v>2</v>
      </c>
      <c r="E131" s="4">
        <v>0.64027777777777783</v>
      </c>
      <c r="F131">
        <v>113</v>
      </c>
    </row>
    <row r="132" spans="1:6" x14ac:dyDescent="0.55000000000000004">
      <c r="A132" t="s">
        <v>160</v>
      </c>
      <c r="B132" t="s">
        <v>131</v>
      </c>
      <c r="C132" s="3">
        <v>1217</v>
      </c>
      <c r="D132" t="s">
        <v>2</v>
      </c>
      <c r="E132" s="4">
        <v>0.92499999999999993</v>
      </c>
      <c r="F132">
        <v>164</v>
      </c>
    </row>
    <row r="133" spans="1:6" x14ac:dyDescent="0.55000000000000004">
      <c r="A133" t="s">
        <v>161</v>
      </c>
      <c r="B133" t="s">
        <v>1</v>
      </c>
      <c r="C133" s="3">
        <v>1481</v>
      </c>
      <c r="D133" t="s">
        <v>2</v>
      </c>
      <c r="E133" s="4">
        <v>0.67569444444444438</v>
      </c>
      <c r="F133">
        <v>108</v>
      </c>
    </row>
    <row r="134" spans="1:6" x14ac:dyDescent="0.55000000000000004">
      <c r="A134" t="s">
        <v>162</v>
      </c>
      <c r="B134" t="s">
        <v>1</v>
      </c>
      <c r="C134" s="3">
        <v>1405</v>
      </c>
      <c r="D134" t="s">
        <v>2</v>
      </c>
      <c r="E134" s="4">
        <v>0.67569444444444438</v>
      </c>
      <c r="F134">
        <v>111</v>
      </c>
    </row>
    <row r="135" spans="1:6" x14ac:dyDescent="0.55000000000000004">
      <c r="A135" t="s">
        <v>163</v>
      </c>
      <c r="B135" t="s">
        <v>1</v>
      </c>
      <c r="C135" s="3">
        <v>1931</v>
      </c>
      <c r="D135" t="s">
        <v>2</v>
      </c>
      <c r="E135" s="4">
        <v>0.9604166666666667</v>
      </c>
      <c r="F135">
        <v>166</v>
      </c>
    </row>
    <row r="136" spans="1:6" x14ac:dyDescent="0.55000000000000004">
      <c r="A136" t="s">
        <v>164</v>
      </c>
      <c r="B136" t="s">
        <v>4</v>
      </c>
      <c r="C136">
        <v>709</v>
      </c>
      <c r="D136" t="s">
        <v>2</v>
      </c>
      <c r="E136" s="4">
        <v>0.98819444444444438</v>
      </c>
      <c r="F136">
        <v>164</v>
      </c>
    </row>
    <row r="137" spans="1:6" x14ac:dyDescent="0.55000000000000004">
      <c r="A137" t="s">
        <v>165</v>
      </c>
      <c r="B137" t="s">
        <v>1</v>
      </c>
      <c r="C137" s="3">
        <v>2163</v>
      </c>
      <c r="D137" t="s">
        <v>2</v>
      </c>
      <c r="E137" s="4">
        <v>0.88888888888888884</v>
      </c>
      <c r="F137">
        <v>176</v>
      </c>
    </row>
    <row r="138" spans="1:6" x14ac:dyDescent="0.55000000000000004">
      <c r="A138" t="s">
        <v>166</v>
      </c>
      <c r="B138" t="s">
        <v>24</v>
      </c>
      <c r="C138" s="3">
        <v>1427</v>
      </c>
      <c r="D138" t="s">
        <v>2</v>
      </c>
      <c r="E138" s="5">
        <v>1.273611111111111</v>
      </c>
      <c r="F138">
        <v>260</v>
      </c>
    </row>
    <row r="139" spans="1:6" x14ac:dyDescent="0.55000000000000004">
      <c r="A139" t="s">
        <v>167</v>
      </c>
      <c r="B139" t="s">
        <v>20</v>
      </c>
      <c r="C139" s="3">
        <v>1307</v>
      </c>
      <c r="D139" t="s">
        <v>168</v>
      </c>
      <c r="E139" s="5">
        <v>1.6027777777777779</v>
      </c>
      <c r="F139">
        <v>370</v>
      </c>
    </row>
    <row r="140" spans="1:6" x14ac:dyDescent="0.55000000000000004">
      <c r="A140" t="s">
        <v>169</v>
      </c>
      <c r="B140" t="s">
        <v>1</v>
      </c>
      <c r="C140" s="3">
        <v>2171</v>
      </c>
      <c r="D140" t="s">
        <v>2</v>
      </c>
      <c r="E140" s="4">
        <v>0.92499999999999993</v>
      </c>
      <c r="F140">
        <v>167</v>
      </c>
    </row>
    <row r="141" spans="1:6" x14ac:dyDescent="0.55000000000000004">
      <c r="A141" t="s">
        <v>170</v>
      </c>
      <c r="B141" t="s">
        <v>1</v>
      </c>
      <c r="C141" s="3">
        <v>2229</v>
      </c>
      <c r="D141" t="s">
        <v>2</v>
      </c>
      <c r="E141" s="5">
        <v>1.03125</v>
      </c>
      <c r="F141">
        <v>177</v>
      </c>
    </row>
    <row r="142" spans="1:6" x14ac:dyDescent="0.55000000000000004">
      <c r="A142" t="s">
        <v>171</v>
      </c>
      <c r="B142" t="s">
        <v>4</v>
      </c>
      <c r="C142">
        <v>527</v>
      </c>
      <c r="D142" t="s">
        <v>2</v>
      </c>
      <c r="E142" s="5">
        <v>1.0583333333333333</v>
      </c>
      <c r="F142">
        <v>152</v>
      </c>
    </row>
    <row r="143" spans="1:6" x14ac:dyDescent="0.55000000000000004">
      <c r="A143" t="s">
        <v>172</v>
      </c>
      <c r="B143" t="s">
        <v>1</v>
      </c>
      <c r="C143" s="3">
        <v>2074</v>
      </c>
      <c r="D143" t="s">
        <v>2</v>
      </c>
      <c r="E143" s="4">
        <v>0.8534722222222223</v>
      </c>
      <c r="F143">
        <v>148</v>
      </c>
    </row>
    <row r="144" spans="1:6" x14ac:dyDescent="0.55000000000000004">
      <c r="A144" t="s">
        <v>173</v>
      </c>
      <c r="B144" t="s">
        <v>20</v>
      </c>
      <c r="C144" s="3">
        <v>8859</v>
      </c>
      <c r="D144" t="s">
        <v>174</v>
      </c>
      <c r="E144" s="6">
        <v>4.2430555555555555E-2</v>
      </c>
      <c r="F144">
        <v>804</v>
      </c>
    </row>
    <row r="145" spans="1:7" x14ac:dyDescent="0.55000000000000004">
      <c r="A145" t="s">
        <v>175</v>
      </c>
      <c r="B145" t="s">
        <v>1</v>
      </c>
      <c r="C145" s="3">
        <v>1657</v>
      </c>
      <c r="D145" t="s">
        <v>2</v>
      </c>
      <c r="E145" s="4">
        <v>0.88888888888888884</v>
      </c>
      <c r="F145">
        <v>164</v>
      </c>
    </row>
    <row r="146" spans="1:7" x14ac:dyDescent="0.55000000000000004">
      <c r="A146" t="s">
        <v>176</v>
      </c>
      <c r="B146" t="s">
        <v>20</v>
      </c>
      <c r="C146" s="3">
        <v>1809</v>
      </c>
      <c r="D146" t="s">
        <v>177</v>
      </c>
      <c r="E146" s="4">
        <v>0.87847222222222221</v>
      </c>
      <c r="F146">
        <v>225</v>
      </c>
    </row>
    <row r="147" spans="1:7" x14ac:dyDescent="0.55000000000000004">
      <c r="A147" t="s">
        <v>178</v>
      </c>
      <c r="B147" t="s">
        <v>1</v>
      </c>
      <c r="C147" s="3">
        <v>1358</v>
      </c>
      <c r="D147" t="s">
        <v>2</v>
      </c>
      <c r="E147" s="4">
        <v>0.78263888888888899</v>
      </c>
      <c r="F147">
        <v>142</v>
      </c>
    </row>
    <row r="148" spans="1:7" x14ac:dyDescent="0.55000000000000004">
      <c r="A148" t="s">
        <v>179</v>
      </c>
      <c r="B148" t="s">
        <v>131</v>
      </c>
      <c r="C148" s="3">
        <v>1292</v>
      </c>
      <c r="D148" t="s">
        <v>2</v>
      </c>
      <c r="E148" s="4">
        <v>0.67499999999999993</v>
      </c>
      <c r="F148">
        <v>129</v>
      </c>
    </row>
    <row r="149" spans="1:7" x14ac:dyDescent="0.55000000000000004">
      <c r="A149" t="s">
        <v>180</v>
      </c>
      <c r="B149" t="s">
        <v>1</v>
      </c>
      <c r="C149" s="3">
        <v>2236</v>
      </c>
      <c r="D149" t="s">
        <v>2</v>
      </c>
      <c r="E149" s="4">
        <v>0.99583333333333324</v>
      </c>
      <c r="F149">
        <v>172</v>
      </c>
    </row>
    <row r="150" spans="1:7" x14ac:dyDescent="0.55000000000000004">
      <c r="A150" t="s">
        <v>181</v>
      </c>
      <c r="B150" t="s">
        <v>131</v>
      </c>
      <c r="C150">
        <v>949</v>
      </c>
      <c r="D150" t="s">
        <v>2</v>
      </c>
      <c r="E150" s="4">
        <v>0.67569444444444438</v>
      </c>
      <c r="F150">
        <v>102</v>
      </c>
    </row>
    <row r="151" spans="1:7" x14ac:dyDescent="0.55000000000000004">
      <c r="A151" t="s">
        <v>182</v>
      </c>
      <c r="B151" t="s">
        <v>1</v>
      </c>
      <c r="C151" s="3">
        <v>2831</v>
      </c>
      <c r="D151" t="s">
        <v>2</v>
      </c>
      <c r="E151" s="5">
        <v>1.6361111111111111</v>
      </c>
      <c r="F151">
        <v>236</v>
      </c>
    </row>
    <row r="152" spans="1:7" x14ac:dyDescent="0.55000000000000004">
      <c r="A152" t="s">
        <v>183</v>
      </c>
      <c r="B152" t="s">
        <v>20</v>
      </c>
      <c r="C152" s="3">
        <v>5081</v>
      </c>
      <c r="D152" t="s">
        <v>184</v>
      </c>
      <c r="E152" s="5">
        <v>1.3597222222222223</v>
      </c>
      <c r="F152">
        <v>405</v>
      </c>
    </row>
    <row r="153" spans="1:7" x14ac:dyDescent="0.55000000000000004">
      <c r="A153" t="s">
        <v>185</v>
      </c>
      <c r="B153" t="s">
        <v>4</v>
      </c>
      <c r="C153">
        <v>132</v>
      </c>
      <c r="D153" t="s">
        <v>2</v>
      </c>
      <c r="E153" s="4">
        <v>0.89027777777777783</v>
      </c>
      <c r="F153">
        <v>222</v>
      </c>
    </row>
    <row r="154" spans="1:7" x14ac:dyDescent="0.55000000000000004">
      <c r="A154" t="s">
        <v>186</v>
      </c>
      <c r="B154" t="s">
        <v>20</v>
      </c>
      <c r="C154" s="3">
        <v>4945</v>
      </c>
      <c r="D154" t="s">
        <v>187</v>
      </c>
      <c r="E154" s="5">
        <v>1.4354166666666668</v>
      </c>
      <c r="F154">
        <v>405</v>
      </c>
    </row>
    <row r="155" spans="1:7" x14ac:dyDescent="0.55000000000000004">
      <c r="A155" t="s">
        <v>188</v>
      </c>
      <c r="B155" t="s">
        <v>1</v>
      </c>
      <c r="C155" s="3">
        <v>2359</v>
      </c>
      <c r="D155" t="s">
        <v>2</v>
      </c>
      <c r="E155" s="5">
        <v>2.2395833333333335</v>
      </c>
      <c r="F155">
        <v>258</v>
      </c>
    </row>
    <row r="156" spans="1:7" x14ac:dyDescent="0.55000000000000004">
      <c r="A156" t="s">
        <v>189</v>
      </c>
      <c r="B156" t="s">
        <v>4</v>
      </c>
      <c r="C156">
        <v>505</v>
      </c>
      <c r="D156" t="s">
        <v>2</v>
      </c>
      <c r="E156" s="4">
        <v>0.68611111111111101</v>
      </c>
      <c r="F156">
        <v>49</v>
      </c>
    </row>
    <row r="157" spans="1:7" x14ac:dyDescent="0.55000000000000004">
      <c r="A157" t="s">
        <v>190</v>
      </c>
      <c r="B157" t="s">
        <v>20</v>
      </c>
      <c r="C157" s="3">
        <v>1679</v>
      </c>
      <c r="D157" t="s">
        <v>191</v>
      </c>
      <c r="E157" s="4">
        <v>0.49583333333333335</v>
      </c>
      <c r="F157">
        <v>16</v>
      </c>
    </row>
    <row r="158" spans="1:7" x14ac:dyDescent="0.55000000000000004">
      <c r="A158" t="s">
        <v>192</v>
      </c>
      <c r="B158" t="s">
        <v>1</v>
      </c>
      <c r="C158" s="3">
        <v>1270</v>
      </c>
      <c r="D158" t="s">
        <v>2</v>
      </c>
      <c r="E158" s="4">
        <v>0.64027777777777783</v>
      </c>
      <c r="F158">
        <v>100</v>
      </c>
    </row>
    <row r="159" spans="1:7" x14ac:dyDescent="0.55000000000000004">
      <c r="A159" t="s">
        <v>193</v>
      </c>
      <c r="B159" t="s">
        <v>1</v>
      </c>
      <c r="C159" s="3">
        <v>2220</v>
      </c>
      <c r="D159" t="s">
        <v>2</v>
      </c>
      <c r="E159" s="4">
        <v>0.81805555555555554</v>
      </c>
      <c r="F159">
        <v>162</v>
      </c>
    </row>
    <row r="160" spans="1:7" x14ac:dyDescent="0.55000000000000004">
      <c r="A160" t="s">
        <v>194</v>
      </c>
      <c r="B160" t="s">
        <v>24</v>
      </c>
      <c r="C160" s="3">
        <v>5229</v>
      </c>
      <c r="D160" t="s">
        <v>2</v>
      </c>
      <c r="E160" s="6">
        <v>0.10883101851851852</v>
      </c>
      <c r="F160" s="3">
        <v>1115</v>
      </c>
      <c r="G160" s="3"/>
    </row>
    <row r="161" spans="1:6" x14ac:dyDescent="0.55000000000000004">
      <c r="A161" t="s">
        <v>195</v>
      </c>
      <c r="B161" t="s">
        <v>1</v>
      </c>
      <c r="C161" s="3">
        <v>2151</v>
      </c>
      <c r="D161" t="s">
        <v>2</v>
      </c>
      <c r="E161" s="4">
        <v>0.88888888888888884</v>
      </c>
      <c r="F161">
        <v>160</v>
      </c>
    </row>
    <row r="162" spans="1:6" x14ac:dyDescent="0.55000000000000004">
      <c r="A162" t="s">
        <v>196</v>
      </c>
      <c r="B162" t="s">
        <v>4</v>
      </c>
      <c r="C162">
        <v>351</v>
      </c>
      <c r="D162" t="s">
        <v>2</v>
      </c>
      <c r="E162" s="4">
        <v>0.93611111111111101</v>
      </c>
      <c r="F162">
        <v>168</v>
      </c>
    </row>
    <row r="163" spans="1:6" x14ac:dyDescent="0.55000000000000004">
      <c r="A163" t="s">
        <v>197</v>
      </c>
      <c r="B163" t="s">
        <v>20</v>
      </c>
      <c r="C163" s="3">
        <v>4437</v>
      </c>
      <c r="D163" t="s">
        <v>198</v>
      </c>
      <c r="E163" s="5">
        <v>1.3152777777777778</v>
      </c>
      <c r="F163">
        <v>396</v>
      </c>
    </row>
    <row r="164" spans="1:6" x14ac:dyDescent="0.55000000000000004">
      <c r="A164" t="s">
        <v>199</v>
      </c>
      <c r="B164" t="s">
        <v>1</v>
      </c>
      <c r="C164" s="3">
        <v>2046</v>
      </c>
      <c r="D164" t="s">
        <v>2</v>
      </c>
      <c r="E164" s="4">
        <v>0.8534722222222223</v>
      </c>
      <c r="F164">
        <v>148</v>
      </c>
    </row>
    <row r="165" spans="1:6" x14ac:dyDescent="0.55000000000000004">
      <c r="A165" t="s">
        <v>200</v>
      </c>
      <c r="B165" t="s">
        <v>20</v>
      </c>
      <c r="C165" s="3">
        <v>3378</v>
      </c>
      <c r="D165" t="s">
        <v>201</v>
      </c>
      <c r="E165" s="5">
        <v>1.0027777777777778</v>
      </c>
      <c r="F165">
        <v>308</v>
      </c>
    </row>
    <row r="166" spans="1:6" x14ac:dyDescent="0.55000000000000004">
      <c r="A166" t="s">
        <v>202</v>
      </c>
      <c r="B166" t="s">
        <v>1</v>
      </c>
      <c r="C166" s="3">
        <v>2027</v>
      </c>
      <c r="D166" t="s">
        <v>2</v>
      </c>
      <c r="E166" s="4">
        <v>0.9243055555555556</v>
      </c>
      <c r="F166">
        <v>176</v>
      </c>
    </row>
    <row r="167" spans="1:6" x14ac:dyDescent="0.55000000000000004">
      <c r="A167" t="s">
        <v>203</v>
      </c>
      <c r="B167" t="s">
        <v>4</v>
      </c>
      <c r="C167">
        <v>241</v>
      </c>
      <c r="D167" t="s">
        <v>2</v>
      </c>
      <c r="E167" s="4">
        <v>0.55694444444444446</v>
      </c>
      <c r="F167">
        <v>73</v>
      </c>
    </row>
    <row r="168" spans="1:6" x14ac:dyDescent="0.55000000000000004">
      <c r="A168" t="s">
        <v>204</v>
      </c>
      <c r="B168" t="s">
        <v>20</v>
      </c>
      <c r="C168" s="3">
        <v>1503</v>
      </c>
      <c r="D168" t="s">
        <v>205</v>
      </c>
      <c r="E168" s="4">
        <v>0.4375</v>
      </c>
      <c r="F168">
        <v>127</v>
      </c>
    </row>
    <row r="169" spans="1:6" x14ac:dyDescent="0.55000000000000004">
      <c r="A169" t="s">
        <v>206</v>
      </c>
      <c r="B169" t="s">
        <v>20</v>
      </c>
      <c r="C169" s="3">
        <v>6562</v>
      </c>
      <c r="D169" t="s">
        <v>207</v>
      </c>
      <c r="E169" s="6">
        <v>6.3634259259259265E-2</v>
      </c>
      <c r="F169">
        <v>610</v>
      </c>
    </row>
    <row r="170" spans="1:6" x14ac:dyDescent="0.55000000000000004">
      <c r="A170" t="s">
        <v>208</v>
      </c>
      <c r="B170" t="s">
        <v>1</v>
      </c>
      <c r="C170">
        <v>726</v>
      </c>
      <c r="D170" t="s">
        <v>2</v>
      </c>
      <c r="E170" s="4">
        <v>0.67569444444444438</v>
      </c>
      <c r="F170">
        <v>75</v>
      </c>
    </row>
    <row r="171" spans="1:6" x14ac:dyDescent="0.55000000000000004">
      <c r="A171" t="s">
        <v>209</v>
      </c>
      <c r="B171" t="s">
        <v>1</v>
      </c>
      <c r="C171" s="3">
        <v>3283</v>
      </c>
      <c r="D171" t="s">
        <v>2</v>
      </c>
      <c r="E171" s="5">
        <v>1.4222222222222223</v>
      </c>
      <c r="F171">
        <v>235</v>
      </c>
    </row>
    <row r="172" spans="1:6" x14ac:dyDescent="0.55000000000000004">
      <c r="A172" t="s">
        <v>210</v>
      </c>
      <c r="B172" t="s">
        <v>131</v>
      </c>
      <c r="C172" s="3">
        <v>1581</v>
      </c>
      <c r="D172" t="s">
        <v>2</v>
      </c>
      <c r="E172" s="4">
        <v>0.8534722222222223</v>
      </c>
      <c r="F172">
        <v>136</v>
      </c>
    </row>
    <row r="173" spans="1:6" x14ac:dyDescent="0.55000000000000004">
      <c r="A173" t="s">
        <v>211</v>
      </c>
      <c r="B173" t="s">
        <v>1</v>
      </c>
      <c r="C173" s="3">
        <v>1874</v>
      </c>
      <c r="D173" t="s">
        <v>2</v>
      </c>
      <c r="E173" s="4">
        <v>0.88888888888888884</v>
      </c>
      <c r="F173">
        <v>139</v>
      </c>
    </row>
    <row r="174" spans="1:6" x14ac:dyDescent="0.55000000000000004">
      <c r="A174" t="s">
        <v>212</v>
      </c>
      <c r="B174" t="s">
        <v>1</v>
      </c>
      <c r="C174" t="s">
        <v>2</v>
      </c>
      <c r="D174" t="s">
        <v>2</v>
      </c>
      <c r="E174" s="4">
        <v>0.9604166666666667</v>
      </c>
      <c r="F174">
        <v>27</v>
      </c>
    </row>
    <row r="175" spans="1:6" x14ac:dyDescent="0.55000000000000004">
      <c r="A175" t="s">
        <v>213</v>
      </c>
      <c r="B175" t="s">
        <v>131</v>
      </c>
      <c r="C175" s="3">
        <v>7314</v>
      </c>
      <c r="D175" t="s">
        <v>2</v>
      </c>
      <c r="E175" s="6">
        <v>7.8217592592592589E-2</v>
      </c>
      <c r="F175">
        <v>809</v>
      </c>
    </row>
    <row r="176" spans="1:6" x14ac:dyDescent="0.55000000000000004">
      <c r="A176" t="s">
        <v>214</v>
      </c>
      <c r="B176" t="s">
        <v>1</v>
      </c>
      <c r="C176" s="3">
        <v>1914</v>
      </c>
      <c r="D176" t="s">
        <v>2</v>
      </c>
      <c r="E176" s="5">
        <v>1.1027777777777776</v>
      </c>
      <c r="F176">
        <v>167</v>
      </c>
    </row>
    <row r="177" spans="1:7" x14ac:dyDescent="0.55000000000000004">
      <c r="A177" t="s">
        <v>215</v>
      </c>
      <c r="B177" t="s">
        <v>131</v>
      </c>
      <c r="C177" t="s">
        <v>2</v>
      </c>
      <c r="D177" t="s">
        <v>2</v>
      </c>
      <c r="E177" s="5">
        <v>1.7416666666666665</v>
      </c>
      <c r="F177">
        <v>47</v>
      </c>
    </row>
    <row r="178" spans="1:7" x14ac:dyDescent="0.55000000000000004">
      <c r="A178" t="s">
        <v>216</v>
      </c>
      <c r="B178" t="s">
        <v>1</v>
      </c>
      <c r="C178" s="3">
        <v>1373</v>
      </c>
      <c r="D178" t="s">
        <v>2</v>
      </c>
      <c r="E178" s="4">
        <v>0.71111111111111114</v>
      </c>
      <c r="F178">
        <v>104</v>
      </c>
    </row>
    <row r="179" spans="1:7" x14ac:dyDescent="0.55000000000000004">
      <c r="A179" t="s">
        <v>217</v>
      </c>
      <c r="B179" t="s">
        <v>218</v>
      </c>
      <c r="C179" t="s">
        <v>2</v>
      </c>
      <c r="D179" t="s">
        <v>2</v>
      </c>
      <c r="E179" s="4">
        <v>0.81805555555555554</v>
      </c>
      <c r="F179">
        <v>124</v>
      </c>
    </row>
    <row r="180" spans="1:7" x14ac:dyDescent="0.55000000000000004">
      <c r="A180" t="s">
        <v>219</v>
      </c>
      <c r="B180" t="s">
        <v>1</v>
      </c>
      <c r="C180" s="3">
        <v>1620</v>
      </c>
      <c r="D180" t="s">
        <v>2</v>
      </c>
      <c r="E180" s="5">
        <v>1.1729166666666666</v>
      </c>
      <c r="F180">
        <v>145</v>
      </c>
    </row>
    <row r="181" spans="1:7" x14ac:dyDescent="0.55000000000000004">
      <c r="A181" t="s">
        <v>220</v>
      </c>
      <c r="B181" t="s">
        <v>218</v>
      </c>
      <c r="C181" t="s">
        <v>2</v>
      </c>
      <c r="D181" t="s">
        <v>2</v>
      </c>
      <c r="E181" s="4">
        <v>0.88888888888888884</v>
      </c>
      <c r="F181">
        <v>131</v>
      </c>
    </row>
    <row r="182" spans="1:7" x14ac:dyDescent="0.55000000000000004">
      <c r="A182" t="s">
        <v>221</v>
      </c>
      <c r="B182" t="s">
        <v>1</v>
      </c>
      <c r="C182" s="3">
        <v>1964</v>
      </c>
      <c r="D182" t="s">
        <v>2</v>
      </c>
      <c r="E182" s="4">
        <v>0.88888888888888884</v>
      </c>
      <c r="F182">
        <v>153</v>
      </c>
    </row>
    <row r="183" spans="1:7" x14ac:dyDescent="0.55000000000000004">
      <c r="A183" t="s">
        <v>222</v>
      </c>
      <c r="B183" t="s">
        <v>1</v>
      </c>
      <c r="C183" s="3">
        <v>3911</v>
      </c>
      <c r="D183" t="s">
        <v>2</v>
      </c>
      <c r="E183" s="5">
        <v>2.2041666666666666</v>
      </c>
      <c r="F183">
        <v>318</v>
      </c>
    </row>
    <row r="184" spans="1:7" x14ac:dyDescent="0.55000000000000004">
      <c r="A184" t="s">
        <v>223</v>
      </c>
      <c r="B184" t="s">
        <v>1</v>
      </c>
      <c r="C184" s="3">
        <v>6286</v>
      </c>
      <c r="D184" t="s">
        <v>2</v>
      </c>
      <c r="E184" s="6">
        <v>5.0370370370370371E-2</v>
      </c>
      <c r="F184">
        <v>479</v>
      </c>
    </row>
    <row r="185" spans="1:7" x14ac:dyDescent="0.55000000000000004">
      <c r="A185" t="s">
        <v>224</v>
      </c>
      <c r="B185" t="s">
        <v>1</v>
      </c>
      <c r="C185" s="3">
        <v>2078</v>
      </c>
      <c r="D185" t="s">
        <v>2</v>
      </c>
      <c r="E185" s="4">
        <v>0.81736111111111109</v>
      </c>
      <c r="F185">
        <v>149</v>
      </c>
    </row>
    <row r="186" spans="1:7" x14ac:dyDescent="0.55000000000000004">
      <c r="A186" t="s">
        <v>225</v>
      </c>
      <c r="B186" t="s">
        <v>1</v>
      </c>
      <c r="C186" s="3">
        <v>2450</v>
      </c>
      <c r="D186" t="s">
        <v>2</v>
      </c>
      <c r="E186" s="5">
        <v>1.2444444444444445</v>
      </c>
      <c r="F186">
        <v>192</v>
      </c>
    </row>
    <row r="187" spans="1:7" x14ac:dyDescent="0.55000000000000004">
      <c r="A187" t="s">
        <v>226</v>
      </c>
      <c r="B187" t="s">
        <v>1</v>
      </c>
      <c r="C187" s="3">
        <v>15181</v>
      </c>
      <c r="D187" t="s">
        <v>2</v>
      </c>
      <c r="E187" s="6">
        <v>0.14518518518518519</v>
      </c>
      <c r="F187" s="3">
        <v>1249</v>
      </c>
      <c r="G187" s="3"/>
    </row>
    <row r="188" spans="1:7" x14ac:dyDescent="0.55000000000000004">
      <c r="A188" t="s">
        <v>227</v>
      </c>
      <c r="B188" t="s">
        <v>1</v>
      </c>
      <c r="C188" s="3">
        <v>1971</v>
      </c>
      <c r="D188" t="s">
        <v>2</v>
      </c>
      <c r="E188" s="4">
        <v>0.78194444444444444</v>
      </c>
      <c r="F188">
        <v>143</v>
      </c>
    </row>
    <row r="189" spans="1:7" x14ac:dyDescent="0.55000000000000004">
      <c r="A189" t="s">
        <v>228</v>
      </c>
      <c r="B189" t="s">
        <v>1</v>
      </c>
      <c r="C189" s="3">
        <v>1833</v>
      </c>
      <c r="D189" t="s">
        <v>2</v>
      </c>
      <c r="E189" s="4">
        <v>0.78194444444444444</v>
      </c>
      <c r="F189">
        <v>134</v>
      </c>
    </row>
    <row r="190" spans="1:7" x14ac:dyDescent="0.55000000000000004">
      <c r="A190" t="s">
        <v>229</v>
      </c>
      <c r="B190" t="s">
        <v>1</v>
      </c>
      <c r="C190" s="3">
        <v>1784</v>
      </c>
      <c r="D190" t="s">
        <v>2</v>
      </c>
      <c r="E190" s="4">
        <v>0.71111111111111114</v>
      </c>
      <c r="F190">
        <v>136</v>
      </c>
    </row>
    <row r="191" spans="1:7" x14ac:dyDescent="0.55000000000000004">
      <c r="A191" t="s">
        <v>230</v>
      </c>
      <c r="B191" t="s">
        <v>1</v>
      </c>
      <c r="C191" s="3">
        <v>6576</v>
      </c>
      <c r="D191" t="s">
        <v>2</v>
      </c>
      <c r="E191" s="6">
        <v>5.0960648148148151E-2</v>
      </c>
      <c r="F191">
        <v>496</v>
      </c>
    </row>
    <row r="192" spans="1:7" x14ac:dyDescent="0.55000000000000004">
      <c r="A192" t="s">
        <v>231</v>
      </c>
      <c r="B192" t="s">
        <v>1</v>
      </c>
      <c r="C192" s="3">
        <v>8220</v>
      </c>
      <c r="D192" t="s">
        <v>2</v>
      </c>
      <c r="E192" s="6">
        <v>6.7557870370370365E-2</v>
      </c>
      <c r="F192">
        <v>649</v>
      </c>
    </row>
    <row r="193" spans="1:6" x14ac:dyDescent="0.55000000000000004">
      <c r="A193" t="s">
        <v>232</v>
      </c>
      <c r="B193" t="s">
        <v>1</v>
      </c>
      <c r="C193" s="3">
        <v>4734</v>
      </c>
      <c r="D193" t="s">
        <v>2</v>
      </c>
      <c r="E193" s="5">
        <v>2.1333333333333333</v>
      </c>
      <c r="F193">
        <v>383</v>
      </c>
    </row>
    <row r="194" spans="1:6" x14ac:dyDescent="0.55000000000000004">
      <c r="A194" t="s">
        <v>233</v>
      </c>
      <c r="B194" t="s">
        <v>1</v>
      </c>
      <c r="C194" s="3">
        <v>3841</v>
      </c>
      <c r="D194" t="s">
        <v>2</v>
      </c>
      <c r="E194" s="5">
        <v>1.7777777777777777</v>
      </c>
      <c r="F194">
        <v>304</v>
      </c>
    </row>
    <row r="195" spans="1:6" x14ac:dyDescent="0.55000000000000004">
      <c r="A195" t="s">
        <v>234</v>
      </c>
      <c r="B195" t="s">
        <v>1</v>
      </c>
      <c r="C195" s="3">
        <v>2164</v>
      </c>
      <c r="D195" t="s">
        <v>2</v>
      </c>
      <c r="E195" s="4">
        <v>0.9243055555555556</v>
      </c>
      <c r="F195">
        <v>159</v>
      </c>
    </row>
    <row r="196" spans="1:6" x14ac:dyDescent="0.55000000000000004">
      <c r="A196" t="s">
        <v>235</v>
      </c>
      <c r="B196" t="s">
        <v>1</v>
      </c>
      <c r="C196" s="3">
        <v>4455</v>
      </c>
      <c r="D196" t="s">
        <v>2</v>
      </c>
      <c r="E196" s="5">
        <v>1.8847222222222222</v>
      </c>
      <c r="F196">
        <v>331</v>
      </c>
    </row>
    <row r="197" spans="1:6" x14ac:dyDescent="0.55000000000000004">
      <c r="A197" t="s">
        <v>236</v>
      </c>
      <c r="B197" t="s">
        <v>1</v>
      </c>
      <c r="C197" s="3">
        <v>2073</v>
      </c>
      <c r="D197" t="s">
        <v>2</v>
      </c>
      <c r="E197" s="4">
        <v>0.99583333333333324</v>
      </c>
      <c r="F197">
        <v>161</v>
      </c>
    </row>
    <row r="198" spans="1:6" x14ac:dyDescent="0.55000000000000004">
      <c r="A198" t="s">
        <v>237</v>
      </c>
      <c r="B198" t="s">
        <v>20</v>
      </c>
      <c r="C198" s="3">
        <v>2949</v>
      </c>
      <c r="D198" t="s">
        <v>238</v>
      </c>
      <c r="E198" s="5">
        <v>2.0062500000000001</v>
      </c>
      <c r="F198">
        <v>275</v>
      </c>
    </row>
    <row r="199" spans="1:6" x14ac:dyDescent="0.55000000000000004">
      <c r="A199" t="s">
        <v>239</v>
      </c>
      <c r="B199" t="s">
        <v>4</v>
      </c>
      <c r="C199">
        <v>733</v>
      </c>
      <c r="D199" t="s">
        <v>2</v>
      </c>
      <c r="E199" s="4">
        <v>0.8041666666666667</v>
      </c>
      <c r="F199">
        <v>167</v>
      </c>
    </row>
    <row r="200" spans="1:6" x14ac:dyDescent="0.55000000000000004">
      <c r="A200" t="s">
        <v>240</v>
      </c>
      <c r="B200" t="s">
        <v>86</v>
      </c>
      <c r="C200" s="3">
        <v>1787</v>
      </c>
      <c r="D200" t="s">
        <v>2</v>
      </c>
      <c r="E200" s="4">
        <v>0.63958333333333328</v>
      </c>
      <c r="F200">
        <v>152</v>
      </c>
    </row>
    <row r="201" spans="1:6" x14ac:dyDescent="0.55000000000000004">
      <c r="A201" t="s">
        <v>241</v>
      </c>
      <c r="B201" t="s">
        <v>20</v>
      </c>
      <c r="C201" s="3">
        <v>1555</v>
      </c>
      <c r="D201" t="s">
        <v>242</v>
      </c>
      <c r="E201" s="4">
        <v>0.83819444444444446</v>
      </c>
      <c r="F201">
        <v>217</v>
      </c>
    </row>
    <row r="202" spans="1:6" x14ac:dyDescent="0.55000000000000004">
      <c r="A202" t="s">
        <v>243</v>
      </c>
      <c r="B202" t="s">
        <v>1</v>
      </c>
      <c r="C202" s="3">
        <v>1836</v>
      </c>
      <c r="D202" t="s">
        <v>2</v>
      </c>
      <c r="E202" s="5">
        <v>1.1020833333333333</v>
      </c>
      <c r="F202">
        <v>155</v>
      </c>
    </row>
    <row r="203" spans="1:6" x14ac:dyDescent="0.55000000000000004">
      <c r="A203" t="s">
        <v>244</v>
      </c>
      <c r="B203" t="s">
        <v>4</v>
      </c>
      <c r="C203">
        <v>377</v>
      </c>
      <c r="D203" t="s">
        <v>2</v>
      </c>
      <c r="E203" s="4">
        <v>0.95138888888888884</v>
      </c>
      <c r="F203">
        <v>174</v>
      </c>
    </row>
    <row r="204" spans="1:6" x14ac:dyDescent="0.55000000000000004">
      <c r="A204" t="s">
        <v>245</v>
      </c>
      <c r="B204" t="s">
        <v>4</v>
      </c>
      <c r="C204">
        <v>371</v>
      </c>
      <c r="D204" t="s">
        <v>2</v>
      </c>
      <c r="E204" s="4">
        <v>0.6743055555555556</v>
      </c>
      <c r="F204">
        <v>108</v>
      </c>
    </row>
    <row r="205" spans="1:6" x14ac:dyDescent="0.55000000000000004">
      <c r="A205" t="s">
        <v>246</v>
      </c>
      <c r="B205" t="s">
        <v>1</v>
      </c>
      <c r="C205" s="3">
        <v>1893</v>
      </c>
      <c r="D205" t="s">
        <v>2</v>
      </c>
      <c r="E205" s="4">
        <v>0.85277777777777775</v>
      </c>
      <c r="F205">
        <v>149</v>
      </c>
    </row>
    <row r="206" spans="1:6" x14ac:dyDescent="0.55000000000000004">
      <c r="A206" t="s">
        <v>247</v>
      </c>
      <c r="B206" t="s">
        <v>1</v>
      </c>
      <c r="C206" s="3">
        <v>1905</v>
      </c>
      <c r="D206" t="s">
        <v>2</v>
      </c>
      <c r="E206" s="5">
        <v>1.3159722222222221</v>
      </c>
      <c r="F206">
        <v>170</v>
      </c>
    </row>
    <row r="207" spans="1:6" x14ac:dyDescent="0.55000000000000004">
      <c r="A207" t="s">
        <v>248</v>
      </c>
      <c r="B207" t="s">
        <v>1</v>
      </c>
      <c r="C207" s="3">
        <v>2549</v>
      </c>
      <c r="D207" t="s">
        <v>2</v>
      </c>
      <c r="E207" s="5">
        <v>1.2444444444444445</v>
      </c>
      <c r="F207">
        <v>202</v>
      </c>
    </row>
    <row r="208" spans="1:6" x14ac:dyDescent="0.55000000000000004">
      <c r="A208" t="s">
        <v>249</v>
      </c>
      <c r="B208" t="s">
        <v>1</v>
      </c>
      <c r="C208" s="3">
        <v>4974</v>
      </c>
      <c r="D208" t="s">
        <v>2</v>
      </c>
      <c r="E208" s="6">
        <v>4.3854166666666666E-2</v>
      </c>
      <c r="F208">
        <v>397</v>
      </c>
    </row>
    <row r="209" spans="1:7" x14ac:dyDescent="0.55000000000000004">
      <c r="A209" t="s">
        <v>250</v>
      </c>
      <c r="B209" t="s">
        <v>1</v>
      </c>
      <c r="C209" s="3">
        <v>2747</v>
      </c>
      <c r="D209" t="s">
        <v>2</v>
      </c>
      <c r="E209" s="5">
        <v>1.528472222222222</v>
      </c>
      <c r="F209">
        <v>237</v>
      </c>
    </row>
    <row r="210" spans="1:7" x14ac:dyDescent="0.55000000000000004">
      <c r="A210" t="s">
        <v>251</v>
      </c>
      <c r="B210" t="s">
        <v>24</v>
      </c>
      <c r="C210" s="3">
        <v>1476</v>
      </c>
      <c r="D210" t="s">
        <v>2</v>
      </c>
      <c r="E210" s="4">
        <v>0.4909722222222222</v>
      </c>
      <c r="F210">
        <v>131</v>
      </c>
    </row>
    <row r="211" spans="1:7" x14ac:dyDescent="0.55000000000000004">
      <c r="A211" t="s">
        <v>252</v>
      </c>
      <c r="B211" t="s">
        <v>1</v>
      </c>
      <c r="C211" s="3">
        <v>2034</v>
      </c>
      <c r="D211" t="s">
        <v>2</v>
      </c>
      <c r="E211" s="4">
        <v>0.9243055555555556</v>
      </c>
      <c r="F211">
        <v>162</v>
      </c>
    </row>
    <row r="212" spans="1:7" x14ac:dyDescent="0.55000000000000004">
      <c r="A212" t="s">
        <v>253</v>
      </c>
      <c r="B212" t="s">
        <v>1</v>
      </c>
      <c r="C212" s="3">
        <v>2197</v>
      </c>
      <c r="D212" t="s">
        <v>2</v>
      </c>
      <c r="E212" s="4">
        <v>0.9243055555555556</v>
      </c>
      <c r="F212">
        <v>164</v>
      </c>
    </row>
    <row r="213" spans="1:7" x14ac:dyDescent="0.55000000000000004">
      <c r="A213" t="s">
        <v>254</v>
      </c>
      <c r="B213" t="s">
        <v>1</v>
      </c>
      <c r="C213" s="3">
        <v>1579</v>
      </c>
      <c r="D213" t="s">
        <v>2</v>
      </c>
      <c r="E213" s="4">
        <v>0.95972222222222225</v>
      </c>
      <c r="F213">
        <v>150</v>
      </c>
    </row>
    <row r="214" spans="1:7" x14ac:dyDescent="0.55000000000000004">
      <c r="A214" t="s">
        <v>255</v>
      </c>
      <c r="B214" t="s">
        <v>1</v>
      </c>
      <c r="C214" s="3">
        <v>1129</v>
      </c>
      <c r="D214" t="s">
        <v>2</v>
      </c>
      <c r="E214" s="4">
        <v>0.8534722222222223</v>
      </c>
      <c r="F214">
        <v>136</v>
      </c>
    </row>
    <row r="215" spans="1:7" x14ac:dyDescent="0.55000000000000004">
      <c r="A215" t="s">
        <v>256</v>
      </c>
      <c r="B215" t="s">
        <v>1</v>
      </c>
      <c r="C215" s="3">
        <v>2551</v>
      </c>
      <c r="D215" t="s">
        <v>2</v>
      </c>
      <c r="E215" s="5">
        <v>1.0666666666666667</v>
      </c>
      <c r="F215">
        <v>189</v>
      </c>
    </row>
    <row r="216" spans="1:7" x14ac:dyDescent="0.55000000000000004">
      <c r="A216" t="s">
        <v>257</v>
      </c>
      <c r="B216" t="s">
        <v>63</v>
      </c>
      <c r="C216" s="3">
        <v>18251</v>
      </c>
      <c r="D216" t="s">
        <v>258</v>
      </c>
      <c r="E216" s="6">
        <v>9.7627314814814806E-2</v>
      </c>
      <c r="F216" s="3">
        <v>1567</v>
      </c>
      <c r="G216" s="3"/>
    </row>
    <row r="217" spans="1:7" x14ac:dyDescent="0.55000000000000004">
      <c r="A217" t="s">
        <v>259</v>
      </c>
      <c r="B217" t="s">
        <v>1</v>
      </c>
      <c r="C217" s="3">
        <v>4172</v>
      </c>
      <c r="D217" t="s">
        <v>2</v>
      </c>
      <c r="E217" s="5">
        <v>1.9201388888888891</v>
      </c>
      <c r="F217">
        <v>349</v>
      </c>
    </row>
    <row r="218" spans="1:7" x14ac:dyDescent="0.55000000000000004">
      <c r="A218" t="s">
        <v>260</v>
      </c>
      <c r="B218" t="s">
        <v>1</v>
      </c>
      <c r="C218" s="3">
        <v>2311</v>
      </c>
      <c r="D218" t="s">
        <v>2</v>
      </c>
      <c r="E218" s="5">
        <v>1.03125</v>
      </c>
      <c r="F218">
        <v>207</v>
      </c>
    </row>
    <row r="219" spans="1:7" x14ac:dyDescent="0.55000000000000004">
      <c r="A219" t="s">
        <v>261</v>
      </c>
      <c r="B219" t="s">
        <v>1</v>
      </c>
      <c r="C219" s="3">
        <v>5419</v>
      </c>
      <c r="D219" t="s">
        <v>2</v>
      </c>
      <c r="E219" s="6">
        <v>5.2141203703703703E-2</v>
      </c>
      <c r="F219">
        <v>450</v>
      </c>
    </row>
    <row r="220" spans="1:7" x14ac:dyDescent="0.55000000000000004">
      <c r="A220" t="s">
        <v>262</v>
      </c>
      <c r="B220" t="s">
        <v>1</v>
      </c>
      <c r="C220" s="3">
        <v>3114</v>
      </c>
      <c r="D220" t="s">
        <v>2</v>
      </c>
      <c r="E220" s="5">
        <v>1.9909722222222221</v>
      </c>
      <c r="F220">
        <v>282</v>
      </c>
    </row>
    <row r="221" spans="1:7" x14ac:dyDescent="0.55000000000000004">
      <c r="A221" t="s">
        <v>263</v>
      </c>
      <c r="B221" t="s">
        <v>1</v>
      </c>
      <c r="C221" s="3">
        <v>3767</v>
      </c>
      <c r="D221" t="s">
        <v>2</v>
      </c>
      <c r="E221" s="5">
        <v>1.7423611111111112</v>
      </c>
      <c r="F221">
        <v>294</v>
      </c>
    </row>
    <row r="222" spans="1:7" x14ac:dyDescent="0.55000000000000004">
      <c r="A222" t="s">
        <v>264</v>
      </c>
      <c r="B222" t="s">
        <v>1</v>
      </c>
      <c r="C222" s="3">
        <v>2274</v>
      </c>
      <c r="D222" t="s">
        <v>2</v>
      </c>
      <c r="E222" s="5">
        <v>1.2090277777777778</v>
      </c>
      <c r="F222">
        <v>185</v>
      </c>
    </row>
    <row r="223" spans="1:7" x14ac:dyDescent="0.55000000000000004">
      <c r="A223" t="s">
        <v>265</v>
      </c>
      <c r="B223" t="s">
        <v>24</v>
      </c>
      <c r="C223" s="3">
        <v>1255</v>
      </c>
      <c r="D223" t="s">
        <v>2</v>
      </c>
      <c r="E223" s="5">
        <v>1.0833333333333333</v>
      </c>
      <c r="F223">
        <v>240</v>
      </c>
    </row>
    <row r="224" spans="1:7" x14ac:dyDescent="0.55000000000000004">
      <c r="A224" t="s">
        <v>266</v>
      </c>
      <c r="B224" t="s">
        <v>1</v>
      </c>
      <c r="C224" s="3">
        <v>5100</v>
      </c>
      <c r="D224" t="s">
        <v>2</v>
      </c>
      <c r="E224" s="5">
        <v>2.4173611111111111</v>
      </c>
      <c r="F224">
        <v>404</v>
      </c>
    </row>
    <row r="225" spans="1:6" x14ac:dyDescent="0.55000000000000004">
      <c r="A225" t="s">
        <v>267</v>
      </c>
      <c r="B225" t="s">
        <v>24</v>
      </c>
      <c r="C225" s="3">
        <v>1878</v>
      </c>
      <c r="D225" t="s">
        <v>2</v>
      </c>
      <c r="E225" s="5">
        <v>1.5055555555555555</v>
      </c>
      <c r="F225">
        <v>320</v>
      </c>
    </row>
    <row r="226" spans="1:6" x14ac:dyDescent="0.55000000000000004">
      <c r="A226" t="s">
        <v>268</v>
      </c>
      <c r="B226" t="s">
        <v>1</v>
      </c>
      <c r="C226" s="3">
        <v>2357</v>
      </c>
      <c r="D226" t="s">
        <v>2</v>
      </c>
      <c r="E226" s="5">
        <v>1.1375</v>
      </c>
      <c r="F226">
        <v>196</v>
      </c>
    </row>
    <row r="227" spans="1:6" x14ac:dyDescent="0.55000000000000004">
      <c r="A227" t="s">
        <v>269</v>
      </c>
      <c r="B227" t="s">
        <v>1</v>
      </c>
      <c r="C227" s="3">
        <v>2380</v>
      </c>
      <c r="D227" t="s">
        <v>2</v>
      </c>
      <c r="E227" s="5">
        <v>1.1375</v>
      </c>
      <c r="F227">
        <v>186</v>
      </c>
    </row>
    <row r="228" spans="1:6" x14ac:dyDescent="0.55000000000000004">
      <c r="A228" t="s">
        <v>270</v>
      </c>
      <c r="B228" t="s">
        <v>1</v>
      </c>
      <c r="C228" s="3">
        <v>1928</v>
      </c>
      <c r="D228" t="s">
        <v>2</v>
      </c>
      <c r="E228" s="4">
        <v>0.78194444444444444</v>
      </c>
      <c r="F228">
        <v>147</v>
      </c>
    </row>
    <row r="229" spans="1:6" x14ac:dyDescent="0.55000000000000004">
      <c r="A229" t="s">
        <v>271</v>
      </c>
      <c r="B229" t="s">
        <v>1</v>
      </c>
      <c r="C229" s="3">
        <v>1409</v>
      </c>
      <c r="D229" t="s">
        <v>2</v>
      </c>
      <c r="E229" s="4">
        <v>0.67569444444444438</v>
      </c>
      <c r="F229">
        <v>106</v>
      </c>
    </row>
    <row r="230" spans="1:6" x14ac:dyDescent="0.55000000000000004">
      <c r="A230" t="s">
        <v>272</v>
      </c>
      <c r="B230" t="s">
        <v>1</v>
      </c>
      <c r="C230" s="3">
        <v>1657</v>
      </c>
      <c r="D230" t="s">
        <v>2</v>
      </c>
      <c r="E230" s="4">
        <v>0.74652777777777779</v>
      </c>
      <c r="F230">
        <v>132</v>
      </c>
    </row>
    <row r="231" spans="1:6" x14ac:dyDescent="0.55000000000000004">
      <c r="A231" t="s">
        <v>273</v>
      </c>
      <c r="B231" t="s">
        <v>274</v>
      </c>
      <c r="C231" s="3">
        <v>6492</v>
      </c>
      <c r="D231" t="s">
        <v>275</v>
      </c>
      <c r="E231" s="5">
        <v>1.6319444444444444</v>
      </c>
      <c r="F231">
        <v>567</v>
      </c>
    </row>
    <row r="232" spans="1:6" x14ac:dyDescent="0.55000000000000004">
      <c r="A232" t="s">
        <v>276</v>
      </c>
      <c r="B232" t="s">
        <v>1</v>
      </c>
      <c r="C232" s="3">
        <v>1266</v>
      </c>
      <c r="D232" t="s">
        <v>2</v>
      </c>
      <c r="E232" s="4">
        <v>0.64027777777777783</v>
      </c>
      <c r="F232">
        <v>113</v>
      </c>
    </row>
    <row r="233" spans="1:6" x14ac:dyDescent="0.55000000000000004">
      <c r="A233" t="s">
        <v>277</v>
      </c>
      <c r="B233" t="s">
        <v>63</v>
      </c>
      <c r="C233">
        <v>69</v>
      </c>
      <c r="D233" t="s">
        <v>119</v>
      </c>
      <c r="E233" s="4">
        <v>7.2916666666666671E-2</v>
      </c>
      <c r="F233">
        <v>19</v>
      </c>
    </row>
    <row r="234" spans="1:6" x14ac:dyDescent="0.55000000000000004">
      <c r="A234" t="s">
        <v>278</v>
      </c>
      <c r="B234" t="s">
        <v>20</v>
      </c>
      <c r="C234" s="3">
        <v>2272</v>
      </c>
      <c r="D234" t="s">
        <v>279</v>
      </c>
      <c r="E234" s="4">
        <v>0.66736111111111107</v>
      </c>
      <c r="F234">
        <v>201</v>
      </c>
    </row>
    <row r="235" spans="1:6" x14ac:dyDescent="0.55000000000000004">
      <c r="A235" t="s">
        <v>280</v>
      </c>
      <c r="B235" t="s">
        <v>1</v>
      </c>
      <c r="C235" s="3">
        <v>2199</v>
      </c>
      <c r="D235" t="s">
        <v>2</v>
      </c>
      <c r="E235" s="5">
        <v>1.2090277777777778</v>
      </c>
      <c r="F235">
        <v>181</v>
      </c>
    </row>
    <row r="236" spans="1:6" x14ac:dyDescent="0.55000000000000004">
      <c r="A236" t="s">
        <v>281</v>
      </c>
      <c r="B236" t="s">
        <v>20</v>
      </c>
      <c r="C236" s="3">
        <v>4010</v>
      </c>
      <c r="D236" t="s">
        <v>282</v>
      </c>
      <c r="E236" s="5">
        <v>1.2930555555555556</v>
      </c>
      <c r="F236">
        <v>400</v>
      </c>
    </row>
    <row r="237" spans="1:6" x14ac:dyDescent="0.55000000000000004">
      <c r="A237" t="s">
        <v>283</v>
      </c>
      <c r="B237" t="s">
        <v>1</v>
      </c>
      <c r="C237" s="3">
        <v>2042</v>
      </c>
      <c r="D237" t="s">
        <v>2</v>
      </c>
      <c r="E237" s="4">
        <v>0.99513888888888891</v>
      </c>
      <c r="F237">
        <v>171</v>
      </c>
    </row>
    <row r="238" spans="1:6" x14ac:dyDescent="0.55000000000000004">
      <c r="A238" t="s">
        <v>284</v>
      </c>
      <c r="B238" t="s">
        <v>1</v>
      </c>
      <c r="C238" s="3">
        <v>1477</v>
      </c>
      <c r="D238" t="s">
        <v>2</v>
      </c>
      <c r="E238" s="5">
        <v>1.1375</v>
      </c>
      <c r="F238">
        <v>168</v>
      </c>
    </row>
    <row r="239" spans="1:6" x14ac:dyDescent="0.55000000000000004">
      <c r="A239" t="s">
        <v>285</v>
      </c>
      <c r="B239" t="s">
        <v>1</v>
      </c>
      <c r="C239" s="3">
        <v>4154</v>
      </c>
      <c r="D239" t="s">
        <v>2</v>
      </c>
      <c r="E239" s="5">
        <v>1.6715277777777777</v>
      </c>
      <c r="F239">
        <v>308</v>
      </c>
    </row>
    <row r="240" spans="1:6" x14ac:dyDescent="0.55000000000000004">
      <c r="A240" t="s">
        <v>286</v>
      </c>
      <c r="B240" t="s">
        <v>1</v>
      </c>
      <c r="C240" s="3">
        <v>1556</v>
      </c>
      <c r="D240" t="s">
        <v>2</v>
      </c>
      <c r="E240" s="4">
        <v>0.78194444444444444</v>
      </c>
      <c r="F240">
        <v>129</v>
      </c>
    </row>
    <row r="241" spans="1:6" x14ac:dyDescent="0.55000000000000004">
      <c r="A241" t="s">
        <v>287</v>
      </c>
      <c r="B241" t="s">
        <v>24</v>
      </c>
      <c r="C241" s="3">
        <v>4183</v>
      </c>
      <c r="D241" t="s">
        <v>2</v>
      </c>
      <c r="E241" s="5">
        <v>1.2506944444444443</v>
      </c>
      <c r="F241">
        <v>417</v>
      </c>
    </row>
    <row r="242" spans="1:6" x14ac:dyDescent="0.55000000000000004">
      <c r="A242" t="s">
        <v>288</v>
      </c>
      <c r="B242" t="s">
        <v>4</v>
      </c>
      <c r="C242">
        <v>453</v>
      </c>
      <c r="D242" t="s">
        <v>2</v>
      </c>
      <c r="E242" s="5">
        <v>1.1236111111111111</v>
      </c>
      <c r="F242">
        <v>194</v>
      </c>
    </row>
    <row r="243" spans="1:6" x14ac:dyDescent="0.55000000000000004">
      <c r="A243" t="s">
        <v>289</v>
      </c>
      <c r="B243" t="s">
        <v>1</v>
      </c>
      <c r="C243" s="3">
        <v>2079</v>
      </c>
      <c r="D243" t="s">
        <v>2</v>
      </c>
      <c r="E243" s="4">
        <v>0.88888888888888884</v>
      </c>
      <c r="F243">
        <v>172</v>
      </c>
    </row>
    <row r="244" spans="1:6" x14ac:dyDescent="0.55000000000000004">
      <c r="A244" t="s">
        <v>290</v>
      </c>
      <c r="B244" t="s">
        <v>24</v>
      </c>
      <c r="C244" s="3">
        <v>2013</v>
      </c>
      <c r="D244" t="s">
        <v>2</v>
      </c>
      <c r="E244" s="5">
        <v>1.64375</v>
      </c>
      <c r="F244">
        <v>338</v>
      </c>
    </row>
    <row r="245" spans="1:6" x14ac:dyDescent="0.55000000000000004">
      <c r="A245" t="s">
        <v>291</v>
      </c>
      <c r="B245" t="s">
        <v>20</v>
      </c>
      <c r="C245" s="3">
        <v>3926</v>
      </c>
      <c r="D245" t="s">
        <v>292</v>
      </c>
      <c r="E245" s="5">
        <v>1.0819444444444444</v>
      </c>
      <c r="F245">
        <v>324</v>
      </c>
    </row>
    <row r="246" spans="1:6" x14ac:dyDescent="0.55000000000000004">
      <c r="A246" t="s">
        <v>293</v>
      </c>
      <c r="B246" t="s">
        <v>1</v>
      </c>
      <c r="C246" s="3">
        <v>2206</v>
      </c>
      <c r="D246" t="s">
        <v>2</v>
      </c>
      <c r="E246" s="4">
        <v>0.99583333333333324</v>
      </c>
      <c r="F246">
        <v>182</v>
      </c>
    </row>
    <row r="247" spans="1:6" x14ac:dyDescent="0.55000000000000004">
      <c r="A247" t="s">
        <v>294</v>
      </c>
      <c r="B247" t="s">
        <v>1</v>
      </c>
      <c r="C247" s="3">
        <v>6792</v>
      </c>
      <c r="D247" t="s">
        <v>2</v>
      </c>
      <c r="E247" s="6">
        <v>4.9780092592592591E-2</v>
      </c>
      <c r="F247">
        <v>566</v>
      </c>
    </row>
    <row r="248" spans="1:6" x14ac:dyDescent="0.55000000000000004">
      <c r="A248" t="s">
        <v>295</v>
      </c>
      <c r="B248" t="s">
        <v>1</v>
      </c>
      <c r="C248" s="3">
        <v>3957</v>
      </c>
      <c r="D248" t="s">
        <v>2</v>
      </c>
      <c r="E248" s="5">
        <v>2.2041666666666666</v>
      </c>
      <c r="F248">
        <v>364</v>
      </c>
    </row>
    <row r="249" spans="1:6" x14ac:dyDescent="0.55000000000000004">
      <c r="A249" t="s">
        <v>296</v>
      </c>
      <c r="B249" t="s">
        <v>1</v>
      </c>
      <c r="C249" s="3">
        <v>1896</v>
      </c>
      <c r="D249" t="s">
        <v>2</v>
      </c>
      <c r="E249" s="5">
        <v>1.2444444444444445</v>
      </c>
      <c r="F249">
        <v>179</v>
      </c>
    </row>
    <row r="250" spans="1:6" x14ac:dyDescent="0.55000000000000004">
      <c r="A250" t="s">
        <v>297</v>
      </c>
      <c r="B250" t="s">
        <v>1</v>
      </c>
      <c r="C250" s="3">
        <v>1610</v>
      </c>
      <c r="D250" t="s">
        <v>2</v>
      </c>
      <c r="E250" s="4">
        <v>0.63958333333333328</v>
      </c>
      <c r="F250">
        <v>128</v>
      </c>
    </row>
    <row r="251" spans="1:6" x14ac:dyDescent="0.55000000000000004">
      <c r="A251" t="s">
        <v>298</v>
      </c>
      <c r="B251" t="s">
        <v>1</v>
      </c>
      <c r="C251" s="3">
        <v>3007</v>
      </c>
      <c r="D251" t="s">
        <v>2</v>
      </c>
      <c r="E251" s="5">
        <v>1.4576388888888889</v>
      </c>
      <c r="F251">
        <v>242</v>
      </c>
    </row>
    <row r="252" spans="1:6" x14ac:dyDescent="0.55000000000000004">
      <c r="A252" t="s">
        <v>299</v>
      </c>
      <c r="B252" t="s">
        <v>1</v>
      </c>
      <c r="C252" s="3">
        <v>1303</v>
      </c>
      <c r="D252" t="s">
        <v>2</v>
      </c>
      <c r="E252" s="4">
        <v>0.67499999999999993</v>
      </c>
      <c r="F252">
        <v>114</v>
      </c>
    </row>
    <row r="253" spans="1:6" x14ac:dyDescent="0.55000000000000004">
      <c r="A253" t="s">
        <v>300</v>
      </c>
      <c r="B253" t="s">
        <v>1</v>
      </c>
      <c r="C253" s="3">
        <v>1505</v>
      </c>
      <c r="D253" t="s">
        <v>2</v>
      </c>
      <c r="E253" s="4">
        <v>0.71111111111111114</v>
      </c>
      <c r="F253">
        <v>136</v>
      </c>
    </row>
    <row r="254" spans="1:6" x14ac:dyDescent="0.55000000000000004">
      <c r="A254" t="s">
        <v>301</v>
      </c>
      <c r="B254" t="s">
        <v>20</v>
      </c>
      <c r="C254" s="3">
        <v>4003</v>
      </c>
      <c r="D254" t="s">
        <v>302</v>
      </c>
      <c r="E254" s="5">
        <v>1.0513888888888889</v>
      </c>
      <c r="F254">
        <v>319</v>
      </c>
    </row>
    <row r="255" spans="1:6" x14ac:dyDescent="0.55000000000000004">
      <c r="A255" t="s">
        <v>303</v>
      </c>
      <c r="B255" t="s">
        <v>24</v>
      </c>
      <c r="C255" s="3">
        <v>1922</v>
      </c>
      <c r="D255" t="s">
        <v>2</v>
      </c>
      <c r="E255" s="4">
        <v>0.53055555555555556</v>
      </c>
      <c r="F255">
        <v>147</v>
      </c>
    </row>
    <row r="256" spans="1:6" x14ac:dyDescent="0.55000000000000004">
      <c r="A256" t="s">
        <v>304</v>
      </c>
      <c r="B256" t="s">
        <v>1</v>
      </c>
      <c r="C256" s="3">
        <v>2495</v>
      </c>
      <c r="D256" t="s">
        <v>2</v>
      </c>
      <c r="E256" s="5">
        <v>1.03125</v>
      </c>
      <c r="F256">
        <v>186</v>
      </c>
    </row>
    <row r="257" spans="1:6" x14ac:dyDescent="0.55000000000000004">
      <c r="A257" t="s">
        <v>305</v>
      </c>
      <c r="B257" t="s">
        <v>20</v>
      </c>
      <c r="C257" s="3">
        <v>2386</v>
      </c>
      <c r="D257" t="s">
        <v>306</v>
      </c>
      <c r="E257" s="5">
        <v>1.4020833333333333</v>
      </c>
      <c r="F257">
        <v>224</v>
      </c>
    </row>
    <row r="258" spans="1:6" x14ac:dyDescent="0.55000000000000004">
      <c r="A258" t="s">
        <v>307</v>
      </c>
      <c r="B258" t="s">
        <v>1</v>
      </c>
      <c r="C258" s="3">
        <v>1228</v>
      </c>
      <c r="D258" t="s">
        <v>2</v>
      </c>
      <c r="E258" s="4">
        <v>0.74652777777777779</v>
      </c>
      <c r="F258">
        <v>112</v>
      </c>
    </row>
    <row r="259" spans="1:6" x14ac:dyDescent="0.55000000000000004">
      <c r="A259" t="s">
        <v>308</v>
      </c>
      <c r="B259" t="s">
        <v>4</v>
      </c>
      <c r="C259">
        <v>443</v>
      </c>
      <c r="D259" t="s">
        <v>2</v>
      </c>
      <c r="E259" s="5">
        <v>1.038888888888889</v>
      </c>
      <c r="F259">
        <v>196</v>
      </c>
    </row>
    <row r="260" spans="1:6" x14ac:dyDescent="0.55000000000000004">
      <c r="A260" t="s">
        <v>309</v>
      </c>
      <c r="B260" t="s">
        <v>4</v>
      </c>
      <c r="C260">
        <v>697</v>
      </c>
      <c r="D260" t="s">
        <v>2</v>
      </c>
      <c r="E260" s="5">
        <v>1.2972222222222223</v>
      </c>
      <c r="F260">
        <v>250</v>
      </c>
    </row>
    <row r="261" spans="1:6" x14ac:dyDescent="0.55000000000000004">
      <c r="A261" t="s">
        <v>310</v>
      </c>
      <c r="B261" t="s">
        <v>1</v>
      </c>
      <c r="C261" s="3">
        <v>3351</v>
      </c>
      <c r="D261" t="s">
        <v>2</v>
      </c>
      <c r="E261" s="5">
        <v>1.3513888888888888</v>
      </c>
      <c r="F261">
        <v>246</v>
      </c>
    </row>
    <row r="262" spans="1:6" x14ac:dyDescent="0.55000000000000004">
      <c r="A262" t="s">
        <v>311</v>
      </c>
      <c r="B262" t="s">
        <v>4</v>
      </c>
      <c r="C262">
        <v>495</v>
      </c>
      <c r="D262" t="s">
        <v>2</v>
      </c>
      <c r="E262" s="5">
        <v>1.0201388888888889</v>
      </c>
      <c r="F262">
        <v>171</v>
      </c>
    </row>
    <row r="263" spans="1:6" x14ac:dyDescent="0.55000000000000004">
      <c r="A263" t="s">
        <v>312</v>
      </c>
      <c r="B263" t="s">
        <v>1</v>
      </c>
      <c r="C263" s="3">
        <v>5065</v>
      </c>
      <c r="D263" t="s">
        <v>2</v>
      </c>
      <c r="E263" s="6">
        <v>6.1030092592592594E-2</v>
      </c>
      <c r="F263">
        <v>523</v>
      </c>
    </row>
    <row r="264" spans="1:6" x14ac:dyDescent="0.55000000000000004">
      <c r="A264" t="s">
        <v>313</v>
      </c>
      <c r="B264" t="s">
        <v>4</v>
      </c>
      <c r="C264">
        <v>542</v>
      </c>
      <c r="D264" t="s">
        <v>2</v>
      </c>
      <c r="E264" s="5">
        <v>1.2562499999999999</v>
      </c>
      <c r="F264">
        <v>235</v>
      </c>
    </row>
    <row r="265" spans="1:6" x14ac:dyDescent="0.55000000000000004">
      <c r="A265" t="s">
        <v>314</v>
      </c>
      <c r="B265" t="s">
        <v>4</v>
      </c>
      <c r="C265">
        <v>258</v>
      </c>
      <c r="D265" t="s">
        <v>2</v>
      </c>
      <c r="E265" s="4">
        <v>0.38750000000000001</v>
      </c>
      <c r="F265">
        <v>47</v>
      </c>
    </row>
    <row r="266" spans="1:6" x14ac:dyDescent="0.55000000000000004">
      <c r="A266" t="s">
        <v>315</v>
      </c>
      <c r="B266" t="s">
        <v>1</v>
      </c>
      <c r="C266" s="3">
        <v>2172</v>
      </c>
      <c r="D266" t="s">
        <v>2</v>
      </c>
      <c r="E266" s="5">
        <v>1.03125</v>
      </c>
      <c r="F266">
        <v>191</v>
      </c>
    </row>
    <row r="267" spans="1:6" x14ac:dyDescent="0.55000000000000004">
      <c r="A267" t="s">
        <v>316</v>
      </c>
      <c r="B267" t="s">
        <v>1</v>
      </c>
      <c r="C267" s="3">
        <v>1411</v>
      </c>
      <c r="D267" t="s">
        <v>2</v>
      </c>
      <c r="E267" s="4">
        <v>0.8534722222222223</v>
      </c>
      <c r="F267">
        <v>125</v>
      </c>
    </row>
    <row r="268" spans="1:6" x14ac:dyDescent="0.55000000000000004">
      <c r="A268" t="s">
        <v>317</v>
      </c>
      <c r="B268" t="s">
        <v>1</v>
      </c>
      <c r="C268" s="3">
        <v>1493</v>
      </c>
      <c r="D268" t="s">
        <v>2</v>
      </c>
      <c r="E268" s="4">
        <v>0.64027777777777783</v>
      </c>
      <c r="F268">
        <v>112</v>
      </c>
    </row>
    <row r="269" spans="1:6" x14ac:dyDescent="0.55000000000000004">
      <c r="A269" t="s">
        <v>318</v>
      </c>
      <c r="B269" t="s">
        <v>1</v>
      </c>
      <c r="C269" s="3">
        <v>3860</v>
      </c>
      <c r="D269" t="s">
        <v>2</v>
      </c>
      <c r="E269" s="5">
        <v>2.1333333333333333</v>
      </c>
      <c r="F269">
        <v>332</v>
      </c>
    </row>
    <row r="270" spans="1:6" x14ac:dyDescent="0.55000000000000004">
      <c r="A270" t="s">
        <v>319</v>
      </c>
      <c r="B270" t="s">
        <v>1</v>
      </c>
      <c r="C270" s="3">
        <v>1913</v>
      </c>
      <c r="D270" t="s">
        <v>2</v>
      </c>
      <c r="E270" s="4">
        <v>0.8534722222222223</v>
      </c>
      <c r="F270">
        <v>144</v>
      </c>
    </row>
    <row r="271" spans="1:6" x14ac:dyDescent="0.55000000000000004">
      <c r="A271" t="s">
        <v>320</v>
      </c>
      <c r="B271" t="s">
        <v>1</v>
      </c>
      <c r="C271" s="3">
        <v>1263</v>
      </c>
      <c r="D271" t="s">
        <v>2</v>
      </c>
      <c r="E271" s="4">
        <v>0.67569444444444438</v>
      </c>
      <c r="F271">
        <v>117</v>
      </c>
    </row>
    <row r="272" spans="1:6" x14ac:dyDescent="0.55000000000000004">
      <c r="A272" t="s">
        <v>321</v>
      </c>
      <c r="B272" t="s">
        <v>4</v>
      </c>
      <c r="C272">
        <v>613</v>
      </c>
      <c r="D272" t="s">
        <v>2</v>
      </c>
      <c r="E272" s="5">
        <v>1.2506944444444443</v>
      </c>
      <c r="F272">
        <v>215</v>
      </c>
    </row>
    <row r="273" spans="1:6" x14ac:dyDescent="0.55000000000000004">
      <c r="A273" t="s">
        <v>322</v>
      </c>
      <c r="B273" t="s">
        <v>1</v>
      </c>
      <c r="C273" s="3">
        <v>2275</v>
      </c>
      <c r="D273" t="s">
        <v>2</v>
      </c>
      <c r="E273" s="4">
        <v>0.9243055555555556</v>
      </c>
      <c r="F273">
        <v>187</v>
      </c>
    </row>
    <row r="274" spans="1:6" x14ac:dyDescent="0.55000000000000004">
      <c r="A274" t="s">
        <v>323</v>
      </c>
      <c r="B274" t="s">
        <v>4</v>
      </c>
      <c r="C274">
        <v>650</v>
      </c>
      <c r="D274" t="s">
        <v>2</v>
      </c>
      <c r="E274" s="5">
        <v>1.1229166666666666</v>
      </c>
      <c r="F274">
        <v>226</v>
      </c>
    </row>
    <row r="275" spans="1:6" x14ac:dyDescent="0.55000000000000004">
      <c r="A275" t="s">
        <v>324</v>
      </c>
      <c r="B275" t="s">
        <v>1</v>
      </c>
      <c r="C275" s="3">
        <v>1653</v>
      </c>
      <c r="D275" t="s">
        <v>2</v>
      </c>
      <c r="E275" s="4">
        <v>0.74722222222222223</v>
      </c>
      <c r="F275">
        <v>125</v>
      </c>
    </row>
    <row r="276" spans="1:6" x14ac:dyDescent="0.55000000000000004">
      <c r="A276" t="s">
        <v>325</v>
      </c>
      <c r="B276" t="s">
        <v>1</v>
      </c>
      <c r="C276" s="3">
        <v>1800</v>
      </c>
      <c r="D276" t="s">
        <v>2</v>
      </c>
      <c r="E276" s="4">
        <v>0.88888888888888884</v>
      </c>
      <c r="F276">
        <v>142</v>
      </c>
    </row>
    <row r="277" spans="1:6" x14ac:dyDescent="0.55000000000000004">
      <c r="A277" t="s">
        <v>326</v>
      </c>
      <c r="B277" t="s">
        <v>24</v>
      </c>
      <c r="C277">
        <v>605</v>
      </c>
      <c r="D277" t="s">
        <v>2</v>
      </c>
      <c r="E277" s="5">
        <v>1.1659722222222222</v>
      </c>
      <c r="F277">
        <v>181</v>
      </c>
    </row>
    <row r="278" spans="1:6" x14ac:dyDescent="0.55000000000000004">
      <c r="A278" t="s">
        <v>327</v>
      </c>
      <c r="B278" t="s">
        <v>24</v>
      </c>
      <c r="C278" s="3">
        <v>1792</v>
      </c>
      <c r="D278" t="s">
        <v>2</v>
      </c>
      <c r="E278" s="5">
        <v>1.9965277777777777</v>
      </c>
      <c r="F278">
        <v>298</v>
      </c>
    </row>
    <row r="279" spans="1:6" x14ac:dyDescent="0.55000000000000004">
      <c r="A279" t="s">
        <v>328</v>
      </c>
      <c r="B279" t="s">
        <v>20</v>
      </c>
      <c r="C279">
        <v>956</v>
      </c>
      <c r="D279" t="s">
        <v>329</v>
      </c>
      <c r="E279" s="4">
        <v>0.33680555555555558</v>
      </c>
      <c r="F279">
        <v>64</v>
      </c>
    </row>
    <row r="280" spans="1:6" x14ac:dyDescent="0.55000000000000004">
      <c r="A280" t="s">
        <v>330</v>
      </c>
      <c r="B280" t="s">
        <v>1</v>
      </c>
      <c r="C280" s="3">
        <v>1109</v>
      </c>
      <c r="D280" t="s">
        <v>2</v>
      </c>
      <c r="E280" s="4">
        <v>0.64027777777777783</v>
      </c>
      <c r="F280">
        <v>103</v>
      </c>
    </row>
    <row r="281" spans="1:6" x14ac:dyDescent="0.55000000000000004">
      <c r="A281" t="s">
        <v>331</v>
      </c>
      <c r="B281" t="s">
        <v>1</v>
      </c>
      <c r="C281" s="3">
        <v>1829</v>
      </c>
      <c r="D281" t="s">
        <v>2</v>
      </c>
      <c r="E281" s="4">
        <v>0.88888888888888884</v>
      </c>
      <c r="F281">
        <v>151</v>
      </c>
    </row>
    <row r="282" spans="1:6" x14ac:dyDescent="0.55000000000000004">
      <c r="A282" t="s">
        <v>332</v>
      </c>
      <c r="B282" t="s">
        <v>1</v>
      </c>
      <c r="C282" s="3">
        <v>2951</v>
      </c>
      <c r="D282" t="s">
        <v>2</v>
      </c>
      <c r="E282" s="5">
        <v>1.2090277777777778</v>
      </c>
      <c r="F282">
        <v>236</v>
      </c>
    </row>
    <row r="283" spans="1:6" x14ac:dyDescent="0.55000000000000004">
      <c r="A283" t="s">
        <v>333</v>
      </c>
      <c r="B283" t="s">
        <v>1</v>
      </c>
      <c r="C283" s="3">
        <v>1451</v>
      </c>
      <c r="D283" t="s">
        <v>2</v>
      </c>
      <c r="E283" s="4">
        <v>0.67569444444444438</v>
      </c>
      <c r="F283">
        <v>112</v>
      </c>
    </row>
    <row r="284" spans="1:6" x14ac:dyDescent="0.55000000000000004">
      <c r="A284" t="s">
        <v>334</v>
      </c>
      <c r="B284" t="s">
        <v>1</v>
      </c>
      <c r="C284" s="3">
        <v>1804</v>
      </c>
      <c r="D284" t="s">
        <v>2</v>
      </c>
      <c r="E284" s="4">
        <v>0.81805555555555554</v>
      </c>
      <c r="F284">
        <v>140</v>
      </c>
    </row>
    <row r="285" spans="1:6" x14ac:dyDescent="0.55000000000000004">
      <c r="A285" t="s">
        <v>335</v>
      </c>
      <c r="B285" t="s">
        <v>4</v>
      </c>
      <c r="C285">
        <v>751</v>
      </c>
      <c r="D285" t="s">
        <v>2</v>
      </c>
      <c r="E285" s="5">
        <v>1.6305555555555555</v>
      </c>
      <c r="F285">
        <v>313</v>
      </c>
    </row>
    <row r="286" spans="1:6" x14ac:dyDescent="0.55000000000000004">
      <c r="A286" t="s">
        <v>336</v>
      </c>
      <c r="B286" t="s">
        <v>1</v>
      </c>
      <c r="C286" s="3">
        <v>1545</v>
      </c>
      <c r="D286" t="s">
        <v>2</v>
      </c>
      <c r="E286" s="4">
        <v>0.64027777777777783</v>
      </c>
      <c r="F286">
        <v>129</v>
      </c>
    </row>
    <row r="287" spans="1:6" x14ac:dyDescent="0.55000000000000004">
      <c r="A287" t="s">
        <v>337</v>
      </c>
      <c r="B287" t="s">
        <v>1</v>
      </c>
      <c r="C287" s="3">
        <v>1877</v>
      </c>
      <c r="D287" t="s">
        <v>2</v>
      </c>
      <c r="E287" s="5">
        <v>1.0666666666666667</v>
      </c>
      <c r="F287">
        <v>194</v>
      </c>
    </row>
    <row r="288" spans="1:6" x14ac:dyDescent="0.55000000000000004">
      <c r="A288" t="s">
        <v>338</v>
      </c>
      <c r="B288" t="s">
        <v>1</v>
      </c>
      <c r="C288" s="3">
        <v>1375</v>
      </c>
      <c r="D288" t="s">
        <v>2</v>
      </c>
      <c r="E288" s="4">
        <v>0.64027777777777783</v>
      </c>
      <c r="F288">
        <v>106</v>
      </c>
    </row>
    <row r="289" spans="1:6" x14ac:dyDescent="0.55000000000000004">
      <c r="A289" t="s">
        <v>339</v>
      </c>
      <c r="B289" t="s">
        <v>1</v>
      </c>
      <c r="C289" s="3">
        <v>1478</v>
      </c>
      <c r="D289" t="s">
        <v>2</v>
      </c>
      <c r="E289" s="4">
        <v>0.78194444444444444</v>
      </c>
      <c r="F289">
        <v>126</v>
      </c>
    </row>
    <row r="290" spans="1:6" x14ac:dyDescent="0.55000000000000004">
      <c r="A290" t="s">
        <v>340</v>
      </c>
      <c r="B290" t="s">
        <v>1</v>
      </c>
      <c r="C290" s="3">
        <v>1248</v>
      </c>
      <c r="D290" t="s">
        <v>2</v>
      </c>
      <c r="E290" s="4">
        <v>0.64027777777777783</v>
      </c>
      <c r="F290">
        <v>113</v>
      </c>
    </row>
    <row r="291" spans="1:6" x14ac:dyDescent="0.55000000000000004">
      <c r="A291" t="s">
        <v>341</v>
      </c>
      <c r="B291" t="s">
        <v>4</v>
      </c>
      <c r="C291">
        <v>630</v>
      </c>
      <c r="D291" t="s">
        <v>2</v>
      </c>
      <c r="E291" s="5">
        <v>1.4270833333333333</v>
      </c>
      <c r="F291">
        <v>263</v>
      </c>
    </row>
    <row r="292" spans="1:6" x14ac:dyDescent="0.55000000000000004">
      <c r="A292" t="s">
        <v>342</v>
      </c>
      <c r="B292" t="s">
        <v>1</v>
      </c>
      <c r="C292" s="3">
        <v>2262</v>
      </c>
      <c r="D292" t="s">
        <v>2</v>
      </c>
      <c r="E292" s="4">
        <v>0.9243055555555556</v>
      </c>
      <c r="F292">
        <v>197</v>
      </c>
    </row>
    <row r="293" spans="1:6" x14ac:dyDescent="0.55000000000000004">
      <c r="A293" t="s">
        <v>343</v>
      </c>
      <c r="B293" t="s">
        <v>4</v>
      </c>
      <c r="C293">
        <v>691</v>
      </c>
      <c r="D293" t="s">
        <v>2</v>
      </c>
      <c r="E293" s="5">
        <v>1.4124999999999999</v>
      </c>
      <c r="F293">
        <v>260</v>
      </c>
    </row>
    <row r="294" spans="1:6" x14ac:dyDescent="0.55000000000000004">
      <c r="A294" t="s">
        <v>344</v>
      </c>
      <c r="B294" t="s">
        <v>1</v>
      </c>
      <c r="C294" s="3">
        <v>2327</v>
      </c>
      <c r="D294" t="s">
        <v>2</v>
      </c>
      <c r="E294" s="5">
        <v>1.1020833333333333</v>
      </c>
      <c r="F294">
        <v>182</v>
      </c>
    </row>
    <row r="295" spans="1:6" x14ac:dyDescent="0.55000000000000004">
      <c r="A295" t="s">
        <v>345</v>
      </c>
      <c r="B295" t="s">
        <v>4</v>
      </c>
      <c r="C295">
        <v>621</v>
      </c>
      <c r="D295" t="s">
        <v>2</v>
      </c>
      <c r="E295" s="5">
        <v>1.4923611111111112</v>
      </c>
      <c r="F295">
        <v>249</v>
      </c>
    </row>
    <row r="296" spans="1:6" x14ac:dyDescent="0.55000000000000004">
      <c r="A296" t="s">
        <v>346</v>
      </c>
      <c r="B296" t="s">
        <v>1</v>
      </c>
      <c r="C296" s="3">
        <v>2272</v>
      </c>
      <c r="D296" t="s">
        <v>2</v>
      </c>
      <c r="E296" s="4">
        <v>0.9243055555555556</v>
      </c>
      <c r="F296">
        <v>188</v>
      </c>
    </row>
    <row r="297" spans="1:6" x14ac:dyDescent="0.55000000000000004">
      <c r="A297" t="s">
        <v>347</v>
      </c>
      <c r="B297" t="s">
        <v>1</v>
      </c>
      <c r="C297" s="3">
        <v>5836</v>
      </c>
      <c r="D297" t="s">
        <v>2</v>
      </c>
      <c r="E297" s="6">
        <v>6.8148148148148138E-2</v>
      </c>
      <c r="F297">
        <v>565</v>
      </c>
    </row>
    <row r="298" spans="1:6" x14ac:dyDescent="0.55000000000000004">
      <c r="A298" t="s">
        <v>348</v>
      </c>
      <c r="B298" t="s">
        <v>1</v>
      </c>
      <c r="C298" s="3">
        <v>1948</v>
      </c>
      <c r="D298" t="s">
        <v>2</v>
      </c>
      <c r="E298" s="4">
        <v>0.9243055555555556</v>
      </c>
      <c r="F298">
        <v>172</v>
      </c>
    </row>
    <row r="299" spans="1:6" x14ac:dyDescent="0.55000000000000004">
      <c r="A299" t="s">
        <v>349</v>
      </c>
      <c r="B299" t="s">
        <v>1</v>
      </c>
      <c r="C299" s="3">
        <v>1071</v>
      </c>
      <c r="D299" t="s">
        <v>2</v>
      </c>
      <c r="E299" s="4">
        <v>0.64027777777777783</v>
      </c>
      <c r="F299">
        <v>87</v>
      </c>
    </row>
    <row r="300" spans="1:6" x14ac:dyDescent="0.55000000000000004">
      <c r="A300" t="s">
        <v>350</v>
      </c>
      <c r="B300" t="s">
        <v>4</v>
      </c>
      <c r="C300">
        <v>445</v>
      </c>
      <c r="D300" t="s">
        <v>2</v>
      </c>
      <c r="E300" s="5">
        <v>1.0354166666666667</v>
      </c>
      <c r="F300">
        <v>170</v>
      </c>
    </row>
    <row r="301" spans="1:6" x14ac:dyDescent="0.55000000000000004">
      <c r="A301" t="s">
        <v>351</v>
      </c>
      <c r="B301" t="s">
        <v>1</v>
      </c>
      <c r="C301" s="3">
        <v>1706</v>
      </c>
      <c r="D301" t="s">
        <v>2</v>
      </c>
      <c r="E301" s="4">
        <v>0.88888888888888884</v>
      </c>
      <c r="F301">
        <v>159</v>
      </c>
    </row>
    <row r="302" spans="1:6" x14ac:dyDescent="0.55000000000000004">
      <c r="A302" t="s">
        <v>352</v>
      </c>
      <c r="B302" t="s">
        <v>1</v>
      </c>
      <c r="C302" s="3">
        <v>1802</v>
      </c>
      <c r="D302" t="s">
        <v>2</v>
      </c>
      <c r="E302" s="4">
        <v>0.78194444444444444</v>
      </c>
      <c r="F302">
        <v>133</v>
      </c>
    </row>
    <row r="303" spans="1:6" x14ac:dyDescent="0.55000000000000004">
      <c r="A303" t="s">
        <v>353</v>
      </c>
      <c r="B303" t="s">
        <v>24</v>
      </c>
      <c r="C303" s="3">
        <v>2339</v>
      </c>
      <c r="D303" t="s">
        <v>2</v>
      </c>
      <c r="E303" s="5">
        <v>1.2520833333333334</v>
      </c>
      <c r="F303">
        <v>246</v>
      </c>
    </row>
    <row r="304" spans="1:6" x14ac:dyDescent="0.55000000000000004">
      <c r="A304" t="s">
        <v>354</v>
      </c>
      <c r="B304" t="s">
        <v>20</v>
      </c>
      <c r="C304" s="3">
        <v>3235</v>
      </c>
      <c r="D304" t="s">
        <v>355</v>
      </c>
      <c r="E304" s="5">
        <v>1.4541666666666666</v>
      </c>
      <c r="F304">
        <v>286</v>
      </c>
    </row>
    <row r="305" spans="1:6" x14ac:dyDescent="0.55000000000000004">
      <c r="A305" t="s">
        <v>356</v>
      </c>
      <c r="B305" t="s">
        <v>1</v>
      </c>
      <c r="C305" s="3">
        <v>1012</v>
      </c>
      <c r="D305" t="s">
        <v>2</v>
      </c>
      <c r="E305" s="4">
        <v>0.67499999999999993</v>
      </c>
      <c r="F305">
        <v>110</v>
      </c>
    </row>
    <row r="306" spans="1:6" x14ac:dyDescent="0.55000000000000004">
      <c r="A306" t="s">
        <v>357</v>
      </c>
      <c r="B306" t="s">
        <v>20</v>
      </c>
      <c r="C306" s="3">
        <v>6472</v>
      </c>
      <c r="D306" t="s">
        <v>358</v>
      </c>
      <c r="E306" s="5">
        <v>2.0513888888888889</v>
      </c>
      <c r="F306">
        <v>594</v>
      </c>
    </row>
    <row r="307" spans="1:6" x14ac:dyDescent="0.55000000000000004">
      <c r="A307" t="s">
        <v>359</v>
      </c>
      <c r="B307" t="s">
        <v>1</v>
      </c>
      <c r="C307" s="3">
        <v>2276</v>
      </c>
      <c r="D307" t="s">
        <v>2</v>
      </c>
      <c r="E307" s="4">
        <v>0.9243055555555556</v>
      </c>
      <c r="F307">
        <v>179</v>
      </c>
    </row>
    <row r="308" spans="1:6" x14ac:dyDescent="0.55000000000000004">
      <c r="A308" t="s">
        <v>360</v>
      </c>
      <c r="B308" t="s">
        <v>20</v>
      </c>
      <c r="C308" s="3">
        <v>5783</v>
      </c>
      <c r="D308" t="s">
        <v>361</v>
      </c>
      <c r="E308" s="5">
        <v>1.8958333333333333</v>
      </c>
      <c r="F308">
        <v>560</v>
      </c>
    </row>
    <row r="309" spans="1:6" x14ac:dyDescent="0.55000000000000004">
      <c r="A309" t="s">
        <v>362</v>
      </c>
      <c r="B309" t="s">
        <v>1</v>
      </c>
      <c r="C309" s="3">
        <v>1394</v>
      </c>
      <c r="D309" t="s">
        <v>2</v>
      </c>
      <c r="E309" s="4">
        <v>0.74722222222222223</v>
      </c>
      <c r="F309">
        <v>114</v>
      </c>
    </row>
    <row r="310" spans="1:6" x14ac:dyDescent="0.55000000000000004">
      <c r="A310" t="s">
        <v>363</v>
      </c>
      <c r="B310" t="s">
        <v>1</v>
      </c>
      <c r="C310" s="3">
        <v>1521</v>
      </c>
      <c r="D310" t="s">
        <v>2</v>
      </c>
      <c r="E310" s="4">
        <v>0.74722222222222223</v>
      </c>
      <c r="F310">
        <v>165</v>
      </c>
    </row>
    <row r="311" spans="1:6" x14ac:dyDescent="0.55000000000000004">
      <c r="A311" t="s">
        <v>364</v>
      </c>
      <c r="B311" t="s">
        <v>20</v>
      </c>
      <c r="C311" s="3">
        <v>7851</v>
      </c>
      <c r="D311" t="s">
        <v>365</v>
      </c>
      <c r="E311" s="6">
        <v>4.1770833333333333E-2</v>
      </c>
      <c r="F311">
        <v>802</v>
      </c>
    </row>
    <row r="312" spans="1:6" x14ac:dyDescent="0.55000000000000004">
      <c r="A312" t="s">
        <v>366</v>
      </c>
      <c r="B312" t="s">
        <v>1</v>
      </c>
      <c r="C312" s="3">
        <v>1336</v>
      </c>
      <c r="D312" t="s">
        <v>2</v>
      </c>
      <c r="E312" s="4">
        <v>0.71111111111111114</v>
      </c>
      <c r="F312">
        <v>107</v>
      </c>
    </row>
    <row r="313" spans="1:6" x14ac:dyDescent="0.55000000000000004">
      <c r="A313" t="s">
        <v>367</v>
      </c>
      <c r="B313" t="s">
        <v>1</v>
      </c>
      <c r="C313" s="3">
        <v>2507</v>
      </c>
      <c r="D313" t="s">
        <v>2</v>
      </c>
      <c r="E313" s="5">
        <v>1.03125</v>
      </c>
      <c r="F313">
        <v>212</v>
      </c>
    </row>
    <row r="314" spans="1:6" x14ac:dyDescent="0.55000000000000004">
      <c r="A314" t="s">
        <v>368</v>
      </c>
      <c r="B314" t="s">
        <v>4</v>
      </c>
      <c r="C314">
        <v>464</v>
      </c>
      <c r="D314" t="s">
        <v>2</v>
      </c>
      <c r="E314" s="5">
        <v>1.1756944444444444</v>
      </c>
      <c r="F314">
        <v>197</v>
      </c>
    </row>
    <row r="315" spans="1:6" x14ac:dyDescent="0.55000000000000004">
      <c r="A315" t="s">
        <v>369</v>
      </c>
      <c r="B315" t="s">
        <v>1</v>
      </c>
      <c r="C315" s="3">
        <v>1326</v>
      </c>
      <c r="D315" t="s">
        <v>2</v>
      </c>
      <c r="E315" s="4">
        <v>0.67569444444444438</v>
      </c>
      <c r="F315">
        <v>133</v>
      </c>
    </row>
    <row r="316" spans="1:6" x14ac:dyDescent="0.55000000000000004">
      <c r="A316" t="s">
        <v>370</v>
      </c>
      <c r="B316" t="s">
        <v>20</v>
      </c>
      <c r="C316" s="3">
        <v>7561</v>
      </c>
      <c r="D316" t="s">
        <v>371</v>
      </c>
      <c r="E316" s="6">
        <v>4.1712962962962959E-2</v>
      </c>
      <c r="F316">
        <v>752</v>
      </c>
    </row>
    <row r="317" spans="1:6" x14ac:dyDescent="0.55000000000000004">
      <c r="A317" t="s">
        <v>372</v>
      </c>
      <c r="B317" t="s">
        <v>1</v>
      </c>
      <c r="C317" s="3">
        <v>2317</v>
      </c>
      <c r="D317" t="s">
        <v>2</v>
      </c>
      <c r="E317" s="5">
        <v>1.1020833333333333</v>
      </c>
      <c r="F317">
        <v>191</v>
      </c>
    </row>
    <row r="318" spans="1:6" x14ac:dyDescent="0.55000000000000004">
      <c r="A318" t="s">
        <v>373</v>
      </c>
      <c r="B318" t="s">
        <v>1</v>
      </c>
      <c r="C318" s="3">
        <v>1155</v>
      </c>
      <c r="D318" t="s">
        <v>2</v>
      </c>
      <c r="E318" s="4">
        <v>0.67499999999999993</v>
      </c>
      <c r="F318">
        <v>102</v>
      </c>
    </row>
    <row r="319" spans="1:6" x14ac:dyDescent="0.55000000000000004">
      <c r="A319" t="s">
        <v>374</v>
      </c>
      <c r="B319" t="s">
        <v>1</v>
      </c>
      <c r="C319" s="3">
        <v>1526</v>
      </c>
      <c r="D319" t="s">
        <v>2</v>
      </c>
      <c r="E319" s="4">
        <v>0.74722222222222223</v>
      </c>
      <c r="F319">
        <v>116</v>
      </c>
    </row>
    <row r="320" spans="1:6" x14ac:dyDescent="0.55000000000000004">
      <c r="A320" t="s">
        <v>375</v>
      </c>
      <c r="B320" t="s">
        <v>1</v>
      </c>
      <c r="C320" s="3">
        <v>1817</v>
      </c>
      <c r="D320" t="s">
        <v>2</v>
      </c>
      <c r="E320" s="4">
        <v>0.78194444444444444</v>
      </c>
      <c r="F320">
        <v>135</v>
      </c>
    </row>
    <row r="321" spans="1:6" x14ac:dyDescent="0.55000000000000004">
      <c r="A321" t="s">
        <v>376</v>
      </c>
      <c r="B321" t="s">
        <v>1</v>
      </c>
      <c r="C321" s="3">
        <v>1075</v>
      </c>
      <c r="D321" t="s">
        <v>2</v>
      </c>
      <c r="E321" s="4">
        <v>0.63958333333333328</v>
      </c>
      <c r="F321">
        <v>92</v>
      </c>
    </row>
    <row r="322" spans="1:6" x14ac:dyDescent="0.55000000000000004">
      <c r="A322" t="s">
        <v>377</v>
      </c>
      <c r="B322" t="s">
        <v>1</v>
      </c>
      <c r="C322" s="3">
        <v>2423</v>
      </c>
      <c r="D322" t="s">
        <v>2</v>
      </c>
      <c r="E322" s="5">
        <v>1.1020833333333333</v>
      </c>
      <c r="F322">
        <v>198</v>
      </c>
    </row>
    <row r="323" spans="1:6" x14ac:dyDescent="0.55000000000000004">
      <c r="A323" t="s">
        <v>378</v>
      </c>
      <c r="B323" t="s">
        <v>4</v>
      </c>
      <c r="C323">
        <v>751</v>
      </c>
      <c r="D323" t="s">
        <v>2</v>
      </c>
      <c r="E323" s="5">
        <v>1.3708333333333333</v>
      </c>
      <c r="F323">
        <v>221</v>
      </c>
    </row>
    <row r="324" spans="1:6" x14ac:dyDescent="0.55000000000000004">
      <c r="A324" t="s">
        <v>379</v>
      </c>
      <c r="B324" t="s">
        <v>1</v>
      </c>
      <c r="C324" s="3">
        <v>2417</v>
      </c>
      <c r="D324" t="s">
        <v>2</v>
      </c>
      <c r="E324" s="5">
        <v>1.03125</v>
      </c>
      <c r="F324">
        <v>198</v>
      </c>
    </row>
    <row r="325" spans="1:6" x14ac:dyDescent="0.55000000000000004">
      <c r="A325" t="s">
        <v>380</v>
      </c>
      <c r="B325" t="s">
        <v>1</v>
      </c>
      <c r="C325" s="3">
        <v>1448</v>
      </c>
      <c r="D325" t="s">
        <v>2</v>
      </c>
      <c r="E325" s="4">
        <v>0.8534722222222223</v>
      </c>
      <c r="F325">
        <v>162</v>
      </c>
    </row>
    <row r="326" spans="1:6" x14ac:dyDescent="0.55000000000000004">
      <c r="A326" t="s">
        <v>381</v>
      </c>
      <c r="B326" t="s">
        <v>20</v>
      </c>
      <c r="C326" s="3">
        <v>7790</v>
      </c>
      <c r="D326" t="s">
        <v>382</v>
      </c>
      <c r="E326" s="6">
        <v>4.2465277777777775E-2</v>
      </c>
      <c r="F326">
        <v>789</v>
      </c>
    </row>
    <row r="327" spans="1:6" x14ac:dyDescent="0.55000000000000004">
      <c r="A327" t="s">
        <v>383</v>
      </c>
      <c r="B327" t="s">
        <v>4</v>
      </c>
      <c r="C327" s="3">
        <v>2121</v>
      </c>
      <c r="D327" t="s">
        <v>2</v>
      </c>
      <c r="E327" s="6">
        <v>4.9525462962962959E-2</v>
      </c>
      <c r="F327">
        <v>619</v>
      </c>
    </row>
    <row r="328" spans="1:6" x14ac:dyDescent="0.55000000000000004">
      <c r="A328" t="s">
        <v>384</v>
      </c>
      <c r="B328" t="s">
        <v>1</v>
      </c>
      <c r="C328" s="3">
        <v>2478</v>
      </c>
      <c r="D328" t="s">
        <v>2</v>
      </c>
      <c r="E328" s="5">
        <v>1.03125</v>
      </c>
      <c r="F328">
        <v>192</v>
      </c>
    </row>
    <row r="329" spans="1:6" x14ac:dyDescent="0.55000000000000004">
      <c r="A329" t="s">
        <v>385</v>
      </c>
      <c r="B329" t="s">
        <v>1</v>
      </c>
      <c r="C329" s="3">
        <v>1261</v>
      </c>
      <c r="D329" t="s">
        <v>2</v>
      </c>
      <c r="E329" s="4">
        <v>0.71111111111111114</v>
      </c>
      <c r="F329">
        <v>131</v>
      </c>
    </row>
    <row r="330" spans="1:6" x14ac:dyDescent="0.55000000000000004">
      <c r="A330" t="s">
        <v>386</v>
      </c>
      <c r="B330" t="s">
        <v>20</v>
      </c>
      <c r="C330" s="3">
        <v>6784</v>
      </c>
      <c r="D330" t="s">
        <v>387</v>
      </c>
      <c r="E330" s="5">
        <v>2.0874999999999999</v>
      </c>
      <c r="F330">
        <v>660</v>
      </c>
    </row>
    <row r="331" spans="1:6" x14ac:dyDescent="0.55000000000000004">
      <c r="A331" t="s">
        <v>388</v>
      </c>
      <c r="B331" t="s">
        <v>4</v>
      </c>
      <c r="C331">
        <v>623</v>
      </c>
      <c r="D331" t="s">
        <v>2</v>
      </c>
      <c r="E331" s="5">
        <v>1.2881944444444444</v>
      </c>
      <c r="F331">
        <v>218</v>
      </c>
    </row>
    <row r="332" spans="1:6" x14ac:dyDescent="0.55000000000000004">
      <c r="A332" t="s">
        <v>389</v>
      </c>
      <c r="B332" t="s">
        <v>1</v>
      </c>
      <c r="C332" s="3">
        <v>2505</v>
      </c>
      <c r="D332" t="s">
        <v>2</v>
      </c>
      <c r="E332" s="5">
        <v>1.1736111111111112</v>
      </c>
      <c r="F332">
        <v>226</v>
      </c>
    </row>
    <row r="333" spans="1:6" x14ac:dyDescent="0.55000000000000004">
      <c r="A333" t="s">
        <v>390</v>
      </c>
      <c r="B333" t="s">
        <v>20</v>
      </c>
      <c r="C333" s="3">
        <v>5443</v>
      </c>
      <c r="D333" t="s">
        <v>391</v>
      </c>
      <c r="E333" s="5">
        <v>1.7263888888888888</v>
      </c>
      <c r="F333">
        <v>558</v>
      </c>
    </row>
    <row r="334" spans="1:6" x14ac:dyDescent="0.55000000000000004">
      <c r="A334" t="s">
        <v>392</v>
      </c>
      <c r="B334" t="s">
        <v>24</v>
      </c>
      <c r="C334">
        <v>330</v>
      </c>
      <c r="D334" t="s">
        <v>2</v>
      </c>
      <c r="E334" s="5">
        <v>1.2027777777777777</v>
      </c>
      <c r="F334">
        <v>195</v>
      </c>
    </row>
    <row r="335" spans="1:6" x14ac:dyDescent="0.55000000000000004">
      <c r="A335" t="s">
        <v>393</v>
      </c>
      <c r="B335" t="s">
        <v>20</v>
      </c>
      <c r="C335" s="3">
        <v>6246</v>
      </c>
      <c r="D335" t="s">
        <v>394</v>
      </c>
      <c r="E335" s="5">
        <v>1.9409722222222223</v>
      </c>
      <c r="F335">
        <v>633</v>
      </c>
    </row>
    <row r="336" spans="1:6" x14ac:dyDescent="0.55000000000000004">
      <c r="A336" t="s">
        <v>395</v>
      </c>
      <c r="B336" t="s">
        <v>1</v>
      </c>
      <c r="C336" s="3">
        <v>1812</v>
      </c>
      <c r="D336" t="s">
        <v>2</v>
      </c>
      <c r="E336" s="4">
        <v>0.78263888888888899</v>
      </c>
      <c r="F336">
        <v>152</v>
      </c>
    </row>
    <row r="337" spans="1:6" x14ac:dyDescent="0.55000000000000004">
      <c r="A337" t="s">
        <v>396</v>
      </c>
      <c r="B337" t="s">
        <v>24</v>
      </c>
      <c r="C337">
        <v>633</v>
      </c>
      <c r="D337" t="s">
        <v>2</v>
      </c>
      <c r="E337" s="5">
        <v>1.1305555555555555</v>
      </c>
      <c r="F337">
        <v>245</v>
      </c>
    </row>
    <row r="338" spans="1:6" x14ac:dyDescent="0.55000000000000004">
      <c r="A338" t="s">
        <v>397</v>
      </c>
      <c r="B338" t="s">
        <v>1</v>
      </c>
      <c r="C338" s="3">
        <v>1469</v>
      </c>
      <c r="D338" t="s">
        <v>2</v>
      </c>
      <c r="E338" s="4">
        <v>0.67569444444444438</v>
      </c>
      <c r="F338">
        <v>127</v>
      </c>
    </row>
    <row r="339" spans="1:6" x14ac:dyDescent="0.55000000000000004">
      <c r="A339" t="s">
        <v>398</v>
      </c>
      <c r="B339" t="s">
        <v>24</v>
      </c>
      <c r="C339" s="3">
        <v>5296</v>
      </c>
      <c r="D339" t="s">
        <v>2</v>
      </c>
      <c r="E339" s="5">
        <v>1.6979166666666667</v>
      </c>
      <c r="F339">
        <v>572</v>
      </c>
    </row>
    <row r="340" spans="1:6" x14ac:dyDescent="0.55000000000000004">
      <c r="A340" t="s">
        <v>399</v>
      </c>
      <c r="B340" t="s">
        <v>24</v>
      </c>
      <c r="C340">
        <v>358</v>
      </c>
      <c r="D340" t="s">
        <v>2</v>
      </c>
      <c r="E340" s="4">
        <v>0.91736111111111107</v>
      </c>
      <c r="F340">
        <v>151</v>
      </c>
    </row>
    <row r="341" spans="1:6" x14ac:dyDescent="0.55000000000000004">
      <c r="A341" t="s">
        <v>400</v>
      </c>
      <c r="B341" t="s">
        <v>24</v>
      </c>
      <c r="C341" s="3">
        <v>4349</v>
      </c>
      <c r="D341" t="s">
        <v>2</v>
      </c>
      <c r="E341" s="5">
        <v>1.752777777777778</v>
      </c>
      <c r="F341">
        <v>529</v>
      </c>
    </row>
    <row r="342" spans="1:6" x14ac:dyDescent="0.55000000000000004">
      <c r="A342" t="s">
        <v>401</v>
      </c>
      <c r="B342" t="s">
        <v>24</v>
      </c>
      <c r="C342">
        <v>670</v>
      </c>
      <c r="D342" t="s">
        <v>2</v>
      </c>
      <c r="E342" s="5">
        <v>1.5229166666666665</v>
      </c>
      <c r="F342">
        <v>260</v>
      </c>
    </row>
    <row r="343" spans="1:6" x14ac:dyDescent="0.55000000000000004">
      <c r="A343" t="s">
        <v>402</v>
      </c>
      <c r="B343" t="s">
        <v>1</v>
      </c>
      <c r="C343" s="3">
        <v>1414</v>
      </c>
      <c r="D343" t="s">
        <v>2</v>
      </c>
      <c r="E343" s="4">
        <v>0.64027777777777783</v>
      </c>
      <c r="F343">
        <v>113</v>
      </c>
    </row>
    <row r="344" spans="1:6" x14ac:dyDescent="0.55000000000000004">
      <c r="A344" t="s">
        <v>403</v>
      </c>
      <c r="B344" t="s">
        <v>1</v>
      </c>
      <c r="C344" s="3">
        <v>6636</v>
      </c>
      <c r="D344" t="s">
        <v>2</v>
      </c>
      <c r="E344" s="6">
        <v>4.3842592592592593E-2</v>
      </c>
      <c r="F344">
        <v>512</v>
      </c>
    </row>
    <row r="345" spans="1:6" x14ac:dyDescent="0.55000000000000004">
      <c r="A345" t="s">
        <v>404</v>
      </c>
      <c r="B345" t="s">
        <v>1</v>
      </c>
      <c r="C345" s="3">
        <v>1646</v>
      </c>
      <c r="D345" t="s">
        <v>2</v>
      </c>
      <c r="E345" s="5">
        <v>1.2444444444444445</v>
      </c>
      <c r="F345">
        <v>188</v>
      </c>
    </row>
    <row r="346" spans="1:6" x14ac:dyDescent="0.55000000000000004">
      <c r="A346" t="s">
        <v>405</v>
      </c>
      <c r="B346" t="s">
        <v>1</v>
      </c>
      <c r="C346" s="3">
        <v>2429</v>
      </c>
      <c r="D346" t="s">
        <v>2</v>
      </c>
      <c r="E346" s="5">
        <v>1.1375</v>
      </c>
      <c r="F346">
        <v>213</v>
      </c>
    </row>
    <row r="347" spans="1:6" x14ac:dyDescent="0.55000000000000004">
      <c r="A347" t="s">
        <v>406</v>
      </c>
      <c r="B347" t="s">
        <v>1</v>
      </c>
      <c r="C347" s="3">
        <v>1566</v>
      </c>
      <c r="D347" t="s">
        <v>2</v>
      </c>
      <c r="E347" s="4">
        <v>0.63958333333333328</v>
      </c>
      <c r="F347">
        <v>136</v>
      </c>
    </row>
    <row r="348" spans="1:6" x14ac:dyDescent="0.55000000000000004">
      <c r="A348" t="s">
        <v>407</v>
      </c>
      <c r="B348" t="s">
        <v>24</v>
      </c>
      <c r="C348" s="3">
        <v>1368</v>
      </c>
      <c r="D348" t="s">
        <v>2</v>
      </c>
      <c r="E348" s="5">
        <v>1.6666666666666667</v>
      </c>
      <c r="F348">
        <v>341</v>
      </c>
    </row>
    <row r="349" spans="1:6" x14ac:dyDescent="0.55000000000000004">
      <c r="A349" t="s">
        <v>408</v>
      </c>
      <c r="B349" t="s">
        <v>24</v>
      </c>
      <c r="C349" s="3">
        <v>2125</v>
      </c>
      <c r="D349" t="s">
        <v>2</v>
      </c>
      <c r="E349" s="5">
        <v>1.6166666666666665</v>
      </c>
      <c r="F349">
        <v>395</v>
      </c>
    </row>
    <row r="350" spans="1:6" x14ac:dyDescent="0.55000000000000004">
      <c r="A350" t="s">
        <v>409</v>
      </c>
      <c r="B350" t="s">
        <v>24</v>
      </c>
      <c r="C350" s="3">
        <v>2007</v>
      </c>
      <c r="D350" t="s">
        <v>2</v>
      </c>
      <c r="E350" s="5">
        <v>1.6958333333333335</v>
      </c>
      <c r="F350">
        <v>423</v>
      </c>
    </row>
    <row r="351" spans="1:6" x14ac:dyDescent="0.55000000000000004">
      <c r="A351" t="s">
        <v>410</v>
      </c>
      <c r="B351" t="s">
        <v>1</v>
      </c>
      <c r="C351" s="3">
        <v>1355</v>
      </c>
      <c r="D351" t="s">
        <v>2</v>
      </c>
      <c r="E351" s="4">
        <v>0.67569444444444438</v>
      </c>
      <c r="F351">
        <v>142</v>
      </c>
    </row>
    <row r="352" spans="1:6" x14ac:dyDescent="0.55000000000000004">
      <c r="A352" t="s">
        <v>411</v>
      </c>
      <c r="B352" t="s">
        <v>24</v>
      </c>
      <c r="C352" s="3">
        <v>2252</v>
      </c>
      <c r="D352" t="s">
        <v>2</v>
      </c>
      <c r="E352" s="6">
        <v>9.7777777777777783E-2</v>
      </c>
      <c r="F352">
        <v>755</v>
      </c>
    </row>
    <row r="353" spans="1:6" x14ac:dyDescent="0.55000000000000004">
      <c r="A353" t="s">
        <v>412</v>
      </c>
      <c r="B353" t="s">
        <v>1</v>
      </c>
      <c r="C353" s="3">
        <v>2219</v>
      </c>
      <c r="D353" t="s">
        <v>2</v>
      </c>
      <c r="E353" s="4">
        <v>0.95972222222222225</v>
      </c>
      <c r="F353">
        <v>172</v>
      </c>
    </row>
    <row r="354" spans="1:6" x14ac:dyDescent="0.55000000000000004">
      <c r="A354" t="s">
        <v>413</v>
      </c>
      <c r="B354" t="s">
        <v>24</v>
      </c>
      <c r="C354" s="3">
        <v>3526</v>
      </c>
      <c r="D354" t="s">
        <v>2</v>
      </c>
      <c r="E354" s="5">
        <v>1.6111111111111109</v>
      </c>
      <c r="F354">
        <v>409</v>
      </c>
    </row>
    <row r="355" spans="1:6" x14ac:dyDescent="0.55000000000000004">
      <c r="A355" t="s">
        <v>414</v>
      </c>
      <c r="B355" t="s">
        <v>1</v>
      </c>
      <c r="C355" s="3">
        <v>1484</v>
      </c>
      <c r="D355" t="s">
        <v>2</v>
      </c>
      <c r="E355" s="4">
        <v>0.74652777777777779</v>
      </c>
      <c r="F355">
        <v>140</v>
      </c>
    </row>
    <row r="356" spans="1:6" x14ac:dyDescent="0.55000000000000004">
      <c r="A356" t="s">
        <v>415</v>
      </c>
      <c r="B356" t="s">
        <v>1</v>
      </c>
      <c r="C356" s="3">
        <v>1477</v>
      </c>
      <c r="D356" t="s">
        <v>2</v>
      </c>
      <c r="E356" s="4">
        <v>0.74652777777777779</v>
      </c>
      <c r="F356">
        <v>125</v>
      </c>
    </row>
    <row r="357" spans="1:6" x14ac:dyDescent="0.55000000000000004">
      <c r="A357" t="s">
        <v>416</v>
      </c>
      <c r="B357" t="s">
        <v>1</v>
      </c>
      <c r="C357" s="3">
        <v>2141</v>
      </c>
      <c r="D357" t="s">
        <v>2</v>
      </c>
      <c r="E357" s="4">
        <v>0.8534722222222223</v>
      </c>
      <c r="F357">
        <v>179</v>
      </c>
    </row>
    <row r="358" spans="1:6" x14ac:dyDescent="0.55000000000000004">
      <c r="A358" t="s">
        <v>417</v>
      </c>
      <c r="B358" t="s">
        <v>1</v>
      </c>
      <c r="C358" s="3">
        <v>1269</v>
      </c>
      <c r="D358" t="s">
        <v>2</v>
      </c>
      <c r="E358" s="4">
        <v>0.8534722222222223</v>
      </c>
      <c r="F358">
        <v>122</v>
      </c>
    </row>
    <row r="359" spans="1:6" x14ac:dyDescent="0.55000000000000004">
      <c r="A359" t="s">
        <v>418</v>
      </c>
      <c r="B359" t="s">
        <v>1</v>
      </c>
      <c r="C359" s="3">
        <v>1748</v>
      </c>
      <c r="D359" t="s">
        <v>2</v>
      </c>
      <c r="E359" s="4">
        <v>0.9243055555555556</v>
      </c>
      <c r="F359">
        <v>157</v>
      </c>
    </row>
    <row r="360" spans="1:6" x14ac:dyDescent="0.55000000000000004">
      <c r="A360" t="s">
        <v>419</v>
      </c>
      <c r="B360" t="s">
        <v>1</v>
      </c>
      <c r="C360" s="3">
        <v>3974</v>
      </c>
      <c r="D360" t="s">
        <v>2</v>
      </c>
      <c r="E360" s="6">
        <v>4.7407407407407405E-2</v>
      </c>
      <c r="F360">
        <v>363</v>
      </c>
    </row>
    <row r="361" spans="1:6" x14ac:dyDescent="0.55000000000000004">
      <c r="A361" t="s">
        <v>420</v>
      </c>
      <c r="B361" t="s">
        <v>1</v>
      </c>
      <c r="C361" s="3">
        <v>2464</v>
      </c>
      <c r="D361" t="s">
        <v>2</v>
      </c>
      <c r="E361" s="5">
        <v>1.2444444444444445</v>
      </c>
      <c r="F361">
        <v>205</v>
      </c>
    </row>
    <row r="362" spans="1:6" x14ac:dyDescent="0.55000000000000004">
      <c r="A362" t="s">
        <v>421</v>
      </c>
      <c r="B362" t="s">
        <v>24</v>
      </c>
      <c r="C362" s="3">
        <v>1207</v>
      </c>
      <c r="D362" t="s">
        <v>2</v>
      </c>
      <c r="E362" s="5">
        <v>1.9229166666666666</v>
      </c>
      <c r="F362">
        <v>308</v>
      </c>
    </row>
    <row r="363" spans="1:6" x14ac:dyDescent="0.55000000000000004">
      <c r="A363" t="s">
        <v>422</v>
      </c>
      <c r="B363" t="s">
        <v>24</v>
      </c>
      <c r="C363" s="3">
        <v>4957</v>
      </c>
      <c r="D363" t="s">
        <v>2</v>
      </c>
      <c r="E363" s="5">
        <v>2.1333333333333333</v>
      </c>
      <c r="F363">
        <v>562</v>
      </c>
    </row>
    <row r="364" spans="1:6" x14ac:dyDescent="0.55000000000000004">
      <c r="A364" t="s">
        <v>423</v>
      </c>
      <c r="B364" t="s">
        <v>24</v>
      </c>
      <c r="C364" s="3">
        <v>4318</v>
      </c>
      <c r="D364" t="s">
        <v>2</v>
      </c>
      <c r="E364" s="5">
        <v>2.1291666666666669</v>
      </c>
      <c r="F364">
        <v>454</v>
      </c>
    </row>
    <row r="365" spans="1:6" x14ac:dyDescent="0.55000000000000004">
      <c r="A365" t="s">
        <v>424</v>
      </c>
      <c r="B365" t="s">
        <v>1</v>
      </c>
      <c r="C365" s="3">
        <v>2232</v>
      </c>
      <c r="D365" t="s">
        <v>2</v>
      </c>
      <c r="E365" s="5">
        <v>1.0666666666666667</v>
      </c>
      <c r="F365">
        <v>188</v>
      </c>
    </row>
    <row r="366" spans="1:6" x14ac:dyDescent="0.55000000000000004">
      <c r="A366" t="s">
        <v>425</v>
      </c>
      <c r="B366" t="s">
        <v>24</v>
      </c>
      <c r="C366">
        <v>785</v>
      </c>
      <c r="D366" t="s">
        <v>2</v>
      </c>
      <c r="E366" s="5">
        <v>1.8006944444444446</v>
      </c>
      <c r="F366">
        <v>325</v>
      </c>
    </row>
    <row r="367" spans="1:6" x14ac:dyDescent="0.55000000000000004">
      <c r="A367" t="s">
        <v>426</v>
      </c>
      <c r="B367" t="s">
        <v>24</v>
      </c>
      <c r="C367" s="3">
        <v>1006</v>
      </c>
      <c r="D367" t="s">
        <v>2</v>
      </c>
      <c r="E367" s="5">
        <v>1.9020833333333333</v>
      </c>
      <c r="F367">
        <v>333</v>
      </c>
    </row>
    <row r="368" spans="1:6" x14ac:dyDescent="0.55000000000000004">
      <c r="A368" t="s">
        <v>427</v>
      </c>
      <c r="B368" t="s">
        <v>24</v>
      </c>
      <c r="C368" s="3">
        <v>3661</v>
      </c>
      <c r="D368" t="s">
        <v>2</v>
      </c>
      <c r="E368" s="5">
        <v>1.8055555555555556</v>
      </c>
      <c r="F368">
        <v>519</v>
      </c>
    </row>
    <row r="369" spans="1:6" x14ac:dyDescent="0.55000000000000004">
      <c r="A369" t="s">
        <v>428</v>
      </c>
      <c r="B369" t="s">
        <v>24</v>
      </c>
      <c r="C369">
        <v>969</v>
      </c>
      <c r="D369" t="s">
        <v>2</v>
      </c>
      <c r="E369" s="5">
        <v>1.6694444444444445</v>
      </c>
      <c r="F369">
        <v>241</v>
      </c>
    </row>
    <row r="370" spans="1:6" x14ac:dyDescent="0.55000000000000004">
      <c r="A370" t="s">
        <v>429</v>
      </c>
      <c r="B370" t="s">
        <v>1</v>
      </c>
      <c r="C370" s="3">
        <v>2204</v>
      </c>
      <c r="D370" t="s">
        <v>2</v>
      </c>
      <c r="E370" s="4">
        <v>0.9243055555555556</v>
      </c>
      <c r="F370">
        <v>190</v>
      </c>
    </row>
    <row r="371" spans="1:6" x14ac:dyDescent="0.55000000000000004">
      <c r="A371" t="s">
        <v>430</v>
      </c>
      <c r="B371" t="s">
        <v>24</v>
      </c>
      <c r="C371" s="3">
        <v>3038</v>
      </c>
      <c r="D371" t="s">
        <v>2</v>
      </c>
      <c r="E371" s="5">
        <v>1.403472222222222</v>
      </c>
      <c r="F371">
        <v>320</v>
      </c>
    </row>
    <row r="372" spans="1:6" x14ac:dyDescent="0.55000000000000004">
      <c r="A372" t="s">
        <v>431</v>
      </c>
      <c r="B372" t="s">
        <v>1</v>
      </c>
      <c r="C372" s="3">
        <v>1760</v>
      </c>
      <c r="D372" t="s">
        <v>2</v>
      </c>
      <c r="E372" s="4">
        <v>0.81736111111111109</v>
      </c>
      <c r="F372">
        <v>134</v>
      </c>
    </row>
    <row r="373" spans="1:6" x14ac:dyDescent="0.55000000000000004">
      <c r="A373" t="s">
        <v>432</v>
      </c>
      <c r="B373" t="s">
        <v>24</v>
      </c>
      <c r="C373" s="3">
        <v>5476</v>
      </c>
      <c r="D373" t="s">
        <v>2</v>
      </c>
      <c r="E373" s="6">
        <v>4.7534722222222221E-2</v>
      </c>
      <c r="F373">
        <v>628</v>
      </c>
    </row>
    <row r="374" spans="1:6" x14ac:dyDescent="0.55000000000000004">
      <c r="A374" t="s">
        <v>433</v>
      </c>
      <c r="B374" t="s">
        <v>1</v>
      </c>
      <c r="C374" s="3">
        <v>1538</v>
      </c>
      <c r="D374" t="s">
        <v>2</v>
      </c>
      <c r="E374" s="4">
        <v>0.74652777777777779</v>
      </c>
      <c r="F374">
        <v>136</v>
      </c>
    </row>
    <row r="375" spans="1:6" x14ac:dyDescent="0.55000000000000004">
      <c r="A375" t="s">
        <v>434</v>
      </c>
      <c r="B375" t="s">
        <v>1</v>
      </c>
      <c r="C375" s="3">
        <v>1588</v>
      </c>
      <c r="D375" t="s">
        <v>2</v>
      </c>
      <c r="E375" s="4">
        <v>0.71111111111111114</v>
      </c>
      <c r="F375">
        <v>139</v>
      </c>
    </row>
    <row r="376" spans="1:6" x14ac:dyDescent="0.55000000000000004">
      <c r="A376" t="s">
        <v>435</v>
      </c>
      <c r="B376" t="s">
        <v>24</v>
      </c>
      <c r="C376">
        <v>334</v>
      </c>
      <c r="D376" t="s">
        <v>2</v>
      </c>
      <c r="E376" s="5">
        <v>1.2520833333333334</v>
      </c>
      <c r="F376">
        <v>217</v>
      </c>
    </row>
    <row r="377" spans="1:6" x14ac:dyDescent="0.55000000000000004">
      <c r="A377" t="s">
        <v>436</v>
      </c>
      <c r="B377" t="s">
        <v>1</v>
      </c>
      <c r="C377" s="3">
        <v>2005</v>
      </c>
      <c r="D377" t="s">
        <v>2</v>
      </c>
      <c r="E377" s="4">
        <v>0.99583333333333324</v>
      </c>
      <c r="F377">
        <v>172</v>
      </c>
    </row>
    <row r="378" spans="1:6" x14ac:dyDescent="0.55000000000000004">
      <c r="A378" t="s">
        <v>437</v>
      </c>
      <c r="B378" t="s">
        <v>1</v>
      </c>
      <c r="C378" s="3">
        <v>1747</v>
      </c>
      <c r="D378" t="s">
        <v>2</v>
      </c>
      <c r="E378" s="4">
        <v>0.81736111111111109</v>
      </c>
      <c r="F378">
        <v>140</v>
      </c>
    </row>
    <row r="379" spans="1:6" x14ac:dyDescent="0.55000000000000004">
      <c r="A379" t="s">
        <v>438</v>
      </c>
      <c r="B379" t="s">
        <v>1</v>
      </c>
      <c r="C379" s="3">
        <v>2819</v>
      </c>
      <c r="D379" t="s">
        <v>2</v>
      </c>
      <c r="E379" s="5">
        <v>1.1736111111111112</v>
      </c>
      <c r="F379">
        <v>239</v>
      </c>
    </row>
    <row r="380" spans="1:6" x14ac:dyDescent="0.55000000000000004">
      <c r="A380" t="s">
        <v>439</v>
      </c>
      <c r="B380" t="s">
        <v>24</v>
      </c>
      <c r="C380" s="3">
        <v>2582</v>
      </c>
      <c r="D380" t="s">
        <v>2</v>
      </c>
      <c r="E380" s="5">
        <v>1.46875</v>
      </c>
      <c r="F380">
        <v>410</v>
      </c>
    </row>
    <row r="381" spans="1:6" x14ac:dyDescent="0.55000000000000004">
      <c r="A381" t="s">
        <v>440</v>
      </c>
      <c r="B381" t="s">
        <v>24</v>
      </c>
      <c r="C381" s="3">
        <v>3451</v>
      </c>
      <c r="D381" t="s">
        <v>2</v>
      </c>
      <c r="E381" s="5">
        <v>1.9305555555555556</v>
      </c>
      <c r="F381">
        <v>476</v>
      </c>
    </row>
    <row r="382" spans="1:6" x14ac:dyDescent="0.55000000000000004">
      <c r="A382" t="s">
        <v>441</v>
      </c>
      <c r="B382" t="s">
        <v>1</v>
      </c>
      <c r="C382" s="3">
        <v>1284</v>
      </c>
      <c r="D382" t="s">
        <v>2</v>
      </c>
      <c r="E382" s="4">
        <v>0.78194444444444444</v>
      </c>
      <c r="F382">
        <v>118</v>
      </c>
    </row>
    <row r="383" spans="1:6" x14ac:dyDescent="0.55000000000000004">
      <c r="A383" t="s">
        <v>442</v>
      </c>
      <c r="B383" t="s">
        <v>1</v>
      </c>
      <c r="C383" s="3">
        <v>2151</v>
      </c>
      <c r="D383" t="s">
        <v>2</v>
      </c>
      <c r="E383" s="4">
        <v>0.99583333333333324</v>
      </c>
      <c r="F383">
        <v>189</v>
      </c>
    </row>
    <row r="384" spans="1:6" x14ac:dyDescent="0.55000000000000004">
      <c r="A384" t="s">
        <v>443</v>
      </c>
      <c r="B384" t="s">
        <v>1</v>
      </c>
      <c r="C384" s="3">
        <v>1480</v>
      </c>
      <c r="D384" t="s">
        <v>2</v>
      </c>
      <c r="E384" s="4">
        <v>0.78194444444444444</v>
      </c>
      <c r="F384">
        <v>123</v>
      </c>
    </row>
    <row r="385" spans="1:6" x14ac:dyDescent="0.55000000000000004">
      <c r="A385" t="s">
        <v>444</v>
      </c>
      <c r="B385" t="s">
        <v>1</v>
      </c>
      <c r="C385" s="3">
        <v>7050</v>
      </c>
      <c r="D385" t="s">
        <v>2</v>
      </c>
      <c r="E385" s="6">
        <v>5.8668981481481482E-2</v>
      </c>
      <c r="F385">
        <v>642</v>
      </c>
    </row>
    <row r="386" spans="1:6" x14ac:dyDescent="0.55000000000000004">
      <c r="A386" t="s">
        <v>445</v>
      </c>
      <c r="B386" t="s">
        <v>1</v>
      </c>
      <c r="C386" s="3">
        <v>3886</v>
      </c>
      <c r="D386" t="s">
        <v>2</v>
      </c>
      <c r="E386" s="5">
        <v>1.7423611111111112</v>
      </c>
      <c r="F386">
        <v>329</v>
      </c>
    </row>
    <row r="387" spans="1:6" x14ac:dyDescent="0.55000000000000004">
      <c r="A387" t="s">
        <v>446</v>
      </c>
      <c r="B387" t="s">
        <v>24</v>
      </c>
      <c r="C387">
        <v>800</v>
      </c>
      <c r="D387" t="s">
        <v>2</v>
      </c>
      <c r="E387" s="5">
        <v>1.7305555555555554</v>
      </c>
      <c r="F387">
        <v>302</v>
      </c>
    </row>
    <row r="388" spans="1:6" x14ac:dyDescent="0.55000000000000004">
      <c r="A388" t="s">
        <v>447</v>
      </c>
      <c r="B388" t="s">
        <v>131</v>
      </c>
      <c r="C388" s="3">
        <v>1011</v>
      </c>
      <c r="D388" t="s">
        <v>2</v>
      </c>
      <c r="E388" s="5">
        <v>1.0305555555555557</v>
      </c>
      <c r="F388">
        <v>113</v>
      </c>
    </row>
    <row r="389" spans="1:6" x14ac:dyDescent="0.55000000000000004">
      <c r="A389" t="s">
        <v>448</v>
      </c>
      <c r="B389" t="s">
        <v>1</v>
      </c>
      <c r="C389" s="3">
        <v>2057</v>
      </c>
      <c r="D389" t="s">
        <v>2</v>
      </c>
      <c r="E389" s="4">
        <v>0.8534722222222223</v>
      </c>
      <c r="F389">
        <v>170</v>
      </c>
    </row>
    <row r="390" spans="1:6" x14ac:dyDescent="0.55000000000000004">
      <c r="A390" t="s">
        <v>449</v>
      </c>
      <c r="B390" t="s">
        <v>24</v>
      </c>
      <c r="C390" s="3">
        <v>2186</v>
      </c>
      <c r="D390" t="s">
        <v>2</v>
      </c>
      <c r="E390" s="5">
        <v>1.3340277777777778</v>
      </c>
      <c r="F390">
        <v>336</v>
      </c>
    </row>
  </sheetData>
  <sortState xmlns:xlrd2="http://schemas.microsoft.com/office/spreadsheetml/2017/richdata2" ref="H2:H13">
    <sortCondition ref="H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Base 20</vt:lpstr>
      <vt:lpstr>Base 19</vt:lpstr>
      <vt:lpstr>Base 18</vt:lpstr>
      <vt:lpstr>Fitbit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Francis</dc:creator>
  <cp:lastModifiedBy>Mike Francis</cp:lastModifiedBy>
  <dcterms:created xsi:type="dcterms:W3CDTF">2019-12-31T01:20:47Z</dcterms:created>
  <dcterms:modified xsi:type="dcterms:W3CDTF">2020-02-03T23:44:31Z</dcterms:modified>
</cp:coreProperties>
</file>