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\\kitkat\operations\Q&amp;R\Product_Assurance\Chamber Usage\West Lab\"/>
    </mc:Choice>
  </mc:AlternateContent>
  <xr:revisionPtr revIDLastSave="0" documentId="8_{E649938F-6488-46A0-8380-951BE60585D1}" xr6:coauthVersionLast="47" xr6:coauthVersionMax="47" xr10:uidLastSave="{00000000-0000-0000-0000-000000000000}"/>
  <bookViews>
    <workbookView xWindow="-108" yWindow="-108" windowWidth="23256" windowHeight="12576" tabRatio="837" activeTab="1" xr2:uid="{00000000-000D-0000-FFFF-FFFF00000000}"/>
  </bookViews>
  <sheets>
    <sheet name="Bake_HTS" sheetId="8" r:id="rId1"/>
    <sheet name="humidity" sheetId="9" r:id="rId2"/>
    <sheet name="Reflow" sheetId="10" r:id="rId3"/>
    <sheet name="CSAM" sheetId="7" r:id="rId4"/>
    <sheet name="HAST_TH_AC" sheetId="6" r:id="rId5"/>
    <sheet name="TC_TS" sheetId="11" r:id="rId6"/>
    <sheet name="Mechanical" sheetId="12" r:id="rId7"/>
    <sheet name="ESD" sheetId="13" r:id="rId8"/>
    <sheet name="Equipment Log Sheet" sheetId="21" r:id="rId9"/>
    <sheet name="Incoming Shipments" sheetId="20" r:id="rId10"/>
    <sheet name="NEXX_EXP" sheetId="17" r:id="rId11"/>
    <sheet name="Summary" sheetId="19" r:id="rId12"/>
    <sheet name="WW22 equipment logsheet" sheetId="23" r:id="rId13"/>
  </sheets>
  <definedNames>
    <definedName name="_xlnm._FilterDatabase" localSheetId="0" hidden="1">Bake_HTS!$A$43:$J$43</definedName>
    <definedName name="_xlnm._FilterDatabase" localSheetId="3" hidden="1">CSAM!$B$18:$I$18</definedName>
    <definedName name="_xlnm._FilterDatabase" localSheetId="7" hidden="1">ESD!$A$2:$M$2</definedName>
    <definedName name="_xlnm._FilterDatabase" localSheetId="4" hidden="1">HAST_TH_AC!$B$34:$I$46</definedName>
    <definedName name="_xlnm._FilterDatabase" localSheetId="1" hidden="1">humidity!$B$39:$J$39</definedName>
    <definedName name="_xlnm._FilterDatabase" localSheetId="2" hidden="1">Reflow!$B$2:$J$46</definedName>
    <definedName name="_xlnm._FilterDatabase" localSheetId="5" hidden="1">TC_TS!$B$21:$J$36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8" l="1"/>
  <c r="H4" i="23"/>
  <c r="M4" i="23" s="1"/>
  <c r="D13" i="7"/>
  <c r="E13" i="7"/>
  <c r="E15" i="13"/>
  <c r="D16" i="13"/>
  <c r="D46" i="6"/>
  <c r="E45" i="6"/>
  <c r="E14" i="6"/>
  <c r="E13" i="6"/>
  <c r="D14" i="6"/>
  <c r="E14" i="11"/>
  <c r="D15" i="11"/>
  <c r="I4" i="21"/>
  <c r="N4" i="21" s="1"/>
  <c r="S4" i="21" s="1"/>
  <c r="X4" i="21" s="1"/>
  <c r="AC4" i="21" s="1"/>
  <c r="AH4" i="21" s="1"/>
  <c r="R4" i="23" l="1"/>
  <c r="W4" i="23" s="1"/>
  <c r="AB4" i="23" s="1"/>
  <c r="AG4" i="23" s="1"/>
  <c r="E98" i="9"/>
  <c r="D102" i="9" s="1"/>
  <c r="D99" i="9"/>
  <c r="D34" i="9"/>
  <c r="E33" i="9"/>
  <c r="D71" i="9"/>
  <c r="E70" i="9"/>
  <c r="D10" i="9" l="1"/>
  <c r="E9" i="9"/>
  <c r="D37" i="7" l="1"/>
  <c r="E37" i="7"/>
  <c r="E33" i="13" l="1"/>
  <c r="D46" i="11" l="1"/>
  <c r="E45" i="11"/>
  <c r="D36" i="8" l="1"/>
  <c r="E35" i="8" l="1"/>
  <c r="F14" i="20" l="1"/>
  <c r="E15" i="20"/>
  <c r="D71" i="8" l="1"/>
  <c r="E70" i="8"/>
  <c r="E11" i="19"/>
  <c r="E13" i="19" s="1"/>
  <c r="D11" i="19"/>
  <c r="D13" i="19" s="1"/>
  <c r="C11" i="19"/>
  <c r="C13" i="19" s="1"/>
  <c r="B11" i="19"/>
  <c r="B13" i="19" l="1"/>
  <c r="D34" i="13" l="1"/>
  <c r="E84" i="8" l="1"/>
  <c r="D85" i="8"/>
  <c r="E97" i="8"/>
  <c r="D98" i="8"/>
  <c r="E107" i="8"/>
  <c r="D108" i="8"/>
  <c r="E117" i="8"/>
  <c r="D118" i="8"/>
  <c r="D46" i="10" l="1"/>
  <c r="E56" i="6" l="1"/>
  <c r="E45" i="10" l="1"/>
  <c r="E8" i="17" l="1"/>
  <c r="D9" i="17" l="1"/>
  <c r="E64" i="6" l="1"/>
  <c r="D29" i="6"/>
  <c r="E28" i="6"/>
  <c r="E70" i="6" l="1"/>
  <c r="E69" i="6"/>
  <c r="E38" i="7" l="1"/>
  <c r="D38" i="7"/>
  <c r="D36" i="11" l="1"/>
  <c r="E35" i="11" l="1"/>
  <c r="D11" i="12" l="1"/>
  <c r="D65" i="6" l="1"/>
  <c r="D57" i="6"/>
</calcChain>
</file>

<file path=xl/sharedStrings.xml><?xml version="1.0" encoding="utf-8"?>
<sst xmlns="http://schemas.openxmlformats.org/spreadsheetml/2006/main" count="1218" uniqueCount="271">
  <si>
    <t>Qty</t>
  </si>
  <si>
    <t xml:space="preserve">Project </t>
  </si>
  <si>
    <t>Product</t>
  </si>
  <si>
    <t>#</t>
  </si>
  <si>
    <t>Total Units</t>
  </si>
  <si>
    <t>AC2-WF</t>
  </si>
  <si>
    <t>AC4-WF</t>
  </si>
  <si>
    <t>AC-UHAST1</t>
  </si>
  <si>
    <t>AC-UHAST2</t>
  </si>
  <si>
    <t>IR REFLOW</t>
  </si>
  <si>
    <t xml:space="preserve"> Pre C-SAM</t>
  </si>
  <si>
    <t>Post C-SAM</t>
  </si>
  <si>
    <t># of lots</t>
  </si>
  <si>
    <t># of Lots</t>
  </si>
  <si>
    <t>#  of Lots</t>
  </si>
  <si>
    <t>Total # of Lots</t>
  </si>
  <si>
    <t>Total # of lots</t>
  </si>
  <si>
    <t>OVEN7 125°C</t>
  </si>
  <si>
    <t>Total Reflow Units</t>
  </si>
  <si>
    <t>Mechanical</t>
  </si>
  <si>
    <t>Number of lots</t>
  </si>
  <si>
    <t>DATE OUT</t>
  </si>
  <si>
    <t>Total THB Units</t>
  </si>
  <si>
    <t>Date</t>
  </si>
  <si>
    <t>TC2-D</t>
  </si>
  <si>
    <t>AC-UHAST5</t>
  </si>
  <si>
    <t>Total AC</t>
  </si>
  <si>
    <t>Total UBH</t>
  </si>
  <si>
    <t>TIME OUT</t>
  </si>
  <si>
    <t>COMMENTS</t>
  </si>
  <si>
    <t>HBM</t>
  </si>
  <si>
    <t>ESD CDM</t>
  </si>
  <si>
    <t>REMARKS</t>
  </si>
  <si>
    <t>STRESS</t>
  </si>
  <si>
    <t>Engineer</t>
  </si>
  <si>
    <t>NOTES</t>
  </si>
  <si>
    <t>Oven 8-Cold (-40'C BIO SENSOR)</t>
  </si>
  <si>
    <t>OVEN2 60°C w/N2 (ENG USE FOR NEXX WAFER BAKE)</t>
  </si>
  <si>
    <t>ENG REQUEST</t>
  </si>
  <si>
    <t>Qty of Wafers</t>
  </si>
  <si>
    <t>Soak 2  30C/60%RH</t>
  </si>
  <si>
    <t>EST. TIME IN</t>
  </si>
  <si>
    <t>ETA TIME OUT</t>
  </si>
  <si>
    <t xml:space="preserve"> OVEN 4 HTS Air Only Purge 150° ( as of 1/01/2019)</t>
  </si>
  <si>
    <t>PROJECT OWNER</t>
  </si>
  <si>
    <t>Date Out</t>
  </si>
  <si>
    <t>Date In</t>
  </si>
  <si>
    <t>Rcv'd</t>
  </si>
  <si>
    <t>Owner</t>
  </si>
  <si>
    <t>DATE IN</t>
  </si>
  <si>
    <t>Done</t>
  </si>
  <si>
    <t>Ongoing</t>
  </si>
  <si>
    <t>Summary</t>
  </si>
  <si>
    <t>parts</t>
  </si>
  <si>
    <t>lots</t>
  </si>
  <si>
    <t>TC-fast</t>
  </si>
  <si>
    <t>soak</t>
  </si>
  <si>
    <t>CSAM</t>
  </si>
  <si>
    <t>reflow</t>
  </si>
  <si>
    <t>HTS &amp; Bake</t>
  </si>
  <si>
    <t>UHAST/AC</t>
  </si>
  <si>
    <t>ESD</t>
  </si>
  <si>
    <t>Cold Storage</t>
  </si>
  <si>
    <t>OWNER</t>
  </si>
  <si>
    <t>Total - West Lab</t>
  </si>
  <si>
    <t xml:space="preserve">Total - East Lab </t>
  </si>
  <si>
    <t>Grand total (West + East)</t>
  </si>
  <si>
    <t>OVEN1 225°C (ENG USE FOR WAFER BAKE)</t>
  </si>
  <si>
    <t>TRAVELER</t>
  </si>
  <si>
    <t>Approved</t>
  </si>
  <si>
    <t>Printed</t>
  </si>
  <si>
    <t>AM/PM</t>
  </si>
  <si>
    <t>ESD Test Matrix
Available</t>
  </si>
  <si>
    <t>Assembly Drawing
Provided</t>
  </si>
  <si>
    <t>Lot's received this week</t>
  </si>
  <si>
    <t>ETA DATE OUT</t>
  </si>
  <si>
    <t>Package Type</t>
  </si>
  <si>
    <t>TC4-D (WAFERS)</t>
  </si>
  <si>
    <t>Link to QCS RA/FA Lot Status Report   &gt;&gt;&gt; 'LotStatus &lt;&lt;&lt;</t>
  </si>
  <si>
    <t>TC3-D</t>
  </si>
  <si>
    <t>OVEN2  (210'C) AIR ONLY</t>
  </si>
  <si>
    <t>OVEN3 180°C (AIR ONLY)</t>
  </si>
  <si>
    <t xml:space="preserve"> </t>
  </si>
  <si>
    <t>Soak 5  60°C/60%RH</t>
  </si>
  <si>
    <t>MAIN LAB DAILY EQUIPMENT MONITOR LOG SHEET</t>
  </si>
  <si>
    <t>REFERENCE ONLY!!!!!
(New Rev. on 4/22/19)</t>
  </si>
  <si>
    <t>R  e  a  d  i  n  g</t>
  </si>
  <si>
    <t>Comments</t>
  </si>
  <si>
    <t xml:space="preserve">Initials     </t>
  </si>
  <si>
    <t>RN</t>
  </si>
  <si>
    <t>Equipment</t>
  </si>
  <si>
    <t>Nick Name</t>
  </si>
  <si>
    <t>MONDAY</t>
  </si>
  <si>
    <t>TUESDAY</t>
  </si>
  <si>
    <t>WEDNESDAY</t>
  </si>
  <si>
    <t>THURSDAY</t>
  </si>
  <si>
    <t>FRIDAY</t>
  </si>
  <si>
    <t>SATURDAY</t>
  </si>
  <si>
    <t>UP</t>
  </si>
  <si>
    <t>ENG</t>
  </si>
  <si>
    <t>PM</t>
  </si>
  <si>
    <t>DOWN</t>
  </si>
  <si>
    <t>IDLE</t>
  </si>
  <si>
    <t>ESPEC</t>
  </si>
  <si>
    <t>SOAK5</t>
  </si>
  <si>
    <t>As of 05/14/20.
Condition:   85C/60%RH</t>
  </si>
  <si>
    <t>SOAK1</t>
  </si>
  <si>
    <t>Condition:   60C/60%RH</t>
  </si>
  <si>
    <t>OVEN8-COLD</t>
  </si>
  <si>
    <t>-40C (Bio-Sensor Quals)</t>
  </si>
  <si>
    <t xml:space="preserve">AC4-WF
</t>
  </si>
  <si>
    <t>121C/100%RH</t>
  </si>
  <si>
    <t xml:space="preserve">AC5
</t>
  </si>
  <si>
    <t>130C/85%RH</t>
  </si>
  <si>
    <t xml:space="preserve">AC-UHAST1
</t>
  </si>
  <si>
    <t xml:space="preserve">AC-UHAST2
</t>
  </si>
  <si>
    <t xml:space="preserve">AC2-WF
</t>
  </si>
  <si>
    <t>ISUZU</t>
  </si>
  <si>
    <t xml:space="preserve">SOAK2
</t>
  </si>
  <si>
    <t>30C/60%RH</t>
  </si>
  <si>
    <t xml:space="preserve">OVEN 5
</t>
  </si>
  <si>
    <t>85C</t>
  </si>
  <si>
    <t xml:space="preserve">OVEN 7
</t>
  </si>
  <si>
    <t>125C</t>
  </si>
  <si>
    <t xml:space="preserve">OVEN 3
</t>
  </si>
  <si>
    <r>
      <t xml:space="preserve">150C, 7/10/2020 (AIR ONLY)  ( </t>
    </r>
    <r>
      <rPr>
        <sz val="11"/>
        <color rgb="FFFF0000"/>
        <rFont val="Century Gothic"/>
        <family val="2"/>
      </rPr>
      <t>38</t>
    </r>
    <r>
      <rPr>
        <sz val="11"/>
        <color rgb="FFFF0000"/>
        <rFont val="Calibri"/>
        <family val="2"/>
      </rPr>
      <t>°</t>
    </r>
    <r>
      <rPr>
        <sz val="9.35"/>
        <color rgb="FFFF0000"/>
        <rFont val="Century Gothic"/>
        <family val="2"/>
      </rPr>
      <t>C ww36</t>
    </r>
    <r>
      <rPr>
        <sz val="9.35"/>
        <color theme="1"/>
        <rFont val="Century Gothic"/>
        <family val="2"/>
      </rPr>
      <t>)</t>
    </r>
  </si>
  <si>
    <t xml:space="preserve">OVEN 4
</t>
  </si>
  <si>
    <t>150C  as of 12/15/18</t>
  </si>
  <si>
    <t xml:space="preserve">OVEN 1
</t>
  </si>
  <si>
    <t>275C (AIR ONLY)</t>
  </si>
  <si>
    <t xml:space="preserve">OVEN 2
</t>
  </si>
  <si>
    <t>320C (W/N2) as of 9/21/20</t>
  </si>
  <si>
    <t>BLUEM</t>
  </si>
  <si>
    <t>OVEN5-WF</t>
  </si>
  <si>
    <t>275C (as of 11/19/19)</t>
  </si>
  <si>
    <t xml:space="preserve">TC2-D
</t>
  </si>
  <si>
    <t>COND "B"      On (3/10/20)  24V control board was replaced</t>
  </si>
  <si>
    <t xml:space="preserve">TC3-D
</t>
  </si>
  <si>
    <t xml:space="preserve">COND "B" </t>
  </si>
  <si>
    <t xml:space="preserve">TC4-D
</t>
  </si>
  <si>
    <t>WAFERS ONLY</t>
  </si>
  <si>
    <t>TQS - COMPANY PROPRIETARY INFORMATION</t>
  </si>
  <si>
    <t xml:space="preserve">SPEC TITLE:  LOG SHEET AND LOGGING PROCEDURE FOR QA LAB </t>
  </si>
  <si>
    <t>2 minutes dwell</t>
  </si>
  <si>
    <t>Eric N Chen</t>
  </si>
  <si>
    <t>x</t>
  </si>
  <si>
    <t>RA196514-0</t>
  </si>
  <si>
    <t>1PTQM78103R.E2.0.3</t>
  </si>
  <si>
    <t>X</t>
  </si>
  <si>
    <t>RA199123-0</t>
  </si>
  <si>
    <t>1PQM78207TR13</t>
  </si>
  <si>
    <t>Jack Sellers</t>
  </si>
  <si>
    <t xml:space="preserve">OVEN2   210°C </t>
  </si>
  <si>
    <t>RA199123-1</t>
  </si>
  <si>
    <t>Stainless Tray (loose)</t>
  </si>
  <si>
    <t>RA196514-1</t>
  </si>
  <si>
    <t>Sunday</t>
  </si>
  <si>
    <t>ERIC N CHEN</t>
  </si>
  <si>
    <t xml:space="preserve"> x</t>
  </si>
  <si>
    <t>Kraig</t>
  </si>
  <si>
    <t>unloaded 4/19/21</t>
  </si>
  <si>
    <t>QM78103</t>
  </si>
  <si>
    <t>Pushpa</t>
  </si>
  <si>
    <t>Soak 1   85°C/60RH</t>
  </si>
  <si>
    <t>RA194918-8</t>
  </si>
  <si>
    <t>1PQPB9352</t>
  </si>
  <si>
    <t>QPB9378</t>
  </si>
  <si>
    <t>QPB9352</t>
  </si>
  <si>
    <t>QM76285</t>
  </si>
  <si>
    <t>ALICE</t>
  </si>
  <si>
    <t xml:space="preserve"> X</t>
  </si>
  <si>
    <t>QM76295</t>
  </si>
  <si>
    <t>KRAIG</t>
  </si>
  <si>
    <t>RA197051-1</t>
  </si>
  <si>
    <t>RA197051-0</t>
  </si>
  <si>
    <t>RA203465-18</t>
  </si>
  <si>
    <t xml:space="preserve">   RA204291-0</t>
  </si>
  <si>
    <t>RA204293-0</t>
  </si>
  <si>
    <t>RA204295-0</t>
  </si>
  <si>
    <t>1PQPD0005M</t>
  </si>
  <si>
    <t>sam choi</t>
  </si>
  <si>
    <t>1PQPD0009J</t>
  </si>
  <si>
    <t>1PQPD0006</t>
  </si>
  <si>
    <t>RA204289-0</t>
  </si>
  <si>
    <t>1PQM76285R.E5.3D</t>
  </si>
  <si>
    <t>RA203465-20</t>
  </si>
  <si>
    <t>RA203465-21</t>
  </si>
  <si>
    <t>RA203465-23</t>
  </si>
  <si>
    <t>Alice</t>
  </si>
  <si>
    <t>RA205744-0</t>
  </si>
  <si>
    <t>1PQM78092.ELOT12</t>
  </si>
  <si>
    <t>RA205744-1</t>
  </si>
  <si>
    <t>RA205744-2</t>
  </si>
  <si>
    <t>RA205744-3</t>
  </si>
  <si>
    <t>1PQM76295R.E2.0FRB</t>
  </si>
  <si>
    <t>Scrapped as requested by Kraig. See email 6-1-21</t>
  </si>
  <si>
    <t>RA174858-8</t>
  </si>
  <si>
    <t>QPB9350</t>
  </si>
  <si>
    <t>RA194918-30</t>
  </si>
  <si>
    <t>RA194918-31</t>
  </si>
  <si>
    <t>RA194918-32</t>
  </si>
  <si>
    <t>RA177900-24</t>
  </si>
  <si>
    <t>PUSHPA</t>
  </si>
  <si>
    <t>RA190367-23</t>
  </si>
  <si>
    <t>1PQPB9380</t>
  </si>
  <si>
    <t>RA190367-24</t>
  </si>
  <si>
    <t>RA177900-25</t>
  </si>
  <si>
    <t>RA146684-200</t>
  </si>
  <si>
    <t>QM17018-F14</t>
  </si>
  <si>
    <t>Eric Chen</t>
  </si>
  <si>
    <t>QM76018-F14</t>
  </si>
  <si>
    <t>Unloded 6/7/21 and shipped to GSO.</t>
  </si>
  <si>
    <t>RA206136-0</t>
  </si>
  <si>
    <t>RA206136-1</t>
  </si>
  <si>
    <t>1PQPD0211J</t>
  </si>
  <si>
    <t>Casey</t>
  </si>
  <si>
    <t>RA197051-8</t>
  </si>
  <si>
    <t>Ended 6/8, unloaded 6/9</t>
  </si>
  <si>
    <t>RA205738-6</t>
  </si>
  <si>
    <t>QM76286</t>
  </si>
  <si>
    <t>Eric</t>
  </si>
  <si>
    <t>RA205738-7</t>
  </si>
  <si>
    <t>RA205738-14</t>
  </si>
  <si>
    <t>RA205738-15</t>
  </si>
  <si>
    <t>RA205738-20</t>
  </si>
  <si>
    <t>RA205738-21</t>
  </si>
  <si>
    <t>RA197051-7</t>
  </si>
  <si>
    <t>ERIC</t>
  </si>
  <si>
    <t>RA205768-14</t>
  </si>
  <si>
    <t>RA205738-12</t>
  </si>
  <si>
    <t>RA205738-13</t>
  </si>
  <si>
    <t>QM78092</t>
  </si>
  <si>
    <t>RA205924-1</t>
  </si>
  <si>
    <t>QPB9341J</t>
  </si>
  <si>
    <t>RA205924-0</t>
  </si>
  <si>
    <t>RA205738-8</t>
  </si>
  <si>
    <t>RA205738-9</t>
  </si>
  <si>
    <t>RA205738-10</t>
  </si>
  <si>
    <t>shipped to San Jose 6-14-21</t>
  </si>
  <si>
    <t>RA206933-0</t>
  </si>
  <si>
    <t>QPQ4900R</t>
  </si>
  <si>
    <t>Jake</t>
  </si>
  <si>
    <t>QPD0211</t>
  </si>
  <si>
    <t>RA200767-0</t>
  </si>
  <si>
    <t>JACK</t>
  </si>
  <si>
    <t>RA204296-0</t>
  </si>
  <si>
    <t>Sam Choi</t>
  </si>
  <si>
    <t>RA204294-0</t>
  </si>
  <si>
    <t>RA204292-0</t>
  </si>
  <si>
    <t>RA204290-0</t>
  </si>
  <si>
    <t>QM76051</t>
  </si>
  <si>
    <t>QM76018</t>
  </si>
  <si>
    <t>4pm</t>
  </si>
  <si>
    <t>shipped to San Jose</t>
  </si>
  <si>
    <t>RA203164-0</t>
  </si>
  <si>
    <t>TQM6018</t>
  </si>
  <si>
    <t>RA205738-11</t>
  </si>
  <si>
    <t>RA205743-3</t>
  </si>
  <si>
    <t>QM76287</t>
  </si>
  <si>
    <t>RA205743-4</t>
  </si>
  <si>
    <t>RA205743-5</t>
  </si>
  <si>
    <t>RA205743-7</t>
  </si>
  <si>
    <t>RA205743-10</t>
  </si>
  <si>
    <t>RA203164-24</t>
  </si>
  <si>
    <t>PTQM76018</t>
  </si>
  <si>
    <t>9am</t>
  </si>
  <si>
    <t>RA203164-28</t>
  </si>
  <si>
    <t>RA203164-30</t>
  </si>
  <si>
    <t>RA203164-27</t>
  </si>
  <si>
    <t>RA203164-6</t>
  </si>
  <si>
    <t>3pm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</si>
</sst>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;@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color rgb="FFFF0000"/>
      <name val="Century Gothic"/>
      <family val="2"/>
    </font>
    <font>
      <b/>
      <sz val="11"/>
      <color rgb="FF0000FF"/>
      <name val="Century Gothic"/>
      <family val="2"/>
    </font>
    <font>
      <b/>
      <sz val="11"/>
      <name val="Century Gothic"/>
      <family val="2"/>
    </font>
    <font>
      <i/>
      <sz val="11"/>
      <color rgb="FFFF0000"/>
      <name val="Century Gothic"/>
      <family val="2"/>
    </font>
    <font>
      <sz val="11"/>
      <color rgb="FF00B050"/>
      <name val="Century Gothic"/>
      <family val="2"/>
    </font>
    <font>
      <b/>
      <sz val="11"/>
      <color rgb="FF000000"/>
      <name val="Century Gothic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sto MT"/>
      <family val="1"/>
    </font>
    <font>
      <sz val="11"/>
      <color rgb="FF0000FF"/>
      <name val="Century Gothic"/>
      <family val="2"/>
    </font>
    <font>
      <sz val="11"/>
      <color rgb="FFFFFF00"/>
      <name val="Century Gothic"/>
      <family val="2"/>
    </font>
    <font>
      <b/>
      <sz val="11"/>
      <color rgb="FF00B050"/>
      <name val="Century Gothic"/>
      <family val="2"/>
    </font>
    <font>
      <b/>
      <sz val="11"/>
      <color rgb="FFFFC000"/>
      <name val="Century Gothic"/>
      <family val="2"/>
    </font>
    <font>
      <b/>
      <sz val="11"/>
      <color rgb="FF7030A0"/>
      <name val="Century Gothic"/>
      <family val="2"/>
    </font>
    <font>
      <sz val="11"/>
      <color rgb="FFFF0000"/>
      <name val="Calibri"/>
      <family val="2"/>
    </font>
    <font>
      <sz val="9.35"/>
      <color rgb="FFFF0000"/>
      <name val="Century Gothic"/>
      <family val="2"/>
    </font>
    <font>
      <sz val="9.35"/>
      <color theme="1"/>
      <name val="Century Gothic"/>
      <family val="2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EDFD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AEA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FFFF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4.9989318521683403E-2"/>
      </left>
      <right style="double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double">
        <color theme="1" tint="4.9989318521683403E-2"/>
      </left>
      <right/>
      <top style="medium">
        <color theme="1" tint="4.9989318521683403E-2"/>
      </top>
      <bottom style="thin">
        <color theme="1" tint="4.9989318521683403E-2"/>
      </bottom>
      <diagonal/>
    </border>
    <border>
      <left style="double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thin">
        <color theme="1" tint="4.9989318521683403E-2"/>
      </bottom>
      <diagonal/>
    </border>
    <border>
      <left style="medium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 style="double">
        <color theme="1" tint="4.9989318521683403E-2"/>
      </bottom>
      <diagonal/>
    </border>
    <border>
      <left/>
      <right style="medium">
        <color theme="1" tint="4.9989318521683403E-2"/>
      </right>
      <top style="thin">
        <color theme="1" tint="4.9989318521683403E-2"/>
      </top>
      <bottom/>
      <diagonal/>
    </border>
    <border>
      <left style="medium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 style="thick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 style="thick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medium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/>
      <right style="medium">
        <color theme="1" tint="4.9989318521683403E-2"/>
      </right>
      <top/>
      <bottom/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 style="medium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/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/>
      <diagonal/>
    </border>
    <border>
      <left style="double">
        <color theme="1" tint="4.9989318521683403E-2"/>
      </left>
      <right style="thick">
        <color theme="1" tint="4.9989318521683403E-2"/>
      </right>
      <top style="double">
        <color theme="1" tint="4.9989318521683403E-2"/>
      </top>
      <bottom/>
      <diagonal/>
    </border>
    <border>
      <left style="medium">
        <color theme="1" tint="4.9989318521683403E-2"/>
      </left>
      <right/>
      <top/>
      <bottom/>
      <diagonal/>
    </border>
    <border>
      <left style="thin">
        <color theme="1" tint="4.9989318521683403E-2"/>
      </left>
      <right/>
      <top/>
      <bottom/>
      <diagonal/>
    </border>
    <border>
      <left style="thick">
        <color theme="1" tint="4.9989318521683403E-2"/>
      </left>
      <right/>
      <top style="double">
        <color theme="1" tint="4.9989318521683403E-2"/>
      </top>
      <bottom style="double">
        <color theme="1" tint="4.9989318521683403E-2"/>
      </bottom>
      <diagonal/>
    </border>
    <border>
      <left/>
      <right/>
      <top style="double">
        <color theme="1" tint="4.9989318521683403E-2"/>
      </top>
      <bottom style="double">
        <color theme="1" tint="4.9989318521683403E-2"/>
      </bottom>
      <diagonal/>
    </border>
    <border>
      <left/>
      <right style="thick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medium">
        <color theme="1" tint="4.9989318521683403E-2"/>
      </left>
      <right style="double">
        <color theme="1" tint="4.9989318521683403E-2"/>
      </right>
      <top/>
      <bottom style="double">
        <color theme="1" tint="4.9989318521683403E-2"/>
      </bottom>
      <diagonal/>
    </border>
    <border>
      <left style="double">
        <color theme="1" tint="4.9989318521683403E-2"/>
      </left>
      <right style="double">
        <color theme="1" tint="4.9989318521683403E-2"/>
      </right>
      <top/>
      <bottom style="double">
        <color theme="1" tint="4.9989318521683403E-2"/>
      </bottom>
      <diagonal/>
    </border>
    <border>
      <left style="double">
        <color theme="1" tint="4.9989318521683403E-2"/>
      </left>
      <right style="thick">
        <color theme="1" tint="4.9989318521683403E-2"/>
      </right>
      <top/>
      <bottom style="double">
        <color theme="1" tint="4.9989318521683403E-2"/>
      </bottom>
      <diagonal/>
    </border>
    <border>
      <left style="medium">
        <color theme="1" tint="4.9989318521683403E-2"/>
      </left>
      <right/>
      <top/>
      <bottom style="medium">
        <color theme="1" tint="4.9989318521683403E-2"/>
      </bottom>
      <diagonal/>
    </border>
    <border>
      <left style="thin">
        <color theme="1" tint="4.9989318521683403E-2"/>
      </left>
      <right/>
      <top/>
      <bottom style="medium">
        <color theme="1" tint="4.9989318521683403E-2"/>
      </bottom>
      <diagonal/>
    </border>
    <border>
      <left style="thick">
        <color theme="1" tint="4.9989318521683403E-2"/>
      </left>
      <right/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double">
        <color theme="1" tint="4.9989318521683403E-2"/>
      </top>
      <bottom style="thin">
        <color theme="1" tint="4.9989318521683403E-2"/>
      </bottom>
      <diagonal/>
    </border>
    <border>
      <left/>
      <right style="thick">
        <color theme="1" tint="4.9989318521683403E-2"/>
      </right>
      <top/>
      <bottom style="thin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 style="thick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/>
      <right style="thick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/>
      <top style="medium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ck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/>
      <diagonal/>
    </border>
    <border>
      <left style="thin">
        <color theme="1" tint="4.9989318521683403E-2"/>
      </left>
      <right/>
      <top style="medium">
        <color theme="1" tint="4.9989318521683403E-2"/>
      </top>
      <bottom/>
      <diagonal/>
    </border>
    <border>
      <left style="double">
        <color theme="1" tint="4.9989318521683403E-2"/>
      </left>
      <right style="double">
        <color theme="1" tint="4.9989318521683403E-2"/>
      </right>
      <top/>
      <bottom style="thin">
        <color theme="1" tint="4.9989318521683403E-2"/>
      </bottom>
      <diagonal/>
    </border>
    <border>
      <left style="medium">
        <color theme="1" tint="4.9989318521683403E-2"/>
      </left>
      <right/>
      <top style="thin">
        <color theme="1" tint="4.9989318521683403E-2"/>
      </top>
      <bottom style="medium">
        <color theme="1" tint="4.9989318521683403E-2"/>
      </bottom>
      <diagonal/>
    </border>
    <border>
      <left/>
      <right/>
      <top style="thin">
        <color theme="1" tint="4.9989318521683403E-2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thin">
        <color theme="1" tint="4.9989318521683403E-2"/>
      </top>
      <bottom style="medium">
        <color theme="1" tint="4.9989318521683403E-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250">
    <xf numFmtId="0" fontId="0" fillId="0" borderId="0" xfId="0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/>
    </xf>
    <xf numFmtId="0" fontId="19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11" xfId="0" applyFont="1" applyBorder="1" applyAlignment="1">
      <alignment horizontal="center"/>
    </xf>
    <xf numFmtId="0" fontId="21" fillId="34" borderId="10" xfId="0" applyFont="1" applyFill="1" applyBorder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35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16" fontId="20" fillId="0" borderId="0" xfId="0" applyNumberFormat="1" applyFont="1" applyAlignment="1">
      <alignment horizontal="center"/>
    </xf>
    <xf numFmtId="0" fontId="20" fillId="34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6" fontId="20" fillId="0" borderId="0" xfId="0" applyNumberFormat="1" applyFont="1" applyAlignment="1">
      <alignment horizontal="center" vertical="center"/>
    </xf>
    <xf numFmtId="0" fontId="21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33" borderId="1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 wrapText="1"/>
    </xf>
    <xf numFmtId="16" fontId="22" fillId="0" borderId="0" xfId="0" applyNumberFormat="1" applyFont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18" fontId="20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" fontId="23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35" borderId="0" xfId="0" applyFont="1" applyFill="1" applyAlignment="1">
      <alignment horizontal="center" vertical="center"/>
    </xf>
    <xf numFmtId="0" fontId="20" fillId="0" borderId="0" xfId="0" quotePrefix="1" applyFont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28" fillId="0" borderId="0" xfId="0" quotePrefix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 indent="1"/>
    </xf>
    <xf numFmtId="0" fontId="22" fillId="33" borderId="0" xfId="0" applyFont="1" applyFill="1" applyAlignment="1">
      <alignment horizontal="center" vertical="center"/>
    </xf>
    <xf numFmtId="0" fontId="20" fillId="0" borderId="0" xfId="0" quotePrefix="1" applyFont="1" applyFill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18" fontId="22" fillId="0" borderId="0" xfId="0" applyNumberFormat="1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0" fontId="23" fillId="0" borderId="0" xfId="0" quotePrefix="1" applyFont="1" applyAlignment="1">
      <alignment horizontal="left" vertical="center"/>
    </xf>
    <xf numFmtId="0" fontId="22" fillId="0" borderId="0" xfId="0" quotePrefix="1" applyFont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3" fillId="0" borderId="0" xfId="0" quotePrefix="1" applyFon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/>
    </xf>
    <xf numFmtId="0" fontId="19" fillId="40" borderId="0" xfId="0" applyFont="1" applyFill="1" applyAlignment="1">
      <alignment horizontal="center" vertical="center"/>
    </xf>
    <xf numFmtId="14" fontId="19" fillId="40" borderId="0" xfId="0" applyNumberFormat="1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 wrapText="1"/>
    </xf>
    <xf numFmtId="0" fontId="19" fillId="40" borderId="0" xfId="0" applyFont="1" applyFill="1" applyAlignment="1">
      <alignment vertical="center"/>
    </xf>
    <xf numFmtId="0" fontId="23" fillId="40" borderId="0" xfId="0" applyFont="1" applyFill="1" applyAlignment="1">
      <alignment horizontal="center" vertical="center"/>
    </xf>
    <xf numFmtId="0" fontId="24" fillId="40" borderId="0" xfId="0" applyFont="1" applyFill="1" applyAlignment="1">
      <alignment vertical="center"/>
    </xf>
    <xf numFmtId="0" fontId="16" fillId="40" borderId="0" xfId="0" applyFont="1" applyFill="1" applyAlignment="1">
      <alignment horizontal="center"/>
    </xf>
    <xf numFmtId="0" fontId="16" fillId="40" borderId="0" xfId="0" applyFont="1" applyFill="1" applyAlignment="1">
      <alignment horizontal="center" vertical="center"/>
    </xf>
    <xf numFmtId="0" fontId="0" fillId="40" borderId="0" xfId="0" applyFill="1" applyAlignment="1">
      <alignment horizontal="center"/>
    </xf>
    <xf numFmtId="164" fontId="19" fillId="40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/>
    </xf>
    <xf numFmtId="164" fontId="20" fillId="0" borderId="0" xfId="0" applyNumberFormat="1" applyFont="1" applyAlignment="1">
      <alignment horizontal="center"/>
    </xf>
    <xf numFmtId="164" fontId="19" fillId="39" borderId="0" xfId="0" applyNumberFormat="1" applyFont="1" applyFill="1" applyAlignment="1">
      <alignment horizontal="center" vertical="center"/>
    </xf>
    <xf numFmtId="164" fontId="19" fillId="39" borderId="0" xfId="0" applyNumberFormat="1" applyFont="1" applyFill="1" applyAlignment="1">
      <alignment vertical="center"/>
    </xf>
    <xf numFmtId="164" fontId="25" fillId="39" borderId="0" xfId="0" applyNumberFormat="1" applyFont="1" applyFill="1" applyAlignment="1">
      <alignment vertical="center"/>
    </xf>
    <xf numFmtId="164" fontId="20" fillId="39" borderId="0" xfId="0" applyNumberFormat="1" applyFont="1" applyFill="1" applyAlignment="1">
      <alignment horizontal="center"/>
    </xf>
    <xf numFmtId="164" fontId="24" fillId="39" borderId="0" xfId="0" applyNumberFormat="1" applyFont="1" applyFill="1" applyAlignment="1">
      <alignment vertical="center"/>
    </xf>
    <xf numFmtId="0" fontId="23" fillId="0" borderId="0" xfId="0" quotePrefix="1" applyFont="1" applyAlignment="1">
      <alignment horizontal="center" vertical="center" wrapText="1"/>
    </xf>
    <xf numFmtId="0" fontId="22" fillId="0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33" fillId="0" borderId="0" xfId="0" applyFont="1" applyAlignment="1">
      <alignment horizontal="left" vertical="center" indent="1"/>
    </xf>
    <xf numFmtId="0" fontId="33" fillId="0" borderId="0" xfId="0" applyFont="1" applyAlignment="1">
      <alignment vertical="center"/>
    </xf>
    <xf numFmtId="164" fontId="34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/>
    </xf>
    <xf numFmtId="14" fontId="19" fillId="39" borderId="0" xfId="0" applyNumberFormat="1" applyFont="1" applyFill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14" fontId="22" fillId="0" borderId="0" xfId="0" applyNumberFormat="1" applyFont="1" applyAlignment="1">
      <alignment horizontal="center" vertical="center"/>
    </xf>
    <xf numFmtId="14" fontId="19" fillId="39" borderId="0" xfId="0" applyNumberFormat="1" applyFont="1" applyFill="1" applyAlignment="1">
      <alignment vertical="center"/>
    </xf>
    <xf numFmtId="0" fontId="19" fillId="39" borderId="0" xfId="0" applyFont="1" applyFill="1" applyAlignment="1">
      <alignment horizontal="left" vertical="center"/>
    </xf>
    <xf numFmtId="18" fontId="20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164" fontId="28" fillId="0" borderId="0" xfId="0" applyNumberFormat="1" applyFont="1" applyAlignment="1">
      <alignment horizontal="center" vertical="center"/>
    </xf>
    <xf numFmtId="14" fontId="24" fillId="40" borderId="0" xfId="0" applyNumberFormat="1" applyFont="1" applyFill="1" applyAlignment="1">
      <alignment vertical="center"/>
    </xf>
    <xf numFmtId="0" fontId="34" fillId="0" borderId="0" xfId="0" quotePrefix="1" applyFont="1" applyAlignment="1">
      <alignment horizontal="left" vertical="center"/>
    </xf>
    <xf numFmtId="0" fontId="22" fillId="33" borderId="0" xfId="0" applyFont="1" applyFill="1" applyAlignment="1">
      <alignment horizontal="center" vertical="center" wrapText="1"/>
    </xf>
    <xf numFmtId="0" fontId="20" fillId="40" borderId="0" xfId="0" applyFont="1" applyFill="1" applyAlignment="1">
      <alignment horizontal="left" vertical="center"/>
    </xf>
    <xf numFmtId="0" fontId="20" fillId="0" borderId="0" xfId="0" applyFont="1" applyAlignment="1">
      <alignment horizontal="left"/>
    </xf>
    <xf numFmtId="0" fontId="22" fillId="41" borderId="0" xfId="0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20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0" fillId="43" borderId="18" xfId="0" applyFont="1" applyFill="1" applyBorder="1" applyAlignment="1">
      <alignment horizontal="center" vertical="center"/>
    </xf>
    <xf numFmtId="16" fontId="20" fillId="38" borderId="24" xfId="0" applyNumberFormat="1" applyFont="1" applyFill="1" applyBorder="1" applyAlignment="1">
      <alignment horizontal="center" vertical="center"/>
    </xf>
    <xf numFmtId="0" fontId="20" fillId="38" borderId="25" xfId="0" applyFont="1" applyFill="1" applyBorder="1" applyAlignment="1">
      <alignment horizontal="center" vertical="center"/>
    </xf>
    <xf numFmtId="0" fontId="20" fillId="37" borderId="24" xfId="0" applyFont="1" applyFill="1" applyBorder="1" applyAlignment="1">
      <alignment horizontal="center" vertical="center"/>
    </xf>
    <xf numFmtId="0" fontId="20" fillId="37" borderId="26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36" borderId="26" xfId="0" applyFont="1" applyFill="1" applyBorder="1" applyAlignment="1">
      <alignment horizontal="center" vertical="center"/>
    </xf>
    <xf numFmtId="0" fontId="20" fillId="45" borderId="24" xfId="0" applyFont="1" applyFill="1" applyBorder="1" applyAlignment="1">
      <alignment horizontal="center" vertical="center"/>
    </xf>
    <xf numFmtId="0" fontId="20" fillId="45" borderId="26" xfId="0" applyFont="1" applyFill="1" applyBorder="1" applyAlignment="1">
      <alignment horizontal="center" vertical="center"/>
    </xf>
    <xf numFmtId="0" fontId="20" fillId="46" borderId="24" xfId="0" applyFont="1" applyFill="1" applyBorder="1" applyAlignment="1">
      <alignment horizontal="center" vertical="center"/>
    </xf>
    <xf numFmtId="0" fontId="20" fillId="46" borderId="26" xfId="0" applyFont="1" applyFill="1" applyBorder="1" applyAlignment="1">
      <alignment horizontal="center" vertical="center"/>
    </xf>
    <xf numFmtId="0" fontId="20" fillId="47" borderId="24" xfId="0" applyFont="1" applyFill="1" applyBorder="1" applyAlignment="1">
      <alignment horizontal="center" vertical="center"/>
    </xf>
    <xf numFmtId="0" fontId="20" fillId="47" borderId="26" xfId="0" applyFont="1" applyFill="1" applyBorder="1" applyAlignment="1">
      <alignment horizontal="center" vertical="center"/>
    </xf>
    <xf numFmtId="0" fontId="20" fillId="48" borderId="24" xfId="0" applyFont="1" applyFill="1" applyBorder="1" applyAlignment="1">
      <alignment horizontal="center" vertical="center"/>
    </xf>
    <xf numFmtId="0" fontId="20" fillId="48" borderId="26" xfId="0" applyFont="1" applyFill="1" applyBorder="1" applyAlignment="1">
      <alignment horizontal="center" vertical="center"/>
    </xf>
    <xf numFmtId="0" fontId="36" fillId="0" borderId="43" xfId="0" applyFont="1" applyBorder="1" applyAlignment="1">
      <alignment horizontal="center" vertical="center"/>
    </xf>
    <xf numFmtId="0" fontId="37" fillId="49" borderId="44" xfId="0" applyFont="1" applyFill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4" fillId="0" borderId="44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/>
    </xf>
    <xf numFmtId="0" fontId="37" fillId="49" borderId="49" xfId="0" applyFont="1" applyFill="1" applyBorder="1" applyAlignment="1">
      <alignment horizontal="center" vertical="center"/>
    </xf>
    <xf numFmtId="0" fontId="25" fillId="0" borderId="49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 wrapText="1"/>
    </xf>
    <xf numFmtId="0" fontId="20" fillId="0" borderId="52" xfId="0" quotePrefix="1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0" fontId="21" fillId="50" borderId="0" xfId="0" applyFont="1" applyFill="1" applyAlignment="1">
      <alignment horizontal="center" vertical="center"/>
    </xf>
    <xf numFmtId="0" fontId="20" fillId="50" borderId="0" xfId="0" applyFont="1" applyFill="1" applyAlignment="1">
      <alignment horizontal="center" vertical="center"/>
    </xf>
    <xf numFmtId="14" fontId="20" fillId="50" borderId="0" xfId="0" applyNumberFormat="1" applyFont="1" applyFill="1" applyAlignment="1">
      <alignment horizontal="center" vertical="center"/>
    </xf>
    <xf numFmtId="0" fontId="36" fillId="0" borderId="49" xfId="0" applyFont="1" applyBorder="1" applyAlignment="1">
      <alignment horizontal="center" vertical="center"/>
    </xf>
    <xf numFmtId="18" fontId="22" fillId="0" borderId="0" xfId="0" quotePrefix="1" applyNumberFormat="1" applyFont="1" applyAlignment="1">
      <alignment horizontal="center" vertical="center"/>
    </xf>
    <xf numFmtId="18" fontId="20" fillId="0" borderId="0" xfId="0" applyNumberFormat="1" applyFont="1" applyAlignment="1">
      <alignment horizontal="center"/>
    </xf>
    <xf numFmtId="0" fontId="21" fillId="33" borderId="0" xfId="0" applyFont="1" applyFill="1" applyBorder="1" applyAlignment="1">
      <alignment horizontal="center"/>
    </xf>
    <xf numFmtId="165" fontId="20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0" fontId="20" fillId="37" borderId="24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45" borderId="24" xfId="0" applyFont="1" applyFill="1" applyBorder="1" applyAlignment="1">
      <alignment horizontal="center" vertical="center"/>
    </xf>
    <xf numFmtId="0" fontId="20" fillId="46" borderId="24" xfId="0" applyFont="1" applyFill="1" applyBorder="1" applyAlignment="1">
      <alignment horizontal="center" vertical="center"/>
    </xf>
    <xf numFmtId="0" fontId="20" fillId="47" borderId="24" xfId="0" applyFont="1" applyFill="1" applyBorder="1" applyAlignment="1">
      <alignment horizontal="center" vertical="center"/>
    </xf>
    <xf numFmtId="0" fontId="20" fillId="48" borderId="24" xfId="0" applyFont="1" applyFill="1" applyBorder="1" applyAlignment="1">
      <alignment horizontal="center" vertical="center"/>
    </xf>
    <xf numFmtId="0" fontId="32" fillId="38" borderId="0" xfId="42" quotePrefix="1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25" fillId="39" borderId="0" xfId="0" applyFont="1" applyFill="1" applyAlignment="1">
      <alignment horizontal="center" vertical="center"/>
    </xf>
    <xf numFmtId="0" fontId="26" fillId="39" borderId="0" xfId="0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6" fillId="40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0" fontId="19" fillId="36" borderId="13" xfId="0" applyFont="1" applyFill="1" applyBorder="1" applyAlignment="1">
      <alignment horizontal="center" vertical="center"/>
    </xf>
    <xf numFmtId="0" fontId="19" fillId="36" borderId="14" xfId="0" applyFont="1" applyFill="1" applyBorder="1" applyAlignment="1">
      <alignment horizontal="center" vertical="center"/>
    </xf>
    <xf numFmtId="0" fontId="19" fillId="36" borderId="15" xfId="0" applyFont="1" applyFill="1" applyBorder="1" applyAlignment="1">
      <alignment horizontal="center" vertical="center"/>
    </xf>
    <xf numFmtId="0" fontId="19" fillId="36" borderId="16" xfId="0" applyFont="1" applyFill="1" applyBorder="1" applyAlignment="1">
      <alignment horizontal="center" vertical="center"/>
    </xf>
    <xf numFmtId="0" fontId="35" fillId="42" borderId="17" xfId="0" applyFont="1" applyFill="1" applyBorder="1" applyAlignment="1">
      <alignment horizontal="center" vertical="center" wrapText="1"/>
    </xf>
    <xf numFmtId="0" fontId="35" fillId="42" borderId="18" xfId="0" applyFont="1" applyFill="1" applyBorder="1" applyAlignment="1">
      <alignment horizontal="center" vertical="center"/>
    </xf>
    <xf numFmtId="0" fontId="35" fillId="42" borderId="21" xfId="0" applyFont="1" applyFill="1" applyBorder="1" applyAlignment="1">
      <alignment horizontal="center" vertical="center"/>
    </xf>
    <xf numFmtId="0" fontId="35" fillId="42" borderId="22" xfId="0" applyFont="1" applyFill="1" applyBorder="1" applyAlignment="1">
      <alignment horizontal="center" vertical="center"/>
    </xf>
    <xf numFmtId="0" fontId="20" fillId="43" borderId="19" xfId="0" applyFont="1" applyFill="1" applyBorder="1" applyAlignment="1">
      <alignment horizontal="center" vertical="center"/>
    </xf>
    <xf numFmtId="0" fontId="20" fillId="44" borderId="20" xfId="0" applyFont="1" applyFill="1" applyBorder="1" applyAlignment="1">
      <alignment horizontal="center" vertical="center"/>
    </xf>
    <xf numFmtId="0" fontId="20" fillId="44" borderId="28" xfId="0" applyFont="1" applyFill="1" applyBorder="1" applyAlignment="1">
      <alignment horizontal="center" vertical="center"/>
    </xf>
    <xf numFmtId="0" fontId="20" fillId="38" borderId="23" xfId="0" applyFont="1" applyFill="1" applyBorder="1" applyAlignment="1">
      <alignment horizontal="center" vertical="center"/>
    </xf>
    <xf numFmtId="0" fontId="20" fillId="38" borderId="24" xfId="0" applyFont="1" applyFill="1" applyBorder="1" applyAlignment="1">
      <alignment horizontal="center" vertical="center"/>
    </xf>
    <xf numFmtId="0" fontId="20" fillId="37" borderId="23" xfId="0" applyFont="1" applyFill="1" applyBorder="1" applyAlignment="1">
      <alignment horizontal="center" vertical="center"/>
    </xf>
    <xf numFmtId="0" fontId="20" fillId="37" borderId="24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24" xfId="0" applyFont="1" applyFill="1" applyBorder="1" applyAlignment="1">
      <alignment horizontal="center" vertical="center"/>
    </xf>
    <xf numFmtId="0" fontId="20" fillId="45" borderId="27" xfId="0" applyFont="1" applyFill="1" applyBorder="1" applyAlignment="1">
      <alignment horizontal="center" vertical="center"/>
    </xf>
    <xf numFmtId="0" fontId="20" fillId="45" borderId="24" xfId="0" applyFont="1" applyFill="1" applyBorder="1" applyAlignment="1">
      <alignment horizontal="center" vertical="center"/>
    </xf>
    <xf numFmtId="0" fontId="20" fillId="46" borderId="27" xfId="0" applyFont="1" applyFill="1" applyBorder="1" applyAlignment="1">
      <alignment horizontal="center" vertical="center"/>
    </xf>
    <xf numFmtId="0" fontId="20" fillId="46" borderId="24" xfId="0" applyFont="1" applyFill="1" applyBorder="1" applyAlignment="1">
      <alignment horizontal="center" vertical="center"/>
    </xf>
    <xf numFmtId="0" fontId="20" fillId="47" borderId="27" xfId="0" applyFont="1" applyFill="1" applyBorder="1" applyAlignment="1">
      <alignment horizontal="center" vertical="center"/>
    </xf>
    <xf numFmtId="0" fontId="20" fillId="47" borderId="24" xfId="0" applyFont="1" applyFill="1" applyBorder="1" applyAlignment="1">
      <alignment horizontal="center" vertical="center"/>
    </xf>
    <xf numFmtId="0" fontId="20" fillId="48" borderId="27" xfId="0" applyFont="1" applyFill="1" applyBorder="1" applyAlignment="1">
      <alignment horizontal="center" vertical="center"/>
    </xf>
    <xf numFmtId="0" fontId="20" fillId="48" borderId="24" xfId="0" applyFont="1" applyFill="1" applyBorder="1" applyAlignment="1">
      <alignment horizontal="center" vertical="center"/>
    </xf>
    <xf numFmtId="0" fontId="20" fillId="43" borderId="17" xfId="0" applyFont="1" applyFill="1" applyBorder="1" applyAlignment="1">
      <alignment horizontal="center" vertical="center"/>
    </xf>
    <xf numFmtId="0" fontId="20" fillId="43" borderId="33" xfId="0" applyFont="1" applyFill="1" applyBorder="1" applyAlignment="1">
      <alignment horizontal="center" vertical="center"/>
    </xf>
    <xf numFmtId="0" fontId="20" fillId="43" borderId="41" xfId="0" applyFont="1" applyFill="1" applyBorder="1" applyAlignment="1">
      <alignment horizontal="center" vertical="center"/>
    </xf>
    <xf numFmtId="0" fontId="20" fillId="43" borderId="29" xfId="0" applyFont="1" applyFill="1" applyBorder="1" applyAlignment="1">
      <alignment horizontal="center" vertical="center"/>
    </xf>
    <xf numFmtId="0" fontId="20" fillId="43" borderId="34" xfId="0" applyFont="1" applyFill="1" applyBorder="1" applyAlignment="1">
      <alignment horizontal="center" vertical="center"/>
    </xf>
    <xf numFmtId="0" fontId="20" fillId="43" borderId="42" xfId="0" applyFont="1" applyFill="1" applyBorder="1" applyAlignment="1">
      <alignment horizontal="center" vertical="center"/>
    </xf>
    <xf numFmtId="14" fontId="20" fillId="38" borderId="23" xfId="0" applyNumberFormat="1" applyFont="1" applyFill="1" applyBorder="1" applyAlignment="1">
      <alignment horizontal="center" vertical="center"/>
    </xf>
    <xf numFmtId="14" fontId="20" fillId="38" borderId="24" xfId="0" applyNumberFormat="1" applyFont="1" applyFill="1" applyBorder="1" applyAlignment="1">
      <alignment horizontal="center" vertical="center"/>
    </xf>
    <xf numFmtId="14" fontId="20" fillId="38" borderId="25" xfId="0" applyNumberFormat="1" applyFont="1" applyFill="1" applyBorder="1" applyAlignment="1">
      <alignment horizontal="center" vertical="center"/>
    </xf>
    <xf numFmtId="14" fontId="20" fillId="37" borderId="23" xfId="0" applyNumberFormat="1" applyFont="1" applyFill="1" applyBorder="1" applyAlignment="1">
      <alignment horizontal="center" vertical="center"/>
    </xf>
    <xf numFmtId="14" fontId="20" fillId="37" borderId="24" xfId="0" applyNumberFormat="1" applyFont="1" applyFill="1" applyBorder="1" applyAlignment="1">
      <alignment horizontal="center" vertical="center"/>
    </xf>
    <xf numFmtId="14" fontId="20" fillId="37" borderId="26" xfId="0" applyNumberFormat="1" applyFont="1" applyFill="1" applyBorder="1" applyAlignment="1">
      <alignment horizontal="center" vertical="center"/>
    </xf>
    <xf numFmtId="14" fontId="20" fillId="36" borderId="27" xfId="0" applyNumberFormat="1" applyFont="1" applyFill="1" applyBorder="1" applyAlignment="1">
      <alignment horizontal="center" vertical="center"/>
    </xf>
    <xf numFmtId="14" fontId="20" fillId="36" borderId="24" xfId="0" applyNumberFormat="1" applyFont="1" applyFill="1" applyBorder="1" applyAlignment="1">
      <alignment horizontal="center" vertical="center"/>
    </xf>
    <xf numFmtId="14" fontId="20" fillId="36" borderId="26" xfId="0" applyNumberFormat="1" applyFont="1" applyFill="1" applyBorder="1" applyAlignment="1">
      <alignment horizontal="center" vertical="center"/>
    </xf>
    <xf numFmtId="14" fontId="20" fillId="45" borderId="27" xfId="0" applyNumberFormat="1" applyFont="1" applyFill="1" applyBorder="1" applyAlignment="1">
      <alignment horizontal="center" vertical="center"/>
    </xf>
    <xf numFmtId="14" fontId="20" fillId="45" borderId="24" xfId="0" applyNumberFormat="1" applyFont="1" applyFill="1" applyBorder="1" applyAlignment="1">
      <alignment horizontal="center" vertical="center"/>
    </xf>
    <xf numFmtId="14" fontId="20" fillId="45" borderId="26" xfId="0" applyNumberFormat="1" applyFont="1" applyFill="1" applyBorder="1" applyAlignment="1">
      <alignment horizontal="center" vertical="center"/>
    </xf>
    <xf numFmtId="14" fontId="20" fillId="46" borderId="27" xfId="0" applyNumberFormat="1" applyFont="1" applyFill="1" applyBorder="1" applyAlignment="1">
      <alignment horizontal="center" vertical="center"/>
    </xf>
    <xf numFmtId="14" fontId="20" fillId="46" borderId="24" xfId="0" applyNumberFormat="1" applyFont="1" applyFill="1" applyBorder="1" applyAlignment="1">
      <alignment horizontal="center" vertical="center"/>
    </xf>
    <xf numFmtId="14" fontId="20" fillId="46" borderId="26" xfId="0" applyNumberFormat="1" applyFont="1" applyFill="1" applyBorder="1" applyAlignment="1">
      <alignment horizontal="center" vertical="center"/>
    </xf>
    <xf numFmtId="14" fontId="22" fillId="47" borderId="27" xfId="0" applyNumberFormat="1" applyFont="1" applyFill="1" applyBorder="1" applyAlignment="1">
      <alignment horizontal="center" vertical="center"/>
    </xf>
    <xf numFmtId="14" fontId="22" fillId="47" borderId="24" xfId="0" applyNumberFormat="1" applyFont="1" applyFill="1" applyBorder="1" applyAlignment="1">
      <alignment horizontal="center" vertical="center"/>
    </xf>
    <xf numFmtId="14" fontId="22" fillId="47" borderId="26" xfId="0" applyNumberFormat="1" applyFont="1" applyFill="1" applyBorder="1" applyAlignment="1">
      <alignment horizontal="center" vertical="center"/>
    </xf>
    <xf numFmtId="14" fontId="20" fillId="48" borderId="30" xfId="0" applyNumberFormat="1" applyFont="1" applyFill="1" applyBorder="1" applyAlignment="1">
      <alignment horizontal="center" vertical="center"/>
    </xf>
    <xf numFmtId="14" fontId="20" fillId="48" borderId="31" xfId="0" applyNumberFormat="1" applyFont="1" applyFill="1" applyBorder="1" applyAlignment="1">
      <alignment horizontal="center" vertical="center"/>
    </xf>
    <xf numFmtId="14" fontId="20" fillId="48" borderId="32" xfId="0" applyNumberFormat="1" applyFont="1" applyFill="1" applyBorder="1" applyAlignment="1">
      <alignment horizontal="center" vertical="center"/>
    </xf>
    <xf numFmtId="14" fontId="22" fillId="49" borderId="38" xfId="0" applyNumberFormat="1" applyFont="1" applyFill="1" applyBorder="1" applyAlignment="1">
      <alignment horizontal="center" vertical="center"/>
    </xf>
    <xf numFmtId="14" fontId="22" fillId="49" borderId="39" xfId="0" applyNumberFormat="1" applyFont="1" applyFill="1" applyBorder="1" applyAlignment="1">
      <alignment horizontal="center" vertical="center"/>
    </xf>
    <xf numFmtId="14" fontId="22" fillId="49" borderId="40" xfId="0" applyNumberFormat="1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56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20" fillId="0" borderId="57" xfId="0" applyFont="1" applyBorder="1" applyAlignment="1">
      <alignment horizontal="left" vertical="center"/>
    </xf>
    <xf numFmtId="0" fontId="20" fillId="0" borderId="58" xfId="0" applyFont="1" applyBorder="1" applyAlignment="1">
      <alignment horizontal="left" vertical="center"/>
    </xf>
    <xf numFmtId="0" fontId="20" fillId="0" borderId="59" xfId="0" applyFont="1" applyBorder="1" applyAlignment="1">
      <alignment horizontal="left" vertical="center"/>
    </xf>
    <xf numFmtId="14" fontId="20" fillId="49" borderId="23" xfId="0" applyNumberFormat="1" applyFont="1" applyFill="1" applyBorder="1" applyAlignment="1">
      <alignment horizontal="center" vertical="center"/>
    </xf>
    <xf numFmtId="14" fontId="20" fillId="49" borderId="24" xfId="0" applyNumberFormat="1" applyFont="1" applyFill="1" applyBorder="1" applyAlignment="1">
      <alignment horizontal="center" vertical="center"/>
    </xf>
    <xf numFmtId="14" fontId="20" fillId="49" borderId="25" xfId="0" applyNumberFormat="1" applyFont="1" applyFill="1" applyBorder="1" applyAlignment="1">
      <alignment horizontal="center" vertical="center"/>
    </xf>
    <xf numFmtId="14" fontId="20" fillId="49" borderId="26" xfId="0" applyNumberFormat="1" applyFont="1" applyFill="1" applyBorder="1" applyAlignment="1">
      <alignment horizontal="center" vertical="center"/>
    </xf>
    <xf numFmtId="14" fontId="20" fillId="49" borderId="27" xfId="0" applyNumberFormat="1" applyFont="1" applyFill="1" applyBorder="1" applyAlignment="1">
      <alignment horizontal="center" vertical="center"/>
    </xf>
    <xf numFmtId="14" fontId="20" fillId="49" borderId="35" xfId="0" applyNumberFormat="1" applyFont="1" applyFill="1" applyBorder="1" applyAlignment="1">
      <alignment horizontal="center" vertical="center"/>
    </xf>
    <xf numFmtId="14" fontId="20" fillId="49" borderId="36" xfId="0" applyNumberFormat="1" applyFont="1" applyFill="1" applyBorder="1" applyAlignment="1">
      <alignment horizontal="center" vertical="center"/>
    </xf>
    <xf numFmtId="14" fontId="20" fillId="49" borderId="37" xfId="0" applyNumberFormat="1" applyFont="1" applyFill="1" applyBorder="1" applyAlignment="1">
      <alignment horizontal="center" vertical="center"/>
    </xf>
    <xf numFmtId="0" fontId="29" fillId="40" borderId="0" xfId="0" applyFont="1" applyFill="1" applyAlignment="1">
      <alignment horizontal="center" vertical="center" wrapText="1"/>
    </xf>
    <xf numFmtId="0" fontId="19" fillId="36" borderId="0" xfId="0" applyFont="1" applyFill="1" applyAlignment="1">
      <alignment horizontal="center" vertical="center"/>
    </xf>
    <xf numFmtId="0" fontId="19" fillId="37" borderId="12" xfId="0" applyFont="1" applyFill="1" applyBorder="1" applyAlignment="1">
      <alignment horizontal="center"/>
    </xf>
    <xf numFmtId="0" fontId="20" fillId="37" borderId="12" xfId="0" applyFont="1" applyFill="1" applyBorder="1" applyAlignment="1">
      <alignment horizontal="center"/>
    </xf>
    <xf numFmtId="0" fontId="19" fillId="37" borderId="12" xfId="0" applyFont="1" applyFill="1" applyBorder="1" applyAlignment="1">
      <alignment horizontal="center" vertical="center"/>
    </xf>
    <xf numFmtId="0" fontId="20" fillId="37" borderId="12" xfId="0" applyFont="1" applyFill="1" applyBorder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AEAEA"/>
      <color rgb="FFB2B2B2"/>
      <color rgb="FF0000FF"/>
      <color rgb="FF000000"/>
      <color rgb="FF694E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qcsweb.internal.rfmd.com/qcs/LotStatus_QCS.asp?LotTypeDefault=RA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  <pageSetUpPr autoPageBreaks="0"/>
  </sheetPr>
  <dimension ref="A1:L127"/>
  <sheetViews>
    <sheetView topLeftCell="A37" zoomScale="105" zoomScaleNormal="100" workbookViewId="0">
      <selection activeCell="I56" sqref="I56"/>
    </sheetView>
  </sheetViews>
  <sheetFormatPr defaultColWidth="9.109375" defaultRowHeight="13.8" x14ac:dyDescent="0.25"/>
  <cols>
    <col min="1" max="1" width="5" style="15" customWidth="1"/>
    <col min="2" max="2" width="15.6640625" style="15" customWidth="1"/>
    <col min="3" max="3" width="22.6640625" style="15" customWidth="1"/>
    <col min="4" max="4" width="14.44140625" style="15" bestFit="1" customWidth="1"/>
    <col min="5" max="5" width="9.33203125" style="15" bestFit="1" customWidth="1"/>
    <col min="6" max="6" width="17.6640625" style="92" customWidth="1"/>
    <col min="7" max="7" width="15.44140625" style="76" bestFit="1" customWidth="1"/>
    <col min="8" max="8" width="17.109375" style="15" bestFit="1" customWidth="1"/>
    <col min="9" max="9" width="14.33203125" style="9" bestFit="1" customWidth="1"/>
    <col min="10" max="10" width="53.6640625" style="40" customWidth="1"/>
    <col min="11" max="11" width="22.6640625" style="15" customWidth="1"/>
    <col min="12" max="16384" width="9.109375" style="15"/>
  </cols>
  <sheetData>
    <row r="1" spans="1:10" ht="14.4" x14ac:dyDescent="0.3">
      <c r="A1" s="166" t="s">
        <v>17</v>
      </c>
      <c r="B1" s="166"/>
      <c r="C1" s="166"/>
      <c r="D1" s="166"/>
      <c r="E1" s="166"/>
      <c r="F1" s="165" t="s">
        <v>78</v>
      </c>
      <c r="G1" s="165"/>
      <c r="H1" s="165"/>
      <c r="I1" s="165"/>
      <c r="J1" s="95"/>
    </row>
    <row r="2" spans="1:10" x14ac:dyDescent="0.3">
      <c r="A2" s="147" t="s">
        <v>3</v>
      </c>
      <c r="B2" s="147" t="s">
        <v>1</v>
      </c>
      <c r="C2" s="147" t="s">
        <v>2</v>
      </c>
      <c r="D2" s="147" t="s">
        <v>14</v>
      </c>
      <c r="E2" s="147" t="s">
        <v>0</v>
      </c>
      <c r="F2" s="91" t="s">
        <v>49</v>
      </c>
      <c r="G2" s="79" t="s">
        <v>21</v>
      </c>
      <c r="H2" s="147" t="s">
        <v>41</v>
      </c>
      <c r="I2" s="147" t="s">
        <v>63</v>
      </c>
      <c r="J2" s="95" t="s">
        <v>35</v>
      </c>
    </row>
    <row r="3" spans="1:10" x14ac:dyDescent="0.3">
      <c r="A3" s="12">
        <v>1</v>
      </c>
      <c r="B3" s="53" t="s">
        <v>189</v>
      </c>
      <c r="C3" s="53" t="s">
        <v>190</v>
      </c>
      <c r="D3" s="53">
        <v>1</v>
      </c>
      <c r="E3" s="31">
        <v>40</v>
      </c>
      <c r="F3" s="77">
        <v>44348</v>
      </c>
      <c r="G3" s="77">
        <v>44349</v>
      </c>
      <c r="H3" s="56">
        <v>0.4375</v>
      </c>
      <c r="I3" s="31" t="s">
        <v>188</v>
      </c>
      <c r="J3" s="101"/>
    </row>
    <row r="4" spans="1:10" x14ac:dyDescent="0.3">
      <c r="A4" s="12">
        <v>2</v>
      </c>
      <c r="B4" s="53" t="s">
        <v>191</v>
      </c>
      <c r="C4" s="53" t="s">
        <v>190</v>
      </c>
      <c r="D4" s="53">
        <v>1</v>
      </c>
      <c r="E4" s="31">
        <v>40</v>
      </c>
      <c r="F4" s="77">
        <v>44348</v>
      </c>
      <c r="G4" s="77">
        <v>44349</v>
      </c>
      <c r="H4" s="56">
        <v>0.4375</v>
      </c>
      <c r="I4" s="31" t="s">
        <v>188</v>
      </c>
      <c r="J4" s="101"/>
    </row>
    <row r="5" spans="1:10" x14ac:dyDescent="0.3">
      <c r="A5" s="12">
        <v>3</v>
      </c>
      <c r="B5" s="53" t="s">
        <v>192</v>
      </c>
      <c r="C5" s="53" t="s">
        <v>190</v>
      </c>
      <c r="D5" s="53">
        <v>1</v>
      </c>
      <c r="E5" s="31">
        <v>40</v>
      </c>
      <c r="F5" s="77">
        <v>44348</v>
      </c>
      <c r="G5" s="77">
        <v>44349</v>
      </c>
      <c r="H5" s="56">
        <v>0.4375</v>
      </c>
      <c r="I5" s="31" t="s">
        <v>188</v>
      </c>
      <c r="J5" s="101"/>
    </row>
    <row r="6" spans="1:10" x14ac:dyDescent="0.3">
      <c r="A6" s="12">
        <v>4</v>
      </c>
      <c r="B6" s="53" t="s">
        <v>193</v>
      </c>
      <c r="C6" s="53" t="s">
        <v>190</v>
      </c>
      <c r="D6" s="53">
        <v>1</v>
      </c>
      <c r="E6" s="31">
        <v>40</v>
      </c>
      <c r="F6" s="77">
        <v>44348</v>
      </c>
      <c r="G6" s="77">
        <v>44349</v>
      </c>
      <c r="H6" s="56">
        <v>0.4375</v>
      </c>
      <c r="I6" s="31" t="s">
        <v>188</v>
      </c>
      <c r="J6" s="101"/>
    </row>
    <row r="7" spans="1:10" x14ac:dyDescent="0.3">
      <c r="A7" s="12">
        <v>5</v>
      </c>
      <c r="B7" s="53" t="s">
        <v>174</v>
      </c>
      <c r="C7" s="53" t="s">
        <v>194</v>
      </c>
      <c r="D7" s="53">
        <v>1</v>
      </c>
      <c r="E7" s="31">
        <v>79</v>
      </c>
      <c r="F7" s="77">
        <v>44348</v>
      </c>
      <c r="G7" s="77">
        <v>44369</v>
      </c>
      <c r="H7" s="56">
        <v>0.44444444444444442</v>
      </c>
      <c r="I7" s="31" t="s">
        <v>159</v>
      </c>
      <c r="J7" s="101" t="s">
        <v>195</v>
      </c>
    </row>
    <row r="8" spans="1:10" x14ac:dyDescent="0.3">
      <c r="A8" s="12">
        <v>6</v>
      </c>
      <c r="B8" s="53" t="s">
        <v>212</v>
      </c>
      <c r="C8" s="53" t="s">
        <v>214</v>
      </c>
      <c r="D8" s="53">
        <v>1</v>
      </c>
      <c r="E8" s="31">
        <v>7</v>
      </c>
      <c r="F8" s="77">
        <v>44354</v>
      </c>
      <c r="G8" s="77">
        <v>44355</v>
      </c>
      <c r="H8" s="56">
        <v>0.59375</v>
      </c>
      <c r="I8" s="31" t="s">
        <v>215</v>
      </c>
      <c r="J8" s="101"/>
    </row>
    <row r="9" spans="1:10" x14ac:dyDescent="0.3">
      <c r="A9" s="12">
        <v>7</v>
      </c>
      <c r="B9" s="53" t="s">
        <v>213</v>
      </c>
      <c r="C9" s="53" t="s">
        <v>214</v>
      </c>
      <c r="D9" s="53">
        <v>1</v>
      </c>
      <c r="E9" s="31">
        <v>7</v>
      </c>
      <c r="F9" s="77">
        <v>44354</v>
      </c>
      <c r="G9" s="77">
        <v>44355</v>
      </c>
      <c r="H9" s="56">
        <v>0.59375</v>
      </c>
      <c r="I9" s="31" t="s">
        <v>215</v>
      </c>
      <c r="J9" s="101"/>
    </row>
    <row r="10" spans="1:10" x14ac:dyDescent="0.3">
      <c r="A10" s="12">
        <v>8</v>
      </c>
      <c r="B10" s="53" t="s">
        <v>218</v>
      </c>
      <c r="C10" s="53" t="s">
        <v>219</v>
      </c>
      <c r="D10" s="53">
        <v>1</v>
      </c>
      <c r="E10" s="31">
        <v>80</v>
      </c>
      <c r="F10" s="77">
        <v>44356</v>
      </c>
      <c r="G10" s="77">
        <v>44357</v>
      </c>
      <c r="H10" s="56">
        <v>0.45833333333333331</v>
      </c>
      <c r="I10" s="31" t="s">
        <v>220</v>
      </c>
      <c r="J10" s="101"/>
    </row>
    <row r="11" spans="1:10" x14ac:dyDescent="0.3">
      <c r="A11" s="12">
        <v>9</v>
      </c>
      <c r="B11" s="53" t="s">
        <v>221</v>
      </c>
      <c r="C11" s="53" t="s">
        <v>219</v>
      </c>
      <c r="D11" s="53">
        <v>1</v>
      </c>
      <c r="E11" s="31">
        <v>80</v>
      </c>
      <c r="F11" s="77">
        <v>44356</v>
      </c>
      <c r="G11" s="77">
        <v>44357</v>
      </c>
      <c r="H11" s="56">
        <v>0.45833333333333331</v>
      </c>
      <c r="I11" s="31" t="s">
        <v>220</v>
      </c>
      <c r="J11" s="101"/>
    </row>
    <row r="12" spans="1:10" x14ac:dyDescent="0.3">
      <c r="A12" s="12">
        <v>10</v>
      </c>
      <c r="B12" s="53" t="s">
        <v>222</v>
      </c>
      <c r="C12" s="53" t="s">
        <v>219</v>
      </c>
      <c r="D12" s="53">
        <v>1</v>
      </c>
      <c r="E12" s="31">
        <v>80</v>
      </c>
      <c r="F12" s="77">
        <v>44356</v>
      </c>
      <c r="G12" s="77">
        <v>44357</v>
      </c>
      <c r="H12" s="56">
        <v>0.45833333333333331</v>
      </c>
      <c r="I12" s="31" t="s">
        <v>220</v>
      </c>
      <c r="J12" s="101"/>
    </row>
    <row r="13" spans="1:10" x14ac:dyDescent="0.3">
      <c r="A13" s="12">
        <v>11</v>
      </c>
      <c r="B13" s="53" t="s">
        <v>223</v>
      </c>
      <c r="C13" s="53" t="s">
        <v>219</v>
      </c>
      <c r="D13" s="53">
        <v>1</v>
      </c>
      <c r="E13" s="31">
        <v>80</v>
      </c>
      <c r="F13" s="77">
        <v>44356</v>
      </c>
      <c r="G13" s="77">
        <v>44357</v>
      </c>
      <c r="H13" s="56">
        <v>0.45833333333333331</v>
      </c>
      <c r="I13" s="31" t="s">
        <v>220</v>
      </c>
      <c r="J13" s="101"/>
    </row>
    <row r="14" spans="1:10" x14ac:dyDescent="0.3">
      <c r="A14" s="12">
        <v>12</v>
      </c>
      <c r="B14" s="53" t="s">
        <v>224</v>
      </c>
      <c r="C14" s="53" t="s">
        <v>219</v>
      </c>
      <c r="D14" s="53">
        <v>1</v>
      </c>
      <c r="E14" s="31">
        <v>80</v>
      </c>
      <c r="F14" s="77">
        <v>44356</v>
      </c>
      <c r="G14" s="77">
        <v>44357</v>
      </c>
      <c r="H14" s="56">
        <v>0.45833333333333331</v>
      </c>
      <c r="I14" s="31" t="s">
        <v>220</v>
      </c>
      <c r="J14" s="101"/>
    </row>
    <row r="15" spans="1:10" x14ac:dyDescent="0.3">
      <c r="A15" s="12">
        <v>13</v>
      </c>
      <c r="B15" s="53" t="s">
        <v>225</v>
      </c>
      <c r="C15" s="53" t="s">
        <v>219</v>
      </c>
      <c r="D15" s="53">
        <v>1</v>
      </c>
      <c r="E15" s="31">
        <v>80</v>
      </c>
      <c r="F15" s="77">
        <v>44356</v>
      </c>
      <c r="G15" s="77">
        <v>44357</v>
      </c>
      <c r="H15" s="56">
        <v>0.45833333333333331</v>
      </c>
      <c r="I15" s="31" t="s">
        <v>220</v>
      </c>
      <c r="J15" s="101"/>
    </row>
    <row r="16" spans="1:10" x14ac:dyDescent="0.3">
      <c r="A16" s="12">
        <v>14</v>
      </c>
      <c r="B16" s="53" t="s">
        <v>232</v>
      </c>
      <c r="C16" s="53" t="s">
        <v>233</v>
      </c>
      <c r="D16" s="53">
        <v>1</v>
      </c>
      <c r="E16" s="31">
        <v>80</v>
      </c>
      <c r="F16" s="77">
        <v>44361</v>
      </c>
      <c r="G16" s="77">
        <v>44362</v>
      </c>
      <c r="H16" s="56">
        <v>0.375</v>
      </c>
      <c r="I16" s="31" t="s">
        <v>162</v>
      </c>
      <c r="J16" s="101"/>
    </row>
    <row r="17" spans="1:10" x14ac:dyDescent="0.3">
      <c r="A17" s="12">
        <v>15</v>
      </c>
      <c r="B17" s="53" t="s">
        <v>234</v>
      </c>
      <c r="C17" s="53" t="s">
        <v>233</v>
      </c>
      <c r="D17" s="53">
        <v>1</v>
      </c>
      <c r="E17" s="31">
        <v>11</v>
      </c>
      <c r="F17" s="77">
        <v>44361</v>
      </c>
      <c r="G17" s="77">
        <v>44362</v>
      </c>
      <c r="H17" s="56">
        <v>0.375</v>
      </c>
      <c r="I17" s="31" t="s">
        <v>162</v>
      </c>
      <c r="J17" s="101"/>
    </row>
    <row r="18" spans="1:10" x14ac:dyDescent="0.3">
      <c r="A18" s="12">
        <v>16</v>
      </c>
      <c r="B18" s="53" t="s">
        <v>235</v>
      </c>
      <c r="C18" s="53" t="s">
        <v>219</v>
      </c>
      <c r="D18" s="53">
        <v>1</v>
      </c>
      <c r="E18" s="31">
        <v>500</v>
      </c>
      <c r="F18" s="77">
        <v>44361</v>
      </c>
      <c r="G18" s="77">
        <v>44362</v>
      </c>
      <c r="H18" s="56">
        <v>0.375</v>
      </c>
      <c r="I18" s="31" t="s">
        <v>220</v>
      </c>
      <c r="J18" s="101"/>
    </row>
    <row r="19" spans="1:10" x14ac:dyDescent="0.3">
      <c r="A19" s="12">
        <v>17</v>
      </c>
      <c r="B19" s="53" t="s">
        <v>236</v>
      </c>
      <c r="C19" s="53" t="s">
        <v>219</v>
      </c>
      <c r="D19" s="53">
        <v>1</v>
      </c>
      <c r="E19" s="31">
        <v>500</v>
      </c>
      <c r="F19" s="77">
        <v>44361</v>
      </c>
      <c r="G19" s="77">
        <v>44362</v>
      </c>
      <c r="H19" s="56">
        <v>0.375</v>
      </c>
      <c r="I19" s="31" t="s">
        <v>220</v>
      </c>
      <c r="J19" s="101"/>
    </row>
    <row r="20" spans="1:10" x14ac:dyDescent="0.3">
      <c r="A20" s="12">
        <v>18</v>
      </c>
      <c r="B20" s="53" t="s">
        <v>237</v>
      </c>
      <c r="C20" s="53" t="s">
        <v>219</v>
      </c>
      <c r="D20" s="53">
        <v>1</v>
      </c>
      <c r="E20" s="31">
        <v>200</v>
      </c>
      <c r="F20" s="77">
        <v>44361</v>
      </c>
      <c r="G20" s="77">
        <v>44362</v>
      </c>
      <c r="H20" s="56">
        <v>0.375</v>
      </c>
      <c r="I20" s="31" t="s">
        <v>220</v>
      </c>
      <c r="J20" s="101"/>
    </row>
    <row r="21" spans="1:10" x14ac:dyDescent="0.3">
      <c r="A21" s="12">
        <v>19</v>
      </c>
      <c r="B21" s="53"/>
      <c r="C21" s="53"/>
      <c r="D21" s="53"/>
      <c r="E21" s="31"/>
      <c r="F21" s="77"/>
      <c r="G21" s="77"/>
      <c r="H21" s="56"/>
      <c r="I21" s="31"/>
      <c r="J21" s="101"/>
    </row>
    <row r="22" spans="1:10" x14ac:dyDescent="0.3">
      <c r="A22" s="12">
        <v>20</v>
      </c>
      <c r="B22" s="53"/>
      <c r="C22" s="53"/>
      <c r="D22" s="53"/>
      <c r="E22" s="31"/>
      <c r="F22" s="77"/>
      <c r="G22" s="77"/>
      <c r="H22" s="56"/>
      <c r="I22" s="31"/>
      <c r="J22" s="101"/>
    </row>
    <row r="23" spans="1:10" x14ac:dyDescent="0.3">
      <c r="A23" s="12">
        <v>21</v>
      </c>
      <c r="B23" s="53"/>
      <c r="C23" s="53"/>
      <c r="D23" s="53"/>
      <c r="E23" s="31"/>
      <c r="F23" s="77"/>
      <c r="G23" s="77"/>
      <c r="H23" s="56"/>
      <c r="I23" s="31"/>
      <c r="J23" s="101"/>
    </row>
    <row r="24" spans="1:10" x14ac:dyDescent="0.3">
      <c r="A24" s="12">
        <v>22</v>
      </c>
      <c r="B24" s="53"/>
      <c r="C24" s="53"/>
      <c r="D24" s="53"/>
      <c r="E24" s="31"/>
      <c r="F24" s="77"/>
      <c r="G24" s="77"/>
      <c r="H24" s="56"/>
      <c r="I24" s="31"/>
      <c r="J24" s="101"/>
    </row>
    <row r="25" spans="1:10" x14ac:dyDescent="0.3">
      <c r="A25" s="12">
        <v>23</v>
      </c>
      <c r="B25" s="53"/>
      <c r="C25" s="53"/>
      <c r="D25" s="53"/>
      <c r="E25" s="31"/>
      <c r="F25" s="77"/>
      <c r="G25" s="77"/>
      <c r="H25" s="107"/>
      <c r="I25" s="31"/>
      <c r="J25" s="101"/>
    </row>
    <row r="26" spans="1:10" x14ac:dyDescent="0.3">
      <c r="A26" s="12">
        <v>24</v>
      </c>
      <c r="B26" s="53"/>
      <c r="C26" s="53"/>
      <c r="D26" s="53"/>
      <c r="E26" s="31"/>
      <c r="F26" s="77"/>
      <c r="G26" s="77"/>
      <c r="H26" s="107"/>
      <c r="I26" s="31"/>
      <c r="J26" s="101"/>
    </row>
    <row r="27" spans="1:10" x14ac:dyDescent="0.3">
      <c r="A27" s="12">
        <v>25</v>
      </c>
      <c r="B27" s="53"/>
      <c r="C27" s="53"/>
      <c r="D27" s="53"/>
      <c r="E27" s="31"/>
      <c r="F27" s="77"/>
      <c r="G27" s="77"/>
      <c r="H27" s="107"/>
      <c r="I27" s="31"/>
      <c r="J27" s="101"/>
    </row>
    <row r="28" spans="1:10" x14ac:dyDescent="0.3">
      <c r="A28" s="12">
        <v>26</v>
      </c>
      <c r="B28" s="53"/>
      <c r="C28" s="53"/>
      <c r="D28" s="53"/>
      <c r="E28" s="31"/>
      <c r="F28" s="77"/>
      <c r="G28" s="77"/>
      <c r="H28" s="107"/>
      <c r="I28" s="31"/>
      <c r="J28" s="101"/>
    </row>
    <row r="29" spans="1:10" x14ac:dyDescent="0.3">
      <c r="A29" s="12">
        <v>27</v>
      </c>
      <c r="B29" s="53"/>
      <c r="C29" s="53"/>
      <c r="D29" s="53"/>
      <c r="E29" s="31"/>
      <c r="F29" s="77"/>
      <c r="G29" s="77"/>
      <c r="H29" s="107"/>
      <c r="I29" s="31"/>
      <c r="J29" s="101"/>
    </row>
    <row r="30" spans="1:10" x14ac:dyDescent="0.3">
      <c r="A30" s="12">
        <v>28</v>
      </c>
      <c r="B30" s="53"/>
      <c r="C30" s="53"/>
      <c r="D30" s="53"/>
      <c r="E30" s="31"/>
      <c r="F30" s="77"/>
      <c r="G30" s="77"/>
      <c r="H30" s="107"/>
      <c r="I30" s="31"/>
      <c r="J30" s="101"/>
    </row>
    <row r="31" spans="1:10" x14ac:dyDescent="0.3">
      <c r="A31" s="12">
        <v>29</v>
      </c>
      <c r="B31" s="53"/>
      <c r="C31" s="53"/>
      <c r="D31" s="53"/>
      <c r="E31" s="31"/>
      <c r="F31" s="77"/>
      <c r="G31" s="77"/>
      <c r="H31" s="107"/>
      <c r="I31" s="31"/>
      <c r="J31" s="101"/>
    </row>
    <row r="32" spans="1:10" x14ac:dyDescent="0.3">
      <c r="A32" s="12">
        <v>30</v>
      </c>
      <c r="B32" s="53"/>
      <c r="C32" s="53"/>
      <c r="D32" s="53"/>
      <c r="E32" s="31"/>
      <c r="F32" s="77"/>
      <c r="G32" s="77"/>
      <c r="H32" s="107"/>
      <c r="I32" s="31"/>
      <c r="J32" s="101"/>
    </row>
    <row r="33" spans="1:10" x14ac:dyDescent="0.3">
      <c r="A33" s="12">
        <v>31</v>
      </c>
      <c r="B33" s="53"/>
      <c r="C33" s="53"/>
      <c r="D33" s="53"/>
      <c r="E33" s="31"/>
      <c r="F33" s="77"/>
      <c r="G33" s="77"/>
      <c r="H33" s="107"/>
      <c r="I33" s="31"/>
      <c r="J33" s="101"/>
    </row>
    <row r="34" spans="1:10" x14ac:dyDescent="0.3">
      <c r="A34" s="12">
        <v>32</v>
      </c>
      <c r="B34" s="53"/>
      <c r="C34" s="53"/>
      <c r="D34" s="53"/>
      <c r="E34" s="31"/>
      <c r="F34" s="77"/>
      <c r="G34" s="77"/>
      <c r="H34" s="107"/>
      <c r="I34" s="31"/>
      <c r="J34" s="101"/>
    </row>
    <row r="35" spans="1:10" x14ac:dyDescent="0.3">
      <c r="A35" s="34"/>
      <c r="B35" s="85"/>
      <c r="C35" s="24" t="s">
        <v>4</v>
      </c>
      <c r="D35" s="148"/>
      <c r="E35" s="148">
        <f>SUM(E3:E34)</f>
        <v>2024</v>
      </c>
      <c r="F35" s="93"/>
      <c r="G35" s="77"/>
      <c r="H35" s="36"/>
      <c r="I35" s="15"/>
    </row>
    <row r="36" spans="1:10" x14ac:dyDescent="0.3">
      <c r="A36" s="34"/>
      <c r="B36" s="85"/>
      <c r="C36" s="148" t="s">
        <v>15</v>
      </c>
      <c r="D36" s="148">
        <f>SUM(D3:D35)</f>
        <v>18</v>
      </c>
      <c r="E36" s="148"/>
      <c r="F36" s="93"/>
      <c r="G36" s="77"/>
      <c r="H36" s="36"/>
      <c r="I36" s="15"/>
    </row>
    <row r="37" spans="1:10" x14ac:dyDescent="0.3">
      <c r="A37" s="34"/>
      <c r="B37" s="85"/>
      <c r="C37" s="40"/>
      <c r="D37" s="40"/>
      <c r="F37" s="93"/>
      <c r="G37" s="77"/>
      <c r="H37" s="36"/>
      <c r="I37" s="15"/>
    </row>
    <row r="38" spans="1:10" x14ac:dyDescent="0.3">
      <c r="A38" s="34"/>
      <c r="B38" s="85"/>
      <c r="F38" s="93"/>
      <c r="G38" s="77"/>
      <c r="H38" s="36"/>
      <c r="I38" s="15"/>
    </row>
    <row r="39" spans="1:10" x14ac:dyDescent="0.25">
      <c r="J39" s="96"/>
    </row>
    <row r="41" spans="1:10" ht="15.75" customHeight="1" x14ac:dyDescent="0.25"/>
    <row r="42" spans="1:10" x14ac:dyDescent="0.3">
      <c r="A42" s="166" t="s">
        <v>43</v>
      </c>
      <c r="B42" s="166"/>
      <c r="C42" s="166"/>
      <c r="D42" s="166"/>
      <c r="E42" s="166"/>
      <c r="F42" s="94"/>
      <c r="G42" s="80"/>
      <c r="H42" s="63"/>
      <c r="I42" s="63"/>
      <c r="J42" s="95"/>
    </row>
    <row r="43" spans="1:10" x14ac:dyDescent="0.3">
      <c r="A43" s="63" t="s">
        <v>3</v>
      </c>
      <c r="B43" s="63" t="s">
        <v>1</v>
      </c>
      <c r="C43" s="63" t="s">
        <v>2</v>
      </c>
      <c r="D43" s="63" t="s">
        <v>14</v>
      </c>
      <c r="E43" s="63" t="s">
        <v>0</v>
      </c>
      <c r="F43" s="91" t="s">
        <v>49</v>
      </c>
      <c r="G43" s="79" t="s">
        <v>21</v>
      </c>
      <c r="H43" s="63" t="s">
        <v>41</v>
      </c>
      <c r="I43" s="63" t="s">
        <v>63</v>
      </c>
      <c r="J43" s="95" t="s">
        <v>35</v>
      </c>
    </row>
    <row r="44" spans="1:10" x14ac:dyDescent="0.3">
      <c r="A44" s="12">
        <v>1</v>
      </c>
      <c r="B44" s="53" t="s">
        <v>164</v>
      </c>
      <c r="C44" s="53" t="s">
        <v>165</v>
      </c>
      <c r="D44" s="53">
        <v>1</v>
      </c>
      <c r="E44" s="31">
        <v>80</v>
      </c>
      <c r="F44" s="93">
        <v>44319</v>
      </c>
      <c r="G44" s="93">
        <v>44361</v>
      </c>
      <c r="H44" s="56">
        <v>0.58333333333333337</v>
      </c>
      <c r="I44" s="31" t="s">
        <v>162</v>
      </c>
      <c r="J44" s="97" t="s">
        <v>238</v>
      </c>
    </row>
    <row r="45" spans="1:10" x14ac:dyDescent="0.3">
      <c r="A45" s="12">
        <v>2</v>
      </c>
      <c r="B45" s="53" t="s">
        <v>254</v>
      </c>
      <c r="C45" s="53" t="s">
        <v>255</v>
      </c>
      <c r="D45" s="53">
        <v>1</v>
      </c>
      <c r="E45" s="31">
        <v>77</v>
      </c>
      <c r="F45" s="93">
        <v>44368</v>
      </c>
      <c r="G45" s="93">
        <v>44369</v>
      </c>
      <c r="H45" s="56">
        <v>0.60416666666666663</v>
      </c>
      <c r="I45" s="31" t="s">
        <v>188</v>
      </c>
      <c r="J45" s="97"/>
    </row>
    <row r="46" spans="1:10" x14ac:dyDescent="0.3">
      <c r="A46" s="12">
        <v>3</v>
      </c>
      <c r="B46" s="53" t="s">
        <v>256</v>
      </c>
      <c r="C46" s="53" t="s">
        <v>219</v>
      </c>
      <c r="D46" s="53">
        <v>1</v>
      </c>
      <c r="E46" s="31">
        <v>200</v>
      </c>
      <c r="F46" s="93">
        <v>44368</v>
      </c>
      <c r="G46" s="93">
        <v>44369</v>
      </c>
      <c r="H46" s="56">
        <v>0.60416666666666663</v>
      </c>
      <c r="I46" s="31" t="s">
        <v>220</v>
      </c>
      <c r="J46" s="97"/>
    </row>
    <row r="47" spans="1:10" x14ac:dyDescent="0.3">
      <c r="A47" s="12">
        <v>4</v>
      </c>
      <c r="B47" s="53" t="s">
        <v>257</v>
      </c>
      <c r="C47" s="53" t="s">
        <v>258</v>
      </c>
      <c r="D47" s="53">
        <v>1</v>
      </c>
      <c r="E47" s="31">
        <v>80</v>
      </c>
      <c r="F47" s="93">
        <v>44368</v>
      </c>
      <c r="G47" s="93">
        <v>44369</v>
      </c>
      <c r="H47" s="56">
        <v>0.60416666666666663</v>
      </c>
      <c r="I47" s="31" t="s">
        <v>220</v>
      </c>
      <c r="J47" s="97"/>
    </row>
    <row r="48" spans="1:10" x14ac:dyDescent="0.3">
      <c r="A48" s="12">
        <v>5</v>
      </c>
      <c r="B48" s="53" t="s">
        <v>259</v>
      </c>
      <c r="C48" s="53" t="s">
        <v>258</v>
      </c>
      <c r="D48" s="53">
        <v>1</v>
      </c>
      <c r="E48" s="31">
        <v>500</v>
      </c>
      <c r="F48" s="93">
        <v>44368</v>
      </c>
      <c r="G48" s="93">
        <v>44369</v>
      </c>
      <c r="H48" s="56">
        <v>0.60416666666666663</v>
      </c>
      <c r="I48" s="31" t="s">
        <v>220</v>
      </c>
      <c r="J48" s="97"/>
    </row>
    <row r="49" spans="1:10" x14ac:dyDescent="0.3">
      <c r="A49" s="12">
        <v>6</v>
      </c>
      <c r="B49" s="53" t="s">
        <v>260</v>
      </c>
      <c r="C49" s="53" t="s">
        <v>258</v>
      </c>
      <c r="D49" s="53">
        <v>1</v>
      </c>
      <c r="E49" s="31">
        <v>200</v>
      </c>
      <c r="F49" s="93">
        <v>44368</v>
      </c>
      <c r="G49" s="93">
        <v>44369</v>
      </c>
      <c r="H49" s="56">
        <v>0.60416666666666663</v>
      </c>
      <c r="I49" s="31" t="s">
        <v>220</v>
      </c>
      <c r="J49" s="97"/>
    </row>
    <row r="50" spans="1:10" x14ac:dyDescent="0.3">
      <c r="A50" s="12">
        <v>7</v>
      </c>
      <c r="B50" s="53" t="s">
        <v>261</v>
      </c>
      <c r="C50" s="53" t="s">
        <v>258</v>
      </c>
      <c r="D50" s="53">
        <v>1</v>
      </c>
      <c r="E50" s="31">
        <v>80</v>
      </c>
      <c r="F50" s="93">
        <v>44368</v>
      </c>
      <c r="G50" s="93">
        <v>44369</v>
      </c>
      <c r="H50" s="56">
        <v>0.60416666666666663</v>
      </c>
      <c r="I50" s="31" t="s">
        <v>220</v>
      </c>
      <c r="J50" s="97"/>
    </row>
    <row r="51" spans="1:10" x14ac:dyDescent="0.3">
      <c r="A51" s="12">
        <v>8</v>
      </c>
      <c r="B51" s="53" t="s">
        <v>262</v>
      </c>
      <c r="C51" s="53" t="s">
        <v>258</v>
      </c>
      <c r="D51" s="53">
        <v>1</v>
      </c>
      <c r="E51" s="31">
        <v>7</v>
      </c>
      <c r="F51" s="93">
        <v>44368</v>
      </c>
      <c r="G51" s="93">
        <v>44369</v>
      </c>
      <c r="H51" s="56">
        <v>0.60416666666666663</v>
      </c>
      <c r="I51" s="31" t="s">
        <v>220</v>
      </c>
      <c r="J51" s="97"/>
    </row>
    <row r="52" spans="1:10" x14ac:dyDescent="0.3">
      <c r="A52" s="12">
        <v>9</v>
      </c>
      <c r="B52" s="53" t="s">
        <v>263</v>
      </c>
      <c r="C52" s="53" t="s">
        <v>264</v>
      </c>
      <c r="D52" s="53">
        <v>1</v>
      </c>
      <c r="E52" s="31">
        <v>400</v>
      </c>
      <c r="F52" s="93">
        <v>44369</v>
      </c>
      <c r="G52" s="93">
        <v>44370</v>
      </c>
      <c r="H52" s="107" t="s">
        <v>265</v>
      </c>
      <c r="I52" s="31" t="s">
        <v>188</v>
      </c>
      <c r="J52" s="97"/>
    </row>
    <row r="53" spans="1:10" x14ac:dyDescent="0.3">
      <c r="A53" s="12">
        <v>10</v>
      </c>
      <c r="B53" s="53" t="s">
        <v>266</v>
      </c>
      <c r="C53" s="53" t="s">
        <v>264</v>
      </c>
      <c r="D53" s="53">
        <v>1</v>
      </c>
      <c r="E53" s="31">
        <v>400</v>
      </c>
      <c r="F53" s="93">
        <v>44369</v>
      </c>
      <c r="G53" s="93">
        <v>44370</v>
      </c>
      <c r="H53" s="107" t="s">
        <v>265</v>
      </c>
      <c r="I53" s="31" t="s">
        <v>188</v>
      </c>
      <c r="J53" s="97"/>
    </row>
    <row r="54" spans="1:10" x14ac:dyDescent="0.3">
      <c r="A54" s="12">
        <v>11</v>
      </c>
      <c r="B54" s="53" t="s">
        <v>267</v>
      </c>
      <c r="C54" s="53" t="s">
        <v>264</v>
      </c>
      <c r="D54" s="53">
        <v>1</v>
      </c>
      <c r="E54" s="31">
        <v>400</v>
      </c>
      <c r="F54" s="93">
        <v>44369</v>
      </c>
      <c r="G54" s="93">
        <v>44370</v>
      </c>
      <c r="H54" s="107" t="s">
        <v>265</v>
      </c>
      <c r="I54" s="31" t="s">
        <v>188</v>
      </c>
      <c r="J54" s="97"/>
    </row>
    <row r="55" spans="1:10" x14ac:dyDescent="0.3">
      <c r="A55" s="12">
        <v>12</v>
      </c>
      <c r="B55" s="53" t="s">
        <v>268</v>
      </c>
      <c r="C55" s="53" t="s">
        <v>264</v>
      </c>
      <c r="D55" s="53">
        <v>1</v>
      </c>
      <c r="E55" s="31">
        <v>400</v>
      </c>
      <c r="F55" s="93">
        <v>44369</v>
      </c>
      <c r="G55" s="93">
        <v>44370</v>
      </c>
      <c r="H55" s="107" t="s">
        <v>265</v>
      </c>
      <c r="I55" s="31" t="s">
        <v>188</v>
      </c>
      <c r="J55" s="97"/>
    </row>
    <row r="56" spans="1:10" x14ac:dyDescent="0.3">
      <c r="A56" s="12">
        <v>13</v>
      </c>
      <c r="B56" s="53" t="s">
        <v>269</v>
      </c>
      <c r="C56" s="53" t="s">
        <v>264</v>
      </c>
      <c r="D56" s="53">
        <v>1</v>
      </c>
      <c r="E56" s="31">
        <v>77</v>
      </c>
      <c r="F56" s="93">
        <v>44369</v>
      </c>
      <c r="G56" s="93">
        <v>44370</v>
      </c>
      <c r="H56" s="107" t="s">
        <v>265</v>
      </c>
      <c r="I56" s="31" t="s">
        <v>188</v>
      </c>
      <c r="J56" s="97"/>
    </row>
    <row r="57" spans="1:10" x14ac:dyDescent="0.3">
      <c r="A57" s="12">
        <v>14</v>
      </c>
      <c r="B57" s="53"/>
      <c r="C57" s="53"/>
      <c r="D57" s="53"/>
      <c r="E57" s="31"/>
      <c r="F57" s="93"/>
      <c r="G57" s="93"/>
      <c r="H57" s="31"/>
      <c r="I57" s="31"/>
      <c r="J57" s="97"/>
    </row>
    <row r="58" spans="1:10" x14ac:dyDescent="0.3">
      <c r="A58" s="12">
        <v>15</v>
      </c>
      <c r="B58" s="53"/>
      <c r="C58" s="53"/>
      <c r="D58" s="53"/>
      <c r="E58" s="31"/>
      <c r="F58" s="93"/>
      <c r="G58" s="93"/>
      <c r="H58" s="31"/>
      <c r="I58" s="31"/>
      <c r="J58" s="97"/>
    </row>
    <row r="59" spans="1:10" x14ac:dyDescent="0.3">
      <c r="A59" s="12">
        <v>16</v>
      </c>
      <c r="B59" s="53"/>
      <c r="C59" s="53"/>
      <c r="D59" s="53"/>
      <c r="E59" s="31"/>
      <c r="F59" s="93"/>
      <c r="G59" s="93"/>
      <c r="H59" s="31"/>
      <c r="I59" s="31"/>
      <c r="J59" s="97"/>
    </row>
    <row r="60" spans="1:10" x14ac:dyDescent="0.3">
      <c r="A60" s="12">
        <v>17</v>
      </c>
      <c r="B60" s="53"/>
      <c r="C60" s="53"/>
      <c r="D60" s="53"/>
      <c r="E60" s="31"/>
      <c r="F60" s="93"/>
      <c r="G60" s="93"/>
      <c r="H60" s="56"/>
      <c r="I60" s="31"/>
      <c r="J60" s="97"/>
    </row>
    <row r="61" spans="1:10" x14ac:dyDescent="0.3">
      <c r="A61" s="12">
        <v>18</v>
      </c>
      <c r="B61" s="53"/>
      <c r="C61" s="53"/>
      <c r="D61" s="53"/>
      <c r="E61" s="31"/>
      <c r="F61" s="93"/>
      <c r="G61" s="93"/>
      <c r="H61" s="31"/>
      <c r="I61" s="31"/>
      <c r="J61" s="97"/>
    </row>
    <row r="62" spans="1:10" x14ac:dyDescent="0.3">
      <c r="A62" s="12">
        <v>19</v>
      </c>
      <c r="B62" s="53"/>
      <c r="C62" s="53"/>
      <c r="D62" s="53"/>
      <c r="E62" s="31"/>
      <c r="F62" s="93"/>
      <c r="G62" s="93"/>
      <c r="H62" s="31"/>
      <c r="I62" s="31"/>
      <c r="J62" s="97"/>
    </row>
    <row r="63" spans="1:10" x14ac:dyDescent="0.3">
      <c r="A63" s="12">
        <v>20</v>
      </c>
      <c r="B63" s="53"/>
      <c r="C63" s="53"/>
      <c r="D63" s="53"/>
      <c r="E63" s="31"/>
      <c r="F63" s="93"/>
      <c r="G63" s="93"/>
      <c r="H63" s="31"/>
      <c r="I63" s="31"/>
      <c r="J63" s="97"/>
    </row>
    <row r="64" spans="1:10" x14ac:dyDescent="0.3">
      <c r="A64" s="12">
        <v>21</v>
      </c>
      <c r="B64" s="53"/>
      <c r="C64" s="53"/>
      <c r="D64" s="53"/>
      <c r="E64" s="31"/>
      <c r="F64" s="93"/>
      <c r="G64" s="93"/>
      <c r="H64" s="31"/>
      <c r="I64" s="31"/>
      <c r="J64" s="97"/>
    </row>
    <row r="65" spans="1:10" x14ac:dyDescent="0.3">
      <c r="A65" s="12">
        <v>22</v>
      </c>
      <c r="B65" s="53"/>
      <c r="C65" s="53"/>
      <c r="D65" s="53"/>
      <c r="E65" s="31"/>
      <c r="F65" s="93"/>
      <c r="G65" s="93"/>
      <c r="H65" s="31"/>
      <c r="I65" s="31"/>
      <c r="J65" s="97"/>
    </row>
    <row r="66" spans="1:10" x14ac:dyDescent="0.3">
      <c r="A66" s="12">
        <v>23</v>
      </c>
      <c r="B66" s="53"/>
      <c r="C66" s="53"/>
      <c r="D66" s="53"/>
      <c r="E66" s="31"/>
      <c r="F66" s="93"/>
      <c r="G66" s="93"/>
      <c r="H66" s="31"/>
      <c r="I66" s="31"/>
      <c r="J66" s="97"/>
    </row>
    <row r="67" spans="1:10" x14ac:dyDescent="0.3">
      <c r="A67" s="12">
        <v>24</v>
      </c>
      <c r="B67" s="53"/>
      <c r="C67" s="53"/>
      <c r="D67" s="53"/>
      <c r="E67" s="31"/>
      <c r="F67" s="93"/>
      <c r="G67" s="77"/>
      <c r="H67" s="31"/>
      <c r="I67" s="31"/>
      <c r="J67" s="97"/>
    </row>
    <row r="68" spans="1:10" x14ac:dyDescent="0.3">
      <c r="A68" s="12">
        <v>25</v>
      </c>
      <c r="B68" s="53"/>
      <c r="C68" s="53"/>
      <c r="D68" s="53"/>
      <c r="E68" s="31"/>
      <c r="F68" s="93"/>
      <c r="G68" s="77"/>
      <c r="H68" s="36"/>
      <c r="I68" s="59"/>
      <c r="J68" s="98"/>
    </row>
    <row r="69" spans="1:10" x14ac:dyDescent="0.3">
      <c r="A69" s="12">
        <v>26</v>
      </c>
      <c r="B69" s="53"/>
      <c r="C69" s="53"/>
      <c r="D69" s="53"/>
      <c r="E69" s="31"/>
      <c r="F69" s="93"/>
      <c r="G69" s="77"/>
      <c r="H69" s="36"/>
      <c r="I69" s="59"/>
      <c r="J69" s="98"/>
    </row>
    <row r="70" spans="1:10" x14ac:dyDescent="0.3">
      <c r="A70" s="26"/>
      <c r="C70" s="24" t="s">
        <v>4</v>
      </c>
      <c r="D70" s="24"/>
      <c r="E70" s="25">
        <f>SUM(E44:E69)</f>
        <v>2901</v>
      </c>
      <c r="I70" s="15"/>
    </row>
    <row r="71" spans="1:10" x14ac:dyDescent="0.25">
      <c r="A71" s="26"/>
      <c r="C71" s="25" t="s">
        <v>15</v>
      </c>
      <c r="D71" s="25">
        <f>SUM(D44:D70)</f>
        <v>13</v>
      </c>
    </row>
    <row r="72" spans="1:10" x14ac:dyDescent="0.25">
      <c r="A72" s="26"/>
      <c r="C72" s="30"/>
      <c r="D72" s="30"/>
    </row>
    <row r="73" spans="1:10" x14ac:dyDescent="0.25">
      <c r="A73" s="26"/>
      <c r="C73" s="30"/>
      <c r="D73" s="30"/>
      <c r="J73" s="96"/>
    </row>
    <row r="74" spans="1:10" x14ac:dyDescent="0.25">
      <c r="A74" s="26"/>
      <c r="C74" s="30"/>
      <c r="D74" s="30"/>
    </row>
    <row r="75" spans="1:10" x14ac:dyDescent="0.25">
      <c r="A75" s="26"/>
      <c r="C75" s="30"/>
      <c r="D75" s="30"/>
    </row>
    <row r="76" spans="1:10" x14ac:dyDescent="0.3">
      <c r="A76" s="167" t="s">
        <v>80</v>
      </c>
      <c r="B76" s="167"/>
      <c r="C76" s="167"/>
      <c r="D76" s="167"/>
      <c r="E76" s="167"/>
      <c r="F76" s="167"/>
      <c r="G76" s="81"/>
      <c r="H76" s="63"/>
      <c r="I76" s="63"/>
      <c r="J76" s="95"/>
    </row>
    <row r="77" spans="1:10" x14ac:dyDescent="0.3">
      <c r="A77" s="63" t="s">
        <v>3</v>
      </c>
      <c r="B77" s="63" t="s">
        <v>1</v>
      </c>
      <c r="C77" s="63" t="s">
        <v>2</v>
      </c>
      <c r="D77" s="63" t="s">
        <v>14</v>
      </c>
      <c r="E77" s="63" t="s">
        <v>0</v>
      </c>
      <c r="F77" s="91" t="s">
        <v>49</v>
      </c>
      <c r="G77" s="79" t="s">
        <v>21</v>
      </c>
      <c r="H77" s="63" t="s">
        <v>41</v>
      </c>
      <c r="I77" s="63" t="s">
        <v>63</v>
      </c>
      <c r="J77" s="95" t="s">
        <v>35</v>
      </c>
    </row>
    <row r="78" spans="1:10" x14ac:dyDescent="0.3">
      <c r="A78" s="22">
        <v>1</v>
      </c>
      <c r="B78" s="53"/>
      <c r="C78" s="53"/>
      <c r="D78" s="53"/>
      <c r="E78" s="31"/>
      <c r="F78" s="93"/>
      <c r="G78" s="77"/>
      <c r="H78" s="59"/>
      <c r="I78" s="59"/>
      <c r="J78" s="98"/>
    </row>
    <row r="79" spans="1:10" x14ac:dyDescent="0.3">
      <c r="A79" s="22">
        <v>2</v>
      </c>
      <c r="B79" s="53"/>
      <c r="C79" s="53"/>
      <c r="D79" s="53"/>
      <c r="E79" s="31"/>
      <c r="F79" s="93"/>
      <c r="G79" s="77"/>
      <c r="H79" s="59"/>
      <c r="I79" s="59"/>
      <c r="J79" s="98"/>
    </row>
    <row r="80" spans="1:10" x14ac:dyDescent="0.3">
      <c r="A80" s="22">
        <v>3</v>
      </c>
      <c r="B80" s="53"/>
      <c r="C80" s="53"/>
      <c r="D80" s="53"/>
      <c r="E80" s="31"/>
      <c r="F80" s="93"/>
      <c r="G80" s="77"/>
      <c r="H80" s="59"/>
      <c r="I80" s="59"/>
      <c r="J80" s="98"/>
    </row>
    <row r="81" spans="1:12" x14ac:dyDescent="0.3">
      <c r="A81" s="22">
        <v>4</v>
      </c>
      <c r="B81" s="53"/>
      <c r="C81" s="53"/>
      <c r="D81" s="53"/>
      <c r="E81" s="31"/>
      <c r="F81" s="93"/>
      <c r="G81" s="77"/>
      <c r="H81" s="59"/>
      <c r="I81" s="59"/>
      <c r="J81" s="98"/>
    </row>
    <row r="82" spans="1:12" x14ac:dyDescent="0.3">
      <c r="A82" s="22">
        <v>5</v>
      </c>
      <c r="B82" s="53"/>
      <c r="C82" s="53"/>
      <c r="D82" s="53"/>
      <c r="E82" s="31"/>
      <c r="F82" s="93"/>
      <c r="G82" s="77"/>
      <c r="H82" s="59"/>
      <c r="I82" s="59"/>
      <c r="J82" s="98"/>
    </row>
    <row r="83" spans="1:12" x14ac:dyDescent="0.3">
      <c r="A83" s="22">
        <v>6</v>
      </c>
      <c r="B83" s="21"/>
      <c r="C83" s="21"/>
      <c r="D83" s="21"/>
      <c r="I83" s="15"/>
    </row>
    <row r="84" spans="1:12" x14ac:dyDescent="0.3">
      <c r="C84" s="24" t="s">
        <v>4</v>
      </c>
      <c r="D84" s="24"/>
      <c r="E84" s="25">
        <f>SUM(E82:E83)</f>
        <v>0</v>
      </c>
      <c r="I84" s="15"/>
    </row>
    <row r="85" spans="1:12" x14ac:dyDescent="0.3">
      <c r="C85" s="25" t="s">
        <v>15</v>
      </c>
      <c r="D85" s="25">
        <f>SUM(D82:D83)</f>
        <v>0</v>
      </c>
      <c r="I85" s="15"/>
    </row>
    <row r="86" spans="1:12" x14ac:dyDescent="0.3">
      <c r="A86" s="26"/>
      <c r="C86" s="30"/>
      <c r="D86" s="30"/>
      <c r="I86" s="15"/>
    </row>
    <row r="87" spans="1:12" x14ac:dyDescent="0.25">
      <c r="A87" s="26"/>
      <c r="C87" s="30"/>
      <c r="D87" s="30"/>
    </row>
    <row r="88" spans="1:12" x14ac:dyDescent="0.25">
      <c r="A88" s="26"/>
      <c r="C88" s="30"/>
      <c r="D88" s="30"/>
    </row>
    <row r="89" spans="1:12" x14ac:dyDescent="0.3">
      <c r="A89" s="26"/>
      <c r="C89" s="30"/>
      <c r="D89" s="30"/>
      <c r="I89" s="36"/>
    </row>
    <row r="90" spans="1:12" x14ac:dyDescent="0.3">
      <c r="A90" s="166" t="s">
        <v>81</v>
      </c>
      <c r="B90" s="166"/>
      <c r="C90" s="166"/>
      <c r="D90" s="166"/>
      <c r="E90" s="166"/>
      <c r="F90" s="94"/>
      <c r="G90" s="80"/>
      <c r="H90" s="63"/>
      <c r="I90" s="63"/>
      <c r="J90" s="95"/>
    </row>
    <row r="91" spans="1:12" x14ac:dyDescent="0.3">
      <c r="A91" s="63" t="s">
        <v>3</v>
      </c>
      <c r="B91" s="63" t="s">
        <v>1</v>
      </c>
      <c r="C91" s="63" t="s">
        <v>2</v>
      </c>
      <c r="D91" s="63" t="s">
        <v>14</v>
      </c>
      <c r="E91" s="63" t="s">
        <v>0</v>
      </c>
      <c r="F91" s="91" t="s">
        <v>49</v>
      </c>
      <c r="G91" s="79" t="s">
        <v>21</v>
      </c>
      <c r="H91" s="63" t="s">
        <v>41</v>
      </c>
      <c r="I91" s="63" t="s">
        <v>63</v>
      </c>
      <c r="J91" s="95" t="s">
        <v>35</v>
      </c>
    </row>
    <row r="92" spans="1:12" x14ac:dyDescent="0.3">
      <c r="A92" s="22">
        <v>1</v>
      </c>
      <c r="B92" s="53" t="s">
        <v>149</v>
      </c>
      <c r="C92" s="53" t="s">
        <v>150</v>
      </c>
      <c r="D92" s="53">
        <v>1</v>
      </c>
      <c r="E92" s="31">
        <v>148</v>
      </c>
      <c r="F92" s="93">
        <v>44312</v>
      </c>
      <c r="G92" s="77">
        <v>44354</v>
      </c>
      <c r="H92" s="154">
        <v>0.60486111111111118</v>
      </c>
      <c r="I92" s="59" t="s">
        <v>151</v>
      </c>
      <c r="J92" s="98" t="s">
        <v>154</v>
      </c>
      <c r="K92" s="15" t="s">
        <v>160</v>
      </c>
      <c r="L92" s="15" t="s">
        <v>211</v>
      </c>
    </row>
    <row r="93" spans="1:12" x14ac:dyDescent="0.3">
      <c r="A93" s="22">
        <v>2</v>
      </c>
      <c r="B93" s="53" t="s">
        <v>146</v>
      </c>
      <c r="C93" s="53" t="s">
        <v>161</v>
      </c>
      <c r="D93" s="53">
        <v>1</v>
      </c>
      <c r="E93" s="31">
        <v>88</v>
      </c>
      <c r="F93" s="93">
        <v>44305</v>
      </c>
      <c r="G93" s="93">
        <f>F93+42</f>
        <v>44347</v>
      </c>
      <c r="H93" s="56">
        <v>0.45833333333333331</v>
      </c>
      <c r="I93" s="31" t="s">
        <v>157</v>
      </c>
      <c r="J93" s="98"/>
    </row>
    <row r="94" spans="1:12" x14ac:dyDescent="0.25">
      <c r="A94" s="22">
        <v>3</v>
      </c>
      <c r="B94" s="21"/>
      <c r="C94" s="21"/>
      <c r="D94" s="21"/>
    </row>
    <row r="95" spans="1:12" x14ac:dyDescent="0.3">
      <c r="A95" s="22">
        <v>4</v>
      </c>
      <c r="B95" s="21"/>
      <c r="C95" s="21"/>
      <c r="D95" s="21"/>
      <c r="I95" s="39"/>
    </row>
    <row r="96" spans="1:12" x14ac:dyDescent="0.25">
      <c r="A96" s="22">
        <v>5</v>
      </c>
      <c r="B96" s="21"/>
      <c r="C96" s="21"/>
      <c r="D96" s="21"/>
    </row>
    <row r="97" spans="1:10" x14ac:dyDescent="0.25">
      <c r="A97" s="26"/>
      <c r="C97" s="24" t="s">
        <v>4</v>
      </c>
      <c r="D97" s="24"/>
      <c r="E97" s="25">
        <f>SUM(E92:E96)</f>
        <v>236</v>
      </c>
    </row>
    <row r="98" spans="1:10" x14ac:dyDescent="0.25">
      <c r="A98" s="26"/>
      <c r="C98" s="25" t="s">
        <v>15</v>
      </c>
      <c r="D98" s="25">
        <f>SUM(D92:D96)</f>
        <v>2</v>
      </c>
    </row>
    <row r="99" spans="1:10" x14ac:dyDescent="0.25">
      <c r="A99" s="26"/>
    </row>
    <row r="102" spans="1:10" x14ac:dyDescent="0.3">
      <c r="I102" s="36"/>
    </row>
    <row r="103" spans="1:10" x14ac:dyDescent="0.3">
      <c r="A103" s="166" t="s">
        <v>152</v>
      </c>
      <c r="B103" s="166"/>
      <c r="C103" s="166"/>
      <c r="D103" s="166"/>
      <c r="E103" s="166"/>
      <c r="F103" s="94"/>
      <c r="G103" s="80"/>
      <c r="H103" s="63"/>
      <c r="I103" s="63"/>
      <c r="J103" s="95"/>
    </row>
    <row r="104" spans="1:10" x14ac:dyDescent="0.3">
      <c r="A104" s="63" t="s">
        <v>3</v>
      </c>
      <c r="B104" s="63" t="s">
        <v>1</v>
      </c>
      <c r="C104" s="63" t="s">
        <v>2</v>
      </c>
      <c r="D104" s="63" t="s">
        <v>14</v>
      </c>
      <c r="E104" s="63" t="s">
        <v>0</v>
      </c>
      <c r="F104" s="91" t="s">
        <v>49</v>
      </c>
      <c r="G104" s="79" t="s">
        <v>21</v>
      </c>
      <c r="H104" s="63" t="s">
        <v>41</v>
      </c>
      <c r="I104" s="63" t="s">
        <v>63</v>
      </c>
      <c r="J104" s="95" t="s">
        <v>35</v>
      </c>
    </row>
    <row r="105" spans="1:10" x14ac:dyDescent="0.3">
      <c r="A105" s="22">
        <v>1</v>
      </c>
      <c r="B105" s="21" t="s">
        <v>153</v>
      </c>
      <c r="C105" s="21" t="s">
        <v>150</v>
      </c>
      <c r="D105" s="21">
        <v>1</v>
      </c>
      <c r="E105" s="15">
        <v>147</v>
      </c>
      <c r="F105" s="93">
        <v>44284</v>
      </c>
      <c r="G105" s="77">
        <v>44305</v>
      </c>
      <c r="H105" s="154">
        <v>0.60486111111111118</v>
      </c>
      <c r="I105" s="59" t="s">
        <v>151</v>
      </c>
      <c r="J105" s="98" t="s">
        <v>154</v>
      </c>
    </row>
    <row r="106" spans="1:10" x14ac:dyDescent="0.25">
      <c r="A106" s="22">
        <v>2</v>
      </c>
      <c r="B106" s="21" t="s">
        <v>155</v>
      </c>
      <c r="C106" s="21" t="s">
        <v>147</v>
      </c>
      <c r="D106" s="21">
        <v>1</v>
      </c>
      <c r="E106" s="15">
        <v>82</v>
      </c>
      <c r="F106" s="92">
        <v>44285</v>
      </c>
      <c r="G106" s="76">
        <v>44306</v>
      </c>
      <c r="H106" s="155">
        <v>0.63888888888888895</v>
      </c>
      <c r="I106" s="9" t="s">
        <v>144</v>
      </c>
      <c r="J106" s="98" t="s">
        <v>154</v>
      </c>
    </row>
    <row r="107" spans="1:10" x14ac:dyDescent="0.25">
      <c r="A107" s="26"/>
      <c r="C107" s="24" t="s">
        <v>4</v>
      </c>
      <c r="D107" s="24"/>
      <c r="E107" s="25">
        <f>SUM(E105:E106)</f>
        <v>229</v>
      </c>
      <c r="H107" s="9"/>
    </row>
    <row r="108" spans="1:10" x14ac:dyDescent="0.25">
      <c r="A108" s="26"/>
      <c r="C108" s="25" t="s">
        <v>15</v>
      </c>
      <c r="D108" s="25">
        <f>SUM(D105:D106)</f>
        <v>2</v>
      </c>
      <c r="H108" s="9"/>
    </row>
    <row r="109" spans="1:10" x14ac:dyDescent="0.25">
      <c r="A109" s="26"/>
      <c r="H109" s="9"/>
    </row>
    <row r="110" spans="1:10" x14ac:dyDescent="0.25">
      <c r="A110" s="26"/>
      <c r="H110" s="9"/>
    </row>
    <row r="111" spans="1:10" x14ac:dyDescent="0.25">
      <c r="H111" s="9"/>
    </row>
    <row r="112" spans="1:10" x14ac:dyDescent="0.3">
      <c r="H112" s="36"/>
      <c r="I112" s="36"/>
    </row>
    <row r="113" spans="1:10" x14ac:dyDescent="0.3">
      <c r="A113" s="166" t="s">
        <v>67</v>
      </c>
      <c r="B113" s="166"/>
      <c r="C113" s="166"/>
      <c r="D113" s="166"/>
      <c r="E113" s="166"/>
      <c r="F113" s="94"/>
      <c r="G113" s="80"/>
      <c r="H113" s="63"/>
      <c r="I113" s="63"/>
      <c r="J113" s="95"/>
    </row>
    <row r="114" spans="1:10" x14ac:dyDescent="0.3">
      <c r="A114" s="63" t="s">
        <v>3</v>
      </c>
      <c r="B114" s="63" t="s">
        <v>1</v>
      </c>
      <c r="C114" s="63" t="s">
        <v>2</v>
      </c>
      <c r="D114" s="63" t="s">
        <v>14</v>
      </c>
      <c r="E114" s="63" t="s">
        <v>0</v>
      </c>
      <c r="F114" s="91" t="s">
        <v>49</v>
      </c>
      <c r="G114" s="79" t="s">
        <v>21</v>
      </c>
      <c r="H114" s="63" t="s">
        <v>41</v>
      </c>
      <c r="I114" s="63" t="s">
        <v>63</v>
      </c>
      <c r="J114" s="95" t="s">
        <v>35</v>
      </c>
    </row>
    <row r="115" spans="1:10" x14ac:dyDescent="0.3">
      <c r="A115" s="22">
        <v>1</v>
      </c>
      <c r="B115" s="21"/>
      <c r="C115" s="21"/>
      <c r="D115" s="21"/>
      <c r="I115" s="15"/>
    </row>
    <row r="116" spans="1:10" x14ac:dyDescent="0.25">
      <c r="A116" s="22">
        <v>2</v>
      </c>
      <c r="B116" s="21"/>
      <c r="C116" s="21"/>
      <c r="D116" s="21"/>
    </row>
    <row r="117" spans="1:10" x14ac:dyDescent="0.25">
      <c r="C117" s="24" t="s">
        <v>4</v>
      </c>
      <c r="D117" s="24"/>
      <c r="E117" s="25">
        <f>SUM(E115:E116)</f>
        <v>0</v>
      </c>
    </row>
    <row r="118" spans="1:10" x14ac:dyDescent="0.25">
      <c r="C118" s="25" t="s">
        <v>15</v>
      </c>
      <c r="D118" s="25">
        <f>SUM(D115:D116)</f>
        <v>0</v>
      </c>
    </row>
    <row r="123" spans="1:10" x14ac:dyDescent="0.25">
      <c r="A123" s="30"/>
    </row>
    <row r="124" spans="1:10" x14ac:dyDescent="0.25">
      <c r="A124" s="30"/>
    </row>
    <row r="125" spans="1:10" x14ac:dyDescent="0.25">
      <c r="A125" s="30"/>
    </row>
    <row r="126" spans="1:10" x14ac:dyDescent="0.25">
      <c r="A126" s="30"/>
    </row>
    <row r="127" spans="1:10" x14ac:dyDescent="0.25">
      <c r="A127" s="30"/>
    </row>
  </sheetData>
  <mergeCells count="7">
    <mergeCell ref="F1:I1"/>
    <mergeCell ref="A113:E113"/>
    <mergeCell ref="A1:E1"/>
    <mergeCell ref="A42:E42"/>
    <mergeCell ref="A90:E90"/>
    <mergeCell ref="A103:E103"/>
    <mergeCell ref="A76:F76"/>
  </mergeCells>
  <phoneticPr fontId="30" type="noConversion"/>
  <hyperlinks>
    <hyperlink ref="F1" r:id="rId1" display="http://qcsweb.internal.rfmd.com/qcs/LotStatus_QCS.asp?LotTypeDefault=RA" xr:uid="{00000000-0004-0000-0000-000000000000}"/>
  </hyperlinks>
  <pageMargins left="0.7" right="0.7" top="0.75" bottom="0.75" header="0.3" footer="0.3"/>
  <pageSetup orientation="portrait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  <pageSetUpPr autoPageBreaks="0"/>
  </sheetPr>
  <dimension ref="A1:P32"/>
  <sheetViews>
    <sheetView workbookViewId="0">
      <pane ySplit="2" topLeftCell="A3" activePane="bottomLeft" state="frozen"/>
      <selection pane="bottomLeft" activeCell="H26" sqref="H26"/>
    </sheetView>
  </sheetViews>
  <sheetFormatPr defaultColWidth="30.109375" defaultRowHeight="13.8" x14ac:dyDescent="0.3"/>
  <cols>
    <col min="1" max="1" width="5.33203125" style="15" customWidth="1"/>
    <col min="2" max="2" width="15.44140625" style="15" customWidth="1"/>
    <col min="3" max="3" width="14.6640625" style="15" bestFit="1" customWidth="1"/>
    <col min="4" max="4" width="16.33203125" style="15" bestFit="1" customWidth="1"/>
    <col min="5" max="5" width="8.88671875" style="15" bestFit="1" customWidth="1"/>
    <col min="6" max="6" width="7.5546875" style="15" customWidth="1"/>
    <col min="7" max="7" width="18" style="76" customWidth="1"/>
    <col min="8" max="8" width="8.6640625" style="15" bestFit="1" customWidth="1"/>
    <col min="9" max="9" width="17" style="15" customWidth="1"/>
    <col min="10" max="10" width="27" style="15" customWidth="1"/>
    <col min="11" max="11" width="16.33203125" style="15" customWidth="1"/>
    <col min="12" max="12" width="11.5546875" style="15" bestFit="1" customWidth="1"/>
    <col min="13" max="13" width="12.88671875" style="15" customWidth="1"/>
    <col min="14" max="14" width="16.88671875" style="49" customWidth="1"/>
    <col min="15" max="15" width="21.5546875" style="49" customWidth="1"/>
    <col min="16" max="16" width="28.6640625" style="15" bestFit="1" customWidth="1"/>
    <col min="17" max="16384" width="30.109375" style="15"/>
  </cols>
  <sheetData>
    <row r="1" spans="1:16" ht="14.4" x14ac:dyDescent="0.3">
      <c r="A1" s="169" t="s">
        <v>74</v>
      </c>
      <c r="B1" s="169"/>
      <c r="C1" s="169"/>
      <c r="D1" s="169"/>
      <c r="E1" s="169"/>
      <c r="F1" s="169"/>
      <c r="G1" s="75" t="s">
        <v>23</v>
      </c>
      <c r="H1" s="165" t="s">
        <v>78</v>
      </c>
      <c r="I1" s="165"/>
      <c r="J1" s="165"/>
      <c r="K1" s="165"/>
      <c r="L1" s="169" t="s">
        <v>68</v>
      </c>
      <c r="M1" s="169"/>
      <c r="N1" s="244" t="s">
        <v>72</v>
      </c>
      <c r="O1" s="244" t="s">
        <v>73</v>
      </c>
    </row>
    <row r="2" spans="1:16" x14ac:dyDescent="0.3">
      <c r="A2" s="66" t="s">
        <v>3</v>
      </c>
      <c r="B2" s="66" t="s">
        <v>1</v>
      </c>
      <c r="C2" s="66" t="s">
        <v>2</v>
      </c>
      <c r="D2" s="66" t="s">
        <v>76</v>
      </c>
      <c r="E2" s="66" t="s">
        <v>12</v>
      </c>
      <c r="F2" s="66" t="s">
        <v>0</v>
      </c>
      <c r="G2" s="75" t="s">
        <v>47</v>
      </c>
      <c r="H2" s="66" t="s">
        <v>71</v>
      </c>
      <c r="I2" s="66" t="s">
        <v>48</v>
      </c>
      <c r="J2" s="66" t="s">
        <v>33</v>
      </c>
      <c r="K2" s="66" t="s">
        <v>32</v>
      </c>
      <c r="L2" s="66" t="s">
        <v>69</v>
      </c>
      <c r="M2" s="66" t="s">
        <v>70</v>
      </c>
      <c r="N2" s="244"/>
      <c r="O2" s="244"/>
    </row>
    <row r="3" spans="1:16" ht="15.6" x14ac:dyDescent="0.3">
      <c r="A3" s="22">
        <v>1</v>
      </c>
      <c r="B3" s="53"/>
      <c r="C3" s="53"/>
      <c r="D3" s="53"/>
      <c r="E3" s="53"/>
      <c r="F3" s="31"/>
      <c r="G3" s="77"/>
      <c r="H3" s="56"/>
      <c r="I3" s="31"/>
      <c r="J3" s="59"/>
      <c r="K3" s="84"/>
      <c r="N3" s="50"/>
      <c r="O3" s="15"/>
      <c r="P3" s="45"/>
    </row>
    <row r="4" spans="1:16" ht="15.6" x14ac:dyDescent="0.3">
      <c r="A4" s="22">
        <v>2</v>
      </c>
      <c r="B4" s="53"/>
      <c r="C4" s="53"/>
      <c r="D4" s="53"/>
      <c r="E4" s="53"/>
      <c r="F4" s="31"/>
      <c r="G4" s="34"/>
      <c r="H4" s="56"/>
      <c r="I4" s="31"/>
      <c r="J4" s="59"/>
      <c r="K4" s="84"/>
      <c r="N4" s="50"/>
      <c r="O4" s="50"/>
      <c r="P4" s="45"/>
    </row>
    <row r="5" spans="1:16" ht="15.6" x14ac:dyDescent="0.3">
      <c r="A5" s="22">
        <v>3</v>
      </c>
      <c r="B5" s="53"/>
      <c r="C5" s="53"/>
      <c r="D5" s="53"/>
      <c r="E5" s="53"/>
      <c r="F5" s="31"/>
      <c r="G5" s="34"/>
      <c r="H5" s="56"/>
      <c r="I5" s="31"/>
      <c r="J5" s="59"/>
      <c r="K5" s="84"/>
      <c r="N5" s="50"/>
      <c r="O5" s="50"/>
      <c r="P5" s="45"/>
    </row>
    <row r="6" spans="1:16" ht="15.6" x14ac:dyDescent="0.3">
      <c r="A6" s="22">
        <v>4</v>
      </c>
      <c r="B6" s="53"/>
      <c r="C6" s="53"/>
      <c r="D6" s="53"/>
      <c r="E6" s="53"/>
      <c r="F6" s="31"/>
      <c r="G6" s="34"/>
      <c r="H6" s="56"/>
      <c r="I6" s="31"/>
      <c r="J6" s="59"/>
      <c r="K6" s="84"/>
      <c r="N6" s="50"/>
      <c r="O6" s="50"/>
      <c r="P6" s="45"/>
    </row>
    <row r="7" spans="1:16" ht="15.6" x14ac:dyDescent="0.3">
      <c r="A7" s="22">
        <v>5</v>
      </c>
      <c r="B7" s="53"/>
      <c r="C7" s="53"/>
      <c r="D7" s="53"/>
      <c r="E7" s="53"/>
      <c r="F7" s="31"/>
      <c r="G7" s="34"/>
      <c r="H7" s="56"/>
      <c r="I7" s="31"/>
      <c r="J7" s="59"/>
      <c r="K7" s="84"/>
      <c r="N7" s="50"/>
      <c r="O7" s="50"/>
      <c r="P7" s="45"/>
    </row>
    <row r="8" spans="1:16" ht="15.6" x14ac:dyDescent="0.3">
      <c r="A8" s="22">
        <v>6</v>
      </c>
      <c r="B8" s="53"/>
      <c r="C8" s="53"/>
      <c r="D8" s="53"/>
      <c r="E8" s="53"/>
      <c r="F8" s="31"/>
      <c r="G8" s="34"/>
      <c r="H8" s="56"/>
      <c r="I8" s="31"/>
      <c r="J8" s="59"/>
      <c r="K8" s="84"/>
      <c r="N8" s="50"/>
      <c r="O8" s="50"/>
      <c r="P8" s="45"/>
    </row>
    <row r="9" spans="1:16" ht="15.6" x14ac:dyDescent="0.3">
      <c r="A9" s="22">
        <v>7</v>
      </c>
      <c r="B9" s="53"/>
      <c r="C9" s="53"/>
      <c r="D9" s="53"/>
      <c r="E9" s="53"/>
      <c r="F9" s="31"/>
      <c r="G9" s="34"/>
      <c r="H9" s="56"/>
      <c r="I9" s="31"/>
      <c r="J9" s="59"/>
      <c r="K9" s="84"/>
      <c r="N9" s="50"/>
      <c r="O9" s="50"/>
      <c r="P9" s="45"/>
    </row>
    <row r="10" spans="1:16" ht="15.6" x14ac:dyDescent="0.3">
      <c r="A10" s="22">
        <v>8</v>
      </c>
      <c r="B10" s="53"/>
      <c r="C10" s="53"/>
      <c r="D10" s="53"/>
      <c r="E10" s="53"/>
      <c r="F10" s="31"/>
      <c r="G10" s="34"/>
      <c r="H10" s="56"/>
      <c r="I10" s="31"/>
      <c r="J10" s="59"/>
      <c r="K10" s="84"/>
      <c r="N10" s="50"/>
      <c r="O10" s="50"/>
      <c r="P10" s="45"/>
    </row>
    <row r="11" spans="1:16" ht="15.6" x14ac:dyDescent="0.3">
      <c r="A11" s="22">
        <v>9</v>
      </c>
      <c r="B11" s="53"/>
      <c r="C11" s="53"/>
      <c r="D11" s="53"/>
      <c r="E11" s="53"/>
      <c r="F11" s="31"/>
      <c r="G11" s="34"/>
      <c r="H11" s="56"/>
      <c r="I11" s="31"/>
      <c r="J11" s="59"/>
      <c r="K11" s="84"/>
      <c r="N11" s="50"/>
      <c r="O11" s="50"/>
      <c r="P11" s="45"/>
    </row>
    <row r="12" spans="1:16" ht="15.6" x14ac:dyDescent="0.3">
      <c r="A12" s="22">
        <v>10</v>
      </c>
      <c r="B12" s="53"/>
      <c r="C12" s="53"/>
      <c r="D12" s="53"/>
      <c r="E12" s="53"/>
      <c r="F12" s="31"/>
      <c r="G12" s="34"/>
      <c r="H12" s="56"/>
      <c r="I12" s="31"/>
      <c r="J12" s="59"/>
      <c r="K12" s="84"/>
      <c r="N12" s="50"/>
      <c r="O12" s="50"/>
      <c r="P12" s="45"/>
    </row>
    <row r="14" spans="1:16" ht="15.6" x14ac:dyDescent="0.3">
      <c r="C14" s="24" t="s">
        <v>4</v>
      </c>
      <c r="D14" s="24"/>
      <c r="E14" s="24"/>
      <c r="F14" s="46">
        <f>SUM(F3:F13)</f>
        <v>0</v>
      </c>
    </row>
    <row r="15" spans="1:16" ht="15.6" x14ac:dyDescent="0.3">
      <c r="C15" s="46" t="s">
        <v>16</v>
      </c>
      <c r="D15" s="60"/>
      <c r="E15" s="46">
        <f>SUM(E3:E14)</f>
        <v>0</v>
      </c>
    </row>
    <row r="21" spans="2:6" x14ac:dyDescent="0.3">
      <c r="B21" s="87"/>
    </row>
    <row r="22" spans="2:6" x14ac:dyDescent="0.3">
      <c r="B22" s="87"/>
    </row>
    <row r="23" spans="2:6" x14ac:dyDescent="0.3">
      <c r="B23" s="87"/>
      <c r="F23" s="23"/>
    </row>
    <row r="24" spans="2:6" x14ac:dyDescent="0.3">
      <c r="B24" s="88"/>
      <c r="F24" s="23"/>
    </row>
    <row r="25" spans="2:6" x14ac:dyDescent="0.3">
      <c r="B25" s="87"/>
      <c r="F25" s="23"/>
    </row>
    <row r="26" spans="2:6" x14ac:dyDescent="0.3">
      <c r="B26" s="87"/>
      <c r="F26" s="23"/>
    </row>
    <row r="27" spans="2:6" x14ac:dyDescent="0.3">
      <c r="B27" s="87"/>
      <c r="F27" s="23"/>
    </row>
    <row r="28" spans="2:6" x14ac:dyDescent="0.3">
      <c r="B28" s="88"/>
      <c r="F28" s="23"/>
    </row>
    <row r="29" spans="2:6" x14ac:dyDescent="0.3">
      <c r="B29" s="87"/>
      <c r="F29" s="23"/>
    </row>
    <row r="30" spans="2:6" x14ac:dyDescent="0.3">
      <c r="B30" s="87"/>
      <c r="F30" s="23"/>
    </row>
    <row r="31" spans="2:6" x14ac:dyDescent="0.3">
      <c r="B31" s="87"/>
      <c r="F31" s="23"/>
    </row>
    <row r="32" spans="2:6" x14ac:dyDescent="0.3">
      <c r="B32" s="88"/>
      <c r="F32" s="23"/>
    </row>
  </sheetData>
  <mergeCells count="6">
    <mergeCell ref="O1:O2"/>
    <mergeCell ref="E1:F1"/>
    <mergeCell ref="H1:K1"/>
    <mergeCell ref="A1:D1"/>
    <mergeCell ref="L1:M1"/>
    <mergeCell ref="N1:N2"/>
  </mergeCells>
  <phoneticPr fontId="30" type="noConversion"/>
  <hyperlinks>
    <hyperlink ref="H1" r:id="rId1" display="http://qcsweb.internal.rfmd.com/qcs/LotStatus_QCS.asp?LotTypeDefault=RA" xr:uid="{00000000-0004-0000-0800-000000000000}"/>
  </hyperlinks>
  <pageMargins left="0.7" right="0.7" top="0.75" bottom="0.75" header="0.3" footer="0.3"/>
  <pageSetup orientation="portrait" horizontalDpi="300" verticalDpi="300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>
    <pageSetUpPr autoPageBreaks="0"/>
  </sheetPr>
  <dimension ref="A1:O9"/>
  <sheetViews>
    <sheetView zoomScaleNormal="100" workbookViewId="0">
      <pane ySplit="2" topLeftCell="A3" activePane="bottomLeft" state="frozen"/>
      <selection pane="bottomLeft" activeCell="H32" sqref="H32"/>
    </sheetView>
  </sheetViews>
  <sheetFormatPr defaultRowHeight="14.4" x14ac:dyDescent="0.3"/>
  <cols>
    <col min="1" max="1" width="4" customWidth="1"/>
    <col min="2" max="2" width="15.6640625" customWidth="1"/>
    <col min="3" max="3" width="21" customWidth="1"/>
    <col min="4" max="4" width="13.88671875" customWidth="1"/>
    <col min="5" max="6" width="20.33203125" customWidth="1"/>
    <col min="7" max="7" width="19" customWidth="1"/>
    <col min="8" max="8" width="19.109375" customWidth="1"/>
    <col min="9" max="9" width="24.6640625" customWidth="1"/>
  </cols>
  <sheetData>
    <row r="1" spans="1:15" s="15" customFormat="1" x14ac:dyDescent="0.3">
      <c r="A1" s="245" t="s">
        <v>37</v>
      </c>
      <c r="B1" s="245"/>
      <c r="C1" s="245"/>
      <c r="D1" s="245"/>
      <c r="E1" s="245"/>
      <c r="F1" s="245"/>
      <c r="G1" s="245"/>
      <c r="H1" s="245"/>
      <c r="I1" s="245"/>
      <c r="J1" s="165" t="s">
        <v>78</v>
      </c>
      <c r="K1" s="165"/>
      <c r="L1" s="165"/>
      <c r="M1" s="165"/>
      <c r="N1" s="165"/>
      <c r="O1" s="165"/>
    </row>
    <row r="2" spans="1:15" s="15" customFormat="1" ht="16.2" x14ac:dyDescent="0.3">
      <c r="A2" s="8" t="s">
        <v>3</v>
      </c>
      <c r="B2" s="8" t="s">
        <v>1</v>
      </c>
      <c r="C2" s="8" t="s">
        <v>2</v>
      </c>
      <c r="D2" s="8" t="s">
        <v>14</v>
      </c>
      <c r="E2" s="8" t="s">
        <v>39</v>
      </c>
      <c r="F2" s="8" t="s">
        <v>21</v>
      </c>
      <c r="G2" s="8" t="s">
        <v>28</v>
      </c>
      <c r="H2" s="8" t="s">
        <v>38</v>
      </c>
      <c r="I2" s="8" t="s">
        <v>29</v>
      </c>
      <c r="J2" s="9"/>
    </row>
    <row r="3" spans="1:15" s="15" customFormat="1" ht="15.6" x14ac:dyDescent="0.3">
      <c r="A3" s="22">
        <v>1</v>
      </c>
      <c r="B3" s="21"/>
      <c r="C3" s="21"/>
      <c r="D3" s="21"/>
      <c r="F3" s="23"/>
      <c r="J3" s="9"/>
    </row>
    <row r="4" spans="1:15" s="15" customFormat="1" ht="15.6" x14ac:dyDescent="0.3">
      <c r="A4" s="22">
        <v>2</v>
      </c>
      <c r="B4" s="21"/>
      <c r="C4" s="21"/>
      <c r="D4" s="21"/>
      <c r="J4" s="9"/>
    </row>
    <row r="5" spans="1:15" s="15" customFormat="1" ht="15.6" x14ac:dyDescent="0.3">
      <c r="A5" s="22">
        <v>3</v>
      </c>
      <c r="B5" s="21"/>
      <c r="C5" s="21"/>
      <c r="D5" s="21"/>
      <c r="J5" s="9"/>
    </row>
    <row r="6" spans="1:15" s="15" customFormat="1" ht="15.6" x14ac:dyDescent="0.3">
      <c r="A6" s="22">
        <v>4</v>
      </c>
      <c r="B6" s="21"/>
      <c r="C6" s="21"/>
      <c r="D6" s="21"/>
      <c r="J6" s="9"/>
    </row>
    <row r="7" spans="1:15" s="15" customFormat="1" ht="15.6" x14ac:dyDescent="0.3">
      <c r="A7" s="22">
        <v>5</v>
      </c>
      <c r="B7" s="21"/>
      <c r="C7" s="21"/>
      <c r="D7" s="21"/>
      <c r="J7" s="9"/>
    </row>
    <row r="8" spans="1:15" s="15" customFormat="1" ht="16.2" x14ac:dyDescent="0.3">
      <c r="A8" s="26"/>
      <c r="C8" s="24" t="s">
        <v>4</v>
      </c>
      <c r="D8" s="24"/>
      <c r="E8" s="25">
        <f>SUM(E3:E7)</f>
        <v>0</v>
      </c>
      <c r="F8" s="25"/>
      <c r="J8" s="9"/>
    </row>
    <row r="9" spans="1:15" s="15" customFormat="1" ht="16.2" x14ac:dyDescent="0.3">
      <c r="A9" s="26"/>
      <c r="C9" s="25" t="s">
        <v>15</v>
      </c>
      <c r="D9" s="25">
        <f>SUM(D5:D7)</f>
        <v>0</v>
      </c>
      <c r="J9" s="9"/>
    </row>
  </sheetData>
  <mergeCells count="2">
    <mergeCell ref="A1:I1"/>
    <mergeCell ref="J1:O1"/>
  </mergeCells>
  <hyperlinks>
    <hyperlink ref="J1" r:id="rId1" display="http://qcsweb.internal.rfmd.com/qcs/LotStatus_QCS.asp?LotTypeDefault=RA" xr:uid="{00000000-0004-0000-0900-000000000000}"/>
  </hyperlinks>
  <pageMargins left="0.7" right="0.7" top="0.75" bottom="0.75" header="0.3" footer="0.3"/>
  <pageSetup orientation="portrait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E13"/>
  <sheetViews>
    <sheetView workbookViewId="0">
      <selection activeCell="L27" sqref="L27"/>
    </sheetView>
  </sheetViews>
  <sheetFormatPr defaultColWidth="9.109375" defaultRowHeight="13.8" x14ac:dyDescent="0.25"/>
  <cols>
    <col min="1" max="1" width="29" style="32" customWidth="1"/>
    <col min="2" max="5" width="9.109375" style="32"/>
    <col min="6" max="6" width="16.5546875" style="32" customWidth="1"/>
    <col min="7" max="16384" width="9.109375" style="32"/>
  </cols>
  <sheetData>
    <row r="1" spans="1:5" x14ac:dyDescent="0.25">
      <c r="A1" s="29"/>
      <c r="B1" s="246" t="s">
        <v>50</v>
      </c>
      <c r="C1" s="247"/>
      <c r="D1" s="248" t="s">
        <v>51</v>
      </c>
      <c r="E1" s="249"/>
    </row>
    <row r="2" spans="1:5" x14ac:dyDescent="0.25">
      <c r="A2" s="32" t="s">
        <v>52</v>
      </c>
      <c r="B2" s="41" t="s">
        <v>53</v>
      </c>
      <c r="C2" s="41" t="s">
        <v>54</v>
      </c>
      <c r="D2" s="42" t="s">
        <v>53</v>
      </c>
      <c r="E2" s="42" t="s">
        <v>54</v>
      </c>
    </row>
    <row r="3" spans="1:5" x14ac:dyDescent="0.25">
      <c r="A3" s="32" t="s">
        <v>55</v>
      </c>
      <c r="B3" s="41">
        <v>0</v>
      </c>
      <c r="C3" s="41">
        <v>0</v>
      </c>
      <c r="D3" s="42">
        <v>331</v>
      </c>
      <c r="E3" s="42">
        <v>4</v>
      </c>
    </row>
    <row r="4" spans="1:5" x14ac:dyDescent="0.25">
      <c r="A4" s="32" t="s">
        <v>56</v>
      </c>
      <c r="B4" s="41">
        <v>0</v>
      </c>
      <c r="C4" s="41">
        <v>0</v>
      </c>
      <c r="D4" s="42">
        <v>22</v>
      </c>
      <c r="E4" s="42">
        <v>2</v>
      </c>
    </row>
    <row r="5" spans="1:5" x14ac:dyDescent="0.25">
      <c r="A5" s="32" t="s">
        <v>57</v>
      </c>
      <c r="B5" s="41">
        <v>103</v>
      </c>
      <c r="C5" s="41">
        <v>5</v>
      </c>
      <c r="D5" s="42">
        <v>38</v>
      </c>
      <c r="E5" s="42">
        <v>3</v>
      </c>
    </row>
    <row r="6" spans="1:5" x14ac:dyDescent="0.25">
      <c r="A6" s="32" t="s">
        <v>58</v>
      </c>
      <c r="B6" s="41">
        <v>2223</v>
      </c>
      <c r="C6" s="41">
        <v>22</v>
      </c>
      <c r="D6" s="42">
        <v>0</v>
      </c>
      <c r="E6" s="42">
        <v>0</v>
      </c>
    </row>
    <row r="7" spans="1:5" x14ac:dyDescent="0.25">
      <c r="A7" s="32" t="s">
        <v>59</v>
      </c>
      <c r="B7" s="41">
        <v>0</v>
      </c>
      <c r="C7" s="41">
        <v>0</v>
      </c>
      <c r="D7" s="42">
        <v>1522</v>
      </c>
      <c r="E7" s="42">
        <v>15</v>
      </c>
    </row>
    <row r="8" spans="1:5" x14ac:dyDescent="0.25">
      <c r="A8" s="32" t="s">
        <v>60</v>
      </c>
      <c r="B8" s="41">
        <v>597</v>
      </c>
      <c r="C8" s="41">
        <v>2</v>
      </c>
      <c r="D8" s="42">
        <v>255</v>
      </c>
      <c r="E8" s="42">
        <v>3</v>
      </c>
    </row>
    <row r="9" spans="1:5" x14ac:dyDescent="0.25">
      <c r="A9" s="32" t="s">
        <v>61</v>
      </c>
      <c r="B9" s="41">
        <v>72</v>
      </c>
      <c r="C9" s="41">
        <v>6</v>
      </c>
      <c r="D9" s="42">
        <v>27</v>
      </c>
      <c r="E9" s="42">
        <v>4</v>
      </c>
    </row>
    <row r="10" spans="1:5" x14ac:dyDescent="0.25">
      <c r="A10" s="32" t="s">
        <v>62</v>
      </c>
      <c r="B10" s="41">
        <v>0</v>
      </c>
      <c r="C10" s="41">
        <v>0</v>
      </c>
      <c r="D10" s="42">
        <v>0</v>
      </c>
      <c r="E10" s="42">
        <v>0</v>
      </c>
    </row>
    <row r="11" spans="1:5" x14ac:dyDescent="0.25">
      <c r="A11" s="32" t="s">
        <v>64</v>
      </c>
      <c r="B11" s="42">
        <f>SUM(B3:B10)</f>
        <v>2995</v>
      </c>
      <c r="C11" s="42">
        <f>SUM(C3:C10)</f>
        <v>35</v>
      </c>
      <c r="D11" s="44">
        <f>SUM(D3:D10)</f>
        <v>2195</v>
      </c>
      <c r="E11" s="44">
        <f>SUM(E3:E10)</f>
        <v>31</v>
      </c>
    </row>
    <row r="12" spans="1:5" x14ac:dyDescent="0.25">
      <c r="A12" s="32" t="s">
        <v>65</v>
      </c>
      <c r="B12" s="42">
        <v>413</v>
      </c>
      <c r="C12" s="42">
        <v>4</v>
      </c>
      <c r="D12" s="42">
        <v>302</v>
      </c>
      <c r="E12" s="42">
        <v>4</v>
      </c>
    </row>
    <row r="13" spans="1:5" x14ac:dyDescent="0.25">
      <c r="A13" s="32" t="s">
        <v>66</v>
      </c>
      <c r="B13" s="43">
        <f>SUM(B11:B12)</f>
        <v>3408</v>
      </c>
      <c r="C13" s="43">
        <f>SUM(C11:C12)</f>
        <v>39</v>
      </c>
      <c r="D13" s="43">
        <f>SUM(D11:D12)</f>
        <v>2497</v>
      </c>
      <c r="E13" s="43">
        <f>SUM(E11:E12)</f>
        <v>35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35BF3-2B88-4935-ABA3-D16BC6B113B1}">
  <sheetPr>
    <tabColor rgb="FFFFC000"/>
    <pageSetUpPr autoPageBreaks="0"/>
  </sheetPr>
  <dimension ref="A1:AL27"/>
  <sheetViews>
    <sheetView workbookViewId="0">
      <selection activeCell="U31" sqref="U31"/>
    </sheetView>
  </sheetViews>
  <sheetFormatPr defaultRowHeight="14.4" x14ac:dyDescent="0.3"/>
  <cols>
    <col min="1" max="1" width="12" style="15" bestFit="1" customWidth="1"/>
    <col min="2" max="2" width="15.44140625" style="15" bestFit="1" customWidth="1"/>
    <col min="3" max="3" width="5.109375" style="15" customWidth="1"/>
    <col min="4" max="4" width="5.5546875" style="15" bestFit="1" customWidth="1"/>
    <col min="5" max="5" width="6.109375" style="15" customWidth="1"/>
    <col min="6" max="6" width="8" style="15" bestFit="1" customWidth="1"/>
    <col min="7" max="7" width="5.33203125" style="15" bestFit="1" customWidth="1"/>
    <col min="8" max="8" width="5.109375" style="15" customWidth="1"/>
    <col min="9" max="9" width="5.5546875" style="15" bestFit="1" customWidth="1"/>
    <col min="10" max="10" width="7.5546875" style="15" customWidth="1"/>
    <col min="11" max="11" width="8" style="15" bestFit="1" customWidth="1"/>
    <col min="12" max="12" width="5.33203125" style="15" bestFit="1" customWidth="1"/>
    <col min="13" max="13" width="5.109375" style="15" customWidth="1"/>
    <col min="14" max="14" width="5.5546875" style="15" bestFit="1" customWidth="1"/>
    <col min="15" max="15" width="6.109375" style="15" customWidth="1"/>
    <col min="16" max="16" width="8" style="15" bestFit="1" customWidth="1"/>
    <col min="17" max="17" width="5.33203125" style="15" bestFit="1" customWidth="1"/>
    <col min="18" max="18" width="5.109375" style="15" customWidth="1"/>
    <col min="19" max="19" width="5.5546875" style="15" bestFit="1" customWidth="1"/>
    <col min="20" max="20" width="6.109375" style="15" customWidth="1"/>
    <col min="21" max="21" width="8" style="15" bestFit="1" customWidth="1"/>
    <col min="22" max="22" width="5.33203125" style="15" bestFit="1" customWidth="1"/>
    <col min="23" max="23" width="5.109375" style="15" customWidth="1"/>
    <col min="24" max="24" width="5.5546875" style="15" bestFit="1" customWidth="1"/>
    <col min="25" max="25" width="6.109375" style="15" customWidth="1"/>
    <col min="26" max="26" width="8" style="15" bestFit="1" customWidth="1"/>
    <col min="27" max="27" width="5.33203125" style="15" bestFit="1" customWidth="1"/>
    <col min="28" max="28" width="5.109375" style="15" customWidth="1"/>
    <col min="29" max="29" width="5.5546875" style="15" bestFit="1" customWidth="1"/>
    <col min="30" max="30" width="6.109375" style="15" customWidth="1"/>
    <col min="31" max="31" width="8" style="15" bestFit="1" customWidth="1"/>
    <col min="32" max="32" width="5.33203125" style="15" bestFit="1" customWidth="1"/>
    <col min="33" max="33" width="5.109375" style="15" customWidth="1"/>
    <col min="34" max="34" width="5.5546875" style="15" bestFit="1" customWidth="1"/>
    <col min="35" max="35" width="6.109375" style="15" customWidth="1"/>
    <col min="36" max="36" width="8" style="15" bestFit="1" customWidth="1"/>
    <col min="37" max="37" width="5.33203125" style="15" bestFit="1" customWidth="1"/>
    <col min="38" max="38" width="43.5546875" style="15" bestFit="1" customWidth="1"/>
  </cols>
  <sheetData>
    <row r="1" spans="1:38" ht="16.2" x14ac:dyDescent="0.3">
      <c r="A1" s="173" t="s">
        <v>84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5"/>
      <c r="AI1" s="175"/>
      <c r="AJ1" s="175"/>
      <c r="AK1" s="175"/>
      <c r="AL1" s="176"/>
    </row>
    <row r="2" spans="1:38" ht="15" thickBot="1" x14ac:dyDescent="0.35">
      <c r="A2" s="177" t="s">
        <v>85</v>
      </c>
      <c r="B2" s="178"/>
      <c r="C2" s="181" t="s">
        <v>86</v>
      </c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09"/>
      <c r="AI2" s="109"/>
      <c r="AJ2" s="109"/>
      <c r="AK2" s="109"/>
      <c r="AL2" s="182" t="s">
        <v>87</v>
      </c>
    </row>
    <row r="3" spans="1:38" ht="15.6" thickTop="1" thickBot="1" x14ac:dyDescent="0.35">
      <c r="A3" s="179"/>
      <c r="B3" s="180"/>
      <c r="C3" s="184" t="s">
        <v>88</v>
      </c>
      <c r="D3" s="185"/>
      <c r="E3" s="185"/>
      <c r="F3" s="110"/>
      <c r="G3" s="111"/>
      <c r="H3" s="186" t="s">
        <v>88</v>
      </c>
      <c r="I3" s="187"/>
      <c r="J3" s="187"/>
      <c r="K3" s="159" t="s">
        <v>89</v>
      </c>
      <c r="L3" s="113"/>
      <c r="M3" s="188" t="s">
        <v>88</v>
      </c>
      <c r="N3" s="189"/>
      <c r="O3" s="189"/>
      <c r="P3" s="160" t="s">
        <v>89</v>
      </c>
      <c r="Q3" s="115"/>
      <c r="R3" s="190" t="s">
        <v>88</v>
      </c>
      <c r="S3" s="191"/>
      <c r="T3" s="191"/>
      <c r="U3" s="161" t="s">
        <v>89</v>
      </c>
      <c r="V3" s="117"/>
      <c r="W3" s="192" t="s">
        <v>88</v>
      </c>
      <c r="X3" s="193"/>
      <c r="Y3" s="193"/>
      <c r="Z3" s="162" t="s">
        <v>89</v>
      </c>
      <c r="AA3" s="119"/>
      <c r="AB3" s="194" t="s">
        <v>88</v>
      </c>
      <c r="AC3" s="195"/>
      <c r="AD3" s="195"/>
      <c r="AE3" s="163" t="s">
        <v>89</v>
      </c>
      <c r="AF3" s="121"/>
      <c r="AG3" s="196" t="s">
        <v>88</v>
      </c>
      <c r="AH3" s="197"/>
      <c r="AI3" s="197"/>
      <c r="AJ3" s="164"/>
      <c r="AK3" s="123"/>
      <c r="AL3" s="183"/>
    </row>
    <row r="4" spans="1:38" ht="15.6" thickTop="1" thickBot="1" x14ac:dyDescent="0.35">
      <c r="A4" s="198" t="s">
        <v>90</v>
      </c>
      <c r="B4" s="201" t="s">
        <v>91</v>
      </c>
      <c r="C4" s="204">
        <v>44346</v>
      </c>
      <c r="D4" s="205"/>
      <c r="E4" s="205"/>
      <c r="F4" s="205"/>
      <c r="G4" s="206"/>
      <c r="H4" s="207">
        <f>C4+1</f>
        <v>44347</v>
      </c>
      <c r="I4" s="208"/>
      <c r="J4" s="208"/>
      <c r="K4" s="208"/>
      <c r="L4" s="209"/>
      <c r="M4" s="210">
        <f>H4+1</f>
        <v>44348</v>
      </c>
      <c r="N4" s="211"/>
      <c r="O4" s="211"/>
      <c r="P4" s="211"/>
      <c r="Q4" s="212"/>
      <c r="R4" s="213">
        <f>M4+1</f>
        <v>44349</v>
      </c>
      <c r="S4" s="214"/>
      <c r="T4" s="214"/>
      <c r="U4" s="214"/>
      <c r="V4" s="215"/>
      <c r="W4" s="216">
        <f>R4+1</f>
        <v>44350</v>
      </c>
      <c r="X4" s="217"/>
      <c r="Y4" s="217"/>
      <c r="Z4" s="217"/>
      <c r="AA4" s="218"/>
      <c r="AB4" s="219">
        <f>W4+1</f>
        <v>44351</v>
      </c>
      <c r="AC4" s="220"/>
      <c r="AD4" s="220"/>
      <c r="AE4" s="220"/>
      <c r="AF4" s="221"/>
      <c r="AG4" s="222">
        <f t="shared" ref="AG4" si="0">AB4+1</f>
        <v>44352</v>
      </c>
      <c r="AH4" s="223"/>
      <c r="AI4" s="223"/>
      <c r="AJ4" s="223"/>
      <c r="AK4" s="224"/>
      <c r="AL4" s="183"/>
    </row>
    <row r="5" spans="1:38" ht="15.6" thickTop="1" thickBot="1" x14ac:dyDescent="0.35">
      <c r="A5" s="199"/>
      <c r="B5" s="202"/>
      <c r="C5" s="236" t="s">
        <v>156</v>
      </c>
      <c r="D5" s="237"/>
      <c r="E5" s="237"/>
      <c r="F5" s="237"/>
      <c r="G5" s="238"/>
      <c r="H5" s="236" t="s">
        <v>92</v>
      </c>
      <c r="I5" s="237"/>
      <c r="J5" s="237"/>
      <c r="K5" s="237"/>
      <c r="L5" s="239"/>
      <c r="M5" s="240" t="s">
        <v>93</v>
      </c>
      <c r="N5" s="237"/>
      <c r="O5" s="237"/>
      <c r="P5" s="237"/>
      <c r="Q5" s="239"/>
      <c r="R5" s="241" t="s">
        <v>94</v>
      </c>
      <c r="S5" s="242"/>
      <c r="T5" s="242"/>
      <c r="U5" s="242"/>
      <c r="V5" s="243"/>
      <c r="W5" s="240" t="s">
        <v>95</v>
      </c>
      <c r="X5" s="237"/>
      <c r="Y5" s="237"/>
      <c r="Z5" s="237"/>
      <c r="AA5" s="239"/>
      <c r="AB5" s="240" t="s">
        <v>96</v>
      </c>
      <c r="AC5" s="237"/>
      <c r="AD5" s="237"/>
      <c r="AE5" s="237"/>
      <c r="AF5" s="239"/>
      <c r="AG5" s="225" t="s">
        <v>97</v>
      </c>
      <c r="AH5" s="226"/>
      <c r="AI5" s="226"/>
      <c r="AJ5" s="226"/>
      <c r="AK5" s="227"/>
      <c r="AL5" s="183"/>
    </row>
    <row r="6" spans="1:38" ht="15.6" thickTop="1" thickBot="1" x14ac:dyDescent="0.35">
      <c r="A6" s="200"/>
      <c r="B6" s="203"/>
      <c r="C6" s="124" t="s">
        <v>98</v>
      </c>
      <c r="D6" s="125" t="s">
        <v>99</v>
      </c>
      <c r="E6" s="126" t="s">
        <v>100</v>
      </c>
      <c r="F6" s="127" t="s">
        <v>101</v>
      </c>
      <c r="G6" s="128" t="s">
        <v>102</v>
      </c>
      <c r="H6" s="129" t="s">
        <v>98</v>
      </c>
      <c r="I6" s="125" t="s">
        <v>99</v>
      </c>
      <c r="J6" s="126" t="s">
        <v>100</v>
      </c>
      <c r="K6" s="127" t="s">
        <v>101</v>
      </c>
      <c r="L6" s="130" t="s">
        <v>102</v>
      </c>
      <c r="M6" s="124" t="s">
        <v>98</v>
      </c>
      <c r="N6" s="125" t="s">
        <v>99</v>
      </c>
      <c r="O6" s="126" t="s">
        <v>100</v>
      </c>
      <c r="P6" s="127" t="s">
        <v>101</v>
      </c>
      <c r="Q6" s="130" t="s">
        <v>102</v>
      </c>
      <c r="R6" s="129" t="s">
        <v>98</v>
      </c>
      <c r="S6" s="125" t="s">
        <v>99</v>
      </c>
      <c r="T6" s="126" t="s">
        <v>100</v>
      </c>
      <c r="U6" s="127" t="s">
        <v>101</v>
      </c>
      <c r="V6" s="130" t="s">
        <v>102</v>
      </c>
      <c r="W6" s="129" t="s">
        <v>98</v>
      </c>
      <c r="X6" s="125" t="s">
        <v>99</v>
      </c>
      <c r="Y6" s="126" t="s">
        <v>100</v>
      </c>
      <c r="Z6" s="127" t="s">
        <v>101</v>
      </c>
      <c r="AA6" s="130" t="s">
        <v>102</v>
      </c>
      <c r="AB6" s="129" t="s">
        <v>98</v>
      </c>
      <c r="AC6" s="125" t="s">
        <v>99</v>
      </c>
      <c r="AD6" s="126" t="s">
        <v>100</v>
      </c>
      <c r="AE6" s="127" t="s">
        <v>101</v>
      </c>
      <c r="AF6" s="130" t="s">
        <v>102</v>
      </c>
      <c r="AG6" s="129" t="s">
        <v>98</v>
      </c>
      <c r="AH6" s="125" t="s">
        <v>99</v>
      </c>
      <c r="AI6" s="126" t="s">
        <v>100</v>
      </c>
      <c r="AJ6" s="127" t="s">
        <v>101</v>
      </c>
      <c r="AK6" s="130" t="s">
        <v>102</v>
      </c>
      <c r="AL6" s="183"/>
    </row>
    <row r="7" spans="1:38" ht="31.8" thickBot="1" x14ac:dyDescent="0.35">
      <c r="A7" s="131" t="s">
        <v>103</v>
      </c>
      <c r="B7" s="132" t="s">
        <v>104</v>
      </c>
      <c r="C7" s="133"/>
      <c r="D7" s="134"/>
      <c r="E7" s="135"/>
      <c r="F7" s="136"/>
      <c r="G7" s="137"/>
      <c r="H7" s="133" t="s">
        <v>82</v>
      </c>
      <c r="I7" s="134"/>
      <c r="J7" s="135"/>
      <c r="K7" s="136"/>
      <c r="L7" s="137" t="s">
        <v>145</v>
      </c>
      <c r="M7" s="133" t="s">
        <v>82</v>
      </c>
      <c r="N7" s="134"/>
      <c r="O7" s="135"/>
      <c r="P7" s="136"/>
      <c r="Q7" s="137" t="s">
        <v>145</v>
      </c>
      <c r="R7" s="133" t="s">
        <v>82</v>
      </c>
      <c r="S7" s="134"/>
      <c r="T7" s="135"/>
      <c r="U7" s="136"/>
      <c r="V7" s="137" t="s">
        <v>145</v>
      </c>
      <c r="W7" s="133" t="s">
        <v>82</v>
      </c>
      <c r="X7" s="134"/>
      <c r="Y7" s="135"/>
      <c r="Z7" s="136"/>
      <c r="AA7" s="137" t="s">
        <v>145</v>
      </c>
      <c r="AB7" s="133" t="s">
        <v>82</v>
      </c>
      <c r="AC7" s="134"/>
      <c r="AD7" s="135"/>
      <c r="AE7" s="136"/>
      <c r="AF7" s="137" t="s">
        <v>145</v>
      </c>
      <c r="AG7" s="138"/>
      <c r="AH7" s="134"/>
      <c r="AI7" s="135"/>
      <c r="AJ7" s="136"/>
      <c r="AK7" s="137"/>
      <c r="AL7" s="139" t="s">
        <v>105</v>
      </c>
    </row>
    <row r="8" spans="1:38" ht="16.8" thickBot="1" x14ac:dyDescent="0.35">
      <c r="A8" s="131" t="s">
        <v>103</v>
      </c>
      <c r="B8" s="132" t="s">
        <v>106</v>
      </c>
      <c r="C8" s="133"/>
      <c r="D8" s="134"/>
      <c r="E8" s="135"/>
      <c r="F8" s="136"/>
      <c r="G8" s="137"/>
      <c r="H8" s="133" t="s">
        <v>82</v>
      </c>
      <c r="I8" s="134"/>
      <c r="J8" s="135"/>
      <c r="K8" s="136" t="s">
        <v>148</v>
      </c>
      <c r="L8" s="137" t="s">
        <v>82</v>
      </c>
      <c r="M8" s="133" t="s">
        <v>82</v>
      </c>
      <c r="N8" s="134"/>
      <c r="O8" s="135"/>
      <c r="P8" s="136" t="s">
        <v>148</v>
      </c>
      <c r="Q8" s="137" t="s">
        <v>82</v>
      </c>
      <c r="R8" s="133" t="s">
        <v>82</v>
      </c>
      <c r="S8" s="134"/>
      <c r="T8" s="135"/>
      <c r="U8" s="136" t="s">
        <v>148</v>
      </c>
      <c r="V8" s="137" t="s">
        <v>82</v>
      </c>
      <c r="W8" s="133" t="s">
        <v>82</v>
      </c>
      <c r="X8" s="134"/>
      <c r="Y8" s="135"/>
      <c r="Z8" s="136" t="s">
        <v>148</v>
      </c>
      <c r="AA8" s="137" t="s">
        <v>82</v>
      </c>
      <c r="AB8" s="133" t="s">
        <v>82</v>
      </c>
      <c r="AC8" s="134"/>
      <c r="AD8" s="135"/>
      <c r="AE8" s="136" t="s">
        <v>148</v>
      </c>
      <c r="AF8" s="137" t="s">
        <v>82</v>
      </c>
      <c r="AG8" s="138"/>
      <c r="AH8" s="134"/>
      <c r="AI8" s="135"/>
      <c r="AJ8" s="136"/>
      <c r="AK8" s="137"/>
      <c r="AL8" s="139" t="s">
        <v>107</v>
      </c>
    </row>
    <row r="9" spans="1:38" ht="16.8" thickBot="1" x14ac:dyDescent="0.35">
      <c r="A9" s="131" t="s">
        <v>103</v>
      </c>
      <c r="B9" s="132" t="s">
        <v>108</v>
      </c>
      <c r="C9" s="133"/>
      <c r="D9" s="134"/>
      <c r="E9" s="135"/>
      <c r="F9" s="136"/>
      <c r="G9" s="137"/>
      <c r="H9" s="133" t="s">
        <v>82</v>
      </c>
      <c r="I9" s="134"/>
      <c r="J9" s="135"/>
      <c r="K9" s="136"/>
      <c r="L9" s="137" t="s">
        <v>145</v>
      </c>
      <c r="M9" s="133" t="s">
        <v>82</v>
      </c>
      <c r="N9" s="134"/>
      <c r="O9" s="135"/>
      <c r="P9" s="136"/>
      <c r="Q9" s="137" t="s">
        <v>145</v>
      </c>
      <c r="R9" s="133" t="s">
        <v>82</v>
      </c>
      <c r="S9" s="134"/>
      <c r="T9" s="135"/>
      <c r="U9" s="136"/>
      <c r="V9" s="137" t="s">
        <v>145</v>
      </c>
      <c r="W9" s="133" t="s">
        <v>82</v>
      </c>
      <c r="X9" s="134"/>
      <c r="Y9" s="135"/>
      <c r="Z9" s="136"/>
      <c r="AA9" s="137" t="s">
        <v>145</v>
      </c>
      <c r="AB9" s="133" t="s">
        <v>82</v>
      </c>
      <c r="AC9" s="134"/>
      <c r="AD9" s="135"/>
      <c r="AE9" s="136"/>
      <c r="AF9" s="137" t="s">
        <v>145</v>
      </c>
      <c r="AG9" s="138"/>
      <c r="AH9" s="134"/>
      <c r="AI9" s="135"/>
      <c r="AJ9" s="136"/>
      <c r="AK9" s="137"/>
      <c r="AL9" s="140" t="s">
        <v>109</v>
      </c>
    </row>
    <row r="10" spans="1:38" ht="31.8" thickBot="1" x14ac:dyDescent="0.35">
      <c r="A10" s="131" t="s">
        <v>103</v>
      </c>
      <c r="B10" s="132" t="s">
        <v>110</v>
      </c>
      <c r="C10" s="133"/>
      <c r="D10" s="134"/>
      <c r="E10" s="135"/>
      <c r="F10" s="136"/>
      <c r="G10" s="137"/>
      <c r="H10" s="133" t="s">
        <v>82</v>
      </c>
      <c r="I10" s="134" t="s">
        <v>82</v>
      </c>
      <c r="J10" s="153" t="s">
        <v>82</v>
      </c>
      <c r="K10" s="136"/>
      <c r="L10" s="137" t="s">
        <v>145</v>
      </c>
      <c r="M10" s="133" t="s">
        <v>82</v>
      </c>
      <c r="N10" s="134" t="s">
        <v>82</v>
      </c>
      <c r="O10" s="153" t="s">
        <v>82</v>
      </c>
      <c r="P10" s="136"/>
      <c r="Q10" s="137" t="s">
        <v>145</v>
      </c>
      <c r="R10" s="133" t="s">
        <v>82</v>
      </c>
      <c r="S10" s="134" t="s">
        <v>82</v>
      </c>
      <c r="T10" s="153" t="s">
        <v>82</v>
      </c>
      <c r="U10" s="136"/>
      <c r="V10" s="137" t="s">
        <v>145</v>
      </c>
      <c r="W10" s="133" t="s">
        <v>148</v>
      </c>
      <c r="X10" s="134" t="s">
        <v>82</v>
      </c>
      <c r="Y10" s="153" t="s">
        <v>82</v>
      </c>
      <c r="Z10" s="136"/>
      <c r="AA10" s="137" t="s">
        <v>82</v>
      </c>
      <c r="AB10" s="133" t="s">
        <v>148</v>
      </c>
      <c r="AC10" s="134" t="s">
        <v>82</v>
      </c>
      <c r="AD10" s="153" t="s">
        <v>82</v>
      </c>
      <c r="AE10" s="136"/>
      <c r="AF10" s="137" t="s">
        <v>82</v>
      </c>
      <c r="AG10" s="141"/>
      <c r="AH10" s="134"/>
      <c r="AI10" s="135"/>
      <c r="AJ10" s="136"/>
      <c r="AK10" s="137"/>
      <c r="AL10" s="142" t="s">
        <v>111</v>
      </c>
    </row>
    <row r="11" spans="1:38" ht="31.8" thickBot="1" x14ac:dyDescent="0.35">
      <c r="A11" s="131" t="s">
        <v>103</v>
      </c>
      <c r="B11" s="132" t="s">
        <v>112</v>
      </c>
      <c r="C11" s="133"/>
      <c r="D11" s="134"/>
      <c r="E11" s="135"/>
      <c r="F11" s="136"/>
      <c r="G11" s="137"/>
      <c r="H11" s="133" t="s">
        <v>148</v>
      </c>
      <c r="I11" s="134"/>
      <c r="J11" s="135"/>
      <c r="K11" s="136"/>
      <c r="L11" s="137" t="s">
        <v>82</v>
      </c>
      <c r="M11" s="133" t="s">
        <v>82</v>
      </c>
      <c r="N11" s="134"/>
      <c r="O11" s="135"/>
      <c r="P11" s="136"/>
      <c r="Q11" s="137" t="s">
        <v>148</v>
      </c>
      <c r="R11" s="133" t="s">
        <v>82</v>
      </c>
      <c r="S11" s="134"/>
      <c r="T11" s="135"/>
      <c r="U11" s="136"/>
      <c r="V11" s="137" t="s">
        <v>148</v>
      </c>
      <c r="W11" s="133" t="s">
        <v>82</v>
      </c>
      <c r="X11" s="134"/>
      <c r="Y11" s="135"/>
      <c r="Z11" s="136"/>
      <c r="AA11" s="137" t="s">
        <v>148</v>
      </c>
      <c r="AB11" s="133" t="s">
        <v>82</v>
      </c>
      <c r="AC11" s="134"/>
      <c r="AD11" s="135"/>
      <c r="AE11" s="136"/>
      <c r="AF11" s="137" t="s">
        <v>148</v>
      </c>
      <c r="AG11" s="138"/>
      <c r="AH11" s="134"/>
      <c r="AI11" s="135"/>
      <c r="AJ11" s="136"/>
      <c r="AK11" s="137"/>
      <c r="AL11" s="142" t="s">
        <v>113</v>
      </c>
    </row>
    <row r="12" spans="1:38" ht="31.8" thickBot="1" x14ac:dyDescent="0.35">
      <c r="A12" s="131" t="s">
        <v>103</v>
      </c>
      <c r="B12" s="132" t="s">
        <v>114</v>
      </c>
      <c r="C12" s="133"/>
      <c r="D12" s="134"/>
      <c r="E12" s="135"/>
      <c r="F12" s="136"/>
      <c r="G12" s="137"/>
      <c r="H12" s="133"/>
      <c r="I12" s="134"/>
      <c r="J12" s="135"/>
      <c r="K12" s="136"/>
      <c r="L12" s="137" t="s">
        <v>145</v>
      </c>
      <c r="M12" s="133"/>
      <c r="N12" s="134"/>
      <c r="O12" s="135"/>
      <c r="P12" s="136"/>
      <c r="Q12" s="137" t="s">
        <v>145</v>
      </c>
      <c r="R12" s="133"/>
      <c r="S12" s="134"/>
      <c r="T12" s="135"/>
      <c r="U12" s="136"/>
      <c r="V12" s="137" t="s">
        <v>145</v>
      </c>
      <c r="W12" s="133"/>
      <c r="X12" s="134"/>
      <c r="Y12" s="135"/>
      <c r="Z12" s="136"/>
      <c r="AA12" s="137" t="s">
        <v>145</v>
      </c>
      <c r="AB12" s="133"/>
      <c r="AC12" s="134"/>
      <c r="AD12" s="135"/>
      <c r="AE12" s="136"/>
      <c r="AF12" s="137" t="s">
        <v>145</v>
      </c>
      <c r="AG12" s="138"/>
      <c r="AH12" s="134"/>
      <c r="AI12" s="135"/>
      <c r="AJ12" s="136"/>
      <c r="AK12" s="137"/>
      <c r="AL12" s="142" t="s">
        <v>111</v>
      </c>
    </row>
    <row r="13" spans="1:38" ht="28.2" thickBot="1" x14ac:dyDescent="0.35">
      <c r="A13" s="131" t="s">
        <v>103</v>
      </c>
      <c r="B13" s="132" t="s">
        <v>115</v>
      </c>
      <c r="C13" s="133"/>
      <c r="D13" s="134"/>
      <c r="E13" s="135"/>
      <c r="F13" s="136"/>
      <c r="G13" s="137"/>
      <c r="H13" s="133" t="s">
        <v>82</v>
      </c>
      <c r="I13" s="134"/>
      <c r="J13" s="135"/>
      <c r="K13" s="136"/>
      <c r="L13" s="137" t="s">
        <v>148</v>
      </c>
      <c r="M13" s="133" t="s">
        <v>82</v>
      </c>
      <c r="N13" s="134"/>
      <c r="O13" s="135"/>
      <c r="P13" s="136"/>
      <c r="Q13" s="137" t="s">
        <v>148</v>
      </c>
      <c r="R13" s="133" t="s">
        <v>82</v>
      </c>
      <c r="S13" s="134"/>
      <c r="T13" s="135"/>
      <c r="U13" s="136"/>
      <c r="V13" s="137" t="s">
        <v>148</v>
      </c>
      <c r="W13" s="133" t="s">
        <v>148</v>
      </c>
      <c r="X13" s="134"/>
      <c r="Y13" s="135"/>
      <c r="Z13" s="136"/>
      <c r="AA13" s="137" t="s">
        <v>82</v>
      </c>
      <c r="AB13" s="133" t="s">
        <v>148</v>
      </c>
      <c r="AC13" s="134"/>
      <c r="AD13" s="135"/>
      <c r="AE13" s="136"/>
      <c r="AF13" s="137" t="s">
        <v>82</v>
      </c>
      <c r="AG13" s="138"/>
      <c r="AH13" s="134"/>
      <c r="AI13" s="135"/>
      <c r="AJ13" s="136"/>
      <c r="AK13" s="137"/>
      <c r="AL13" s="142" t="s">
        <v>113</v>
      </c>
    </row>
    <row r="14" spans="1:38" ht="28.2" thickBot="1" x14ac:dyDescent="0.35">
      <c r="A14" s="131" t="s">
        <v>103</v>
      </c>
      <c r="B14" s="132" t="s">
        <v>116</v>
      </c>
      <c r="C14" s="133"/>
      <c r="D14" s="134"/>
      <c r="E14" s="135"/>
      <c r="F14" s="136"/>
      <c r="G14" s="137"/>
      <c r="H14" s="133" t="s">
        <v>82</v>
      </c>
      <c r="I14" s="134"/>
      <c r="J14" s="135"/>
      <c r="K14" s="136"/>
      <c r="L14" s="137" t="s">
        <v>158</v>
      </c>
      <c r="M14" s="133" t="s">
        <v>82</v>
      </c>
      <c r="N14" s="134"/>
      <c r="O14" s="135"/>
      <c r="P14" s="136"/>
      <c r="Q14" s="137" t="s">
        <v>158</v>
      </c>
      <c r="R14" s="133" t="s">
        <v>82</v>
      </c>
      <c r="S14" s="134"/>
      <c r="T14" s="135"/>
      <c r="U14" s="136"/>
      <c r="V14" s="137" t="s">
        <v>158</v>
      </c>
      <c r="W14" s="133" t="s">
        <v>82</v>
      </c>
      <c r="X14" s="134"/>
      <c r="Y14" s="135"/>
      <c r="Z14" s="136"/>
      <c r="AA14" s="137" t="s">
        <v>158</v>
      </c>
      <c r="AB14" s="133" t="s">
        <v>82</v>
      </c>
      <c r="AC14" s="134"/>
      <c r="AD14" s="135"/>
      <c r="AE14" s="136"/>
      <c r="AF14" s="137" t="s">
        <v>158</v>
      </c>
      <c r="AG14" s="138"/>
      <c r="AH14" s="134"/>
      <c r="AI14" s="135"/>
      <c r="AJ14" s="136"/>
      <c r="AK14" s="137"/>
      <c r="AL14" s="143" t="s">
        <v>111</v>
      </c>
    </row>
    <row r="15" spans="1:38" ht="28.2" thickBot="1" x14ac:dyDescent="0.35">
      <c r="A15" s="131" t="s">
        <v>117</v>
      </c>
      <c r="B15" s="132" t="s">
        <v>118</v>
      </c>
      <c r="C15" s="133"/>
      <c r="D15" s="134"/>
      <c r="E15" s="135"/>
      <c r="F15" s="136"/>
      <c r="G15" s="137"/>
      <c r="H15" s="133" t="s">
        <v>145</v>
      </c>
      <c r="I15" s="134"/>
      <c r="J15" s="135"/>
      <c r="K15" s="136"/>
      <c r="L15" s="137"/>
      <c r="M15" s="133" t="s">
        <v>145</v>
      </c>
      <c r="N15" s="134"/>
      <c r="O15" s="135"/>
      <c r="P15" s="136"/>
      <c r="Q15" s="137"/>
      <c r="R15" s="133" t="s">
        <v>145</v>
      </c>
      <c r="S15" s="134"/>
      <c r="T15" s="135"/>
      <c r="U15" s="136"/>
      <c r="V15" s="137"/>
      <c r="W15" s="133" t="s">
        <v>145</v>
      </c>
      <c r="X15" s="134"/>
      <c r="Y15" s="135"/>
      <c r="Z15" s="136"/>
      <c r="AA15" s="137"/>
      <c r="AB15" s="133" t="s">
        <v>145</v>
      </c>
      <c r="AC15" s="134"/>
      <c r="AD15" s="135"/>
      <c r="AE15" s="136"/>
      <c r="AF15" s="137"/>
      <c r="AG15" s="138"/>
      <c r="AH15" s="134"/>
      <c r="AI15" s="135"/>
      <c r="AJ15" s="136"/>
      <c r="AK15" s="137"/>
      <c r="AL15" s="142" t="s">
        <v>119</v>
      </c>
    </row>
    <row r="16" spans="1:38" ht="28.2" thickBot="1" x14ac:dyDescent="0.35">
      <c r="A16" s="131" t="s">
        <v>103</v>
      </c>
      <c r="B16" s="132" t="s">
        <v>120</v>
      </c>
      <c r="C16" s="133"/>
      <c r="D16" s="134"/>
      <c r="E16" s="135"/>
      <c r="F16" s="136"/>
      <c r="G16" s="137"/>
      <c r="H16" s="133" t="s">
        <v>145</v>
      </c>
      <c r="I16" s="134"/>
      <c r="J16" s="135"/>
      <c r="K16" s="136"/>
      <c r="L16" s="137"/>
      <c r="M16" s="133" t="s">
        <v>145</v>
      </c>
      <c r="N16" s="134"/>
      <c r="O16" s="135"/>
      <c r="P16" s="136"/>
      <c r="Q16" s="137"/>
      <c r="R16" s="133" t="s">
        <v>145</v>
      </c>
      <c r="S16" s="134"/>
      <c r="T16" s="135"/>
      <c r="U16" s="136"/>
      <c r="V16" s="137"/>
      <c r="W16" s="133" t="s">
        <v>145</v>
      </c>
      <c r="X16" s="134"/>
      <c r="Y16" s="135"/>
      <c r="Z16" s="136"/>
      <c r="AA16" s="137"/>
      <c r="AB16" s="133" t="s">
        <v>145</v>
      </c>
      <c r="AC16" s="134"/>
      <c r="AD16" s="135"/>
      <c r="AE16" s="136"/>
      <c r="AF16" s="137"/>
      <c r="AG16" s="138"/>
      <c r="AH16" s="134"/>
      <c r="AI16" s="135"/>
      <c r="AJ16" s="136"/>
      <c r="AK16" s="137"/>
      <c r="AL16" s="142" t="s">
        <v>121</v>
      </c>
    </row>
    <row r="17" spans="1:38" ht="28.2" thickBot="1" x14ac:dyDescent="0.35">
      <c r="A17" s="131" t="s">
        <v>103</v>
      </c>
      <c r="B17" s="132" t="s">
        <v>122</v>
      </c>
      <c r="C17" s="133"/>
      <c r="D17" s="134"/>
      <c r="E17" s="135"/>
      <c r="F17" s="136"/>
      <c r="G17" s="137"/>
      <c r="H17" s="133" t="s">
        <v>145</v>
      </c>
      <c r="I17" s="134"/>
      <c r="J17" s="135"/>
      <c r="K17" s="136"/>
      <c r="L17" s="137"/>
      <c r="M17" s="133" t="s">
        <v>145</v>
      </c>
      <c r="N17" s="134"/>
      <c r="O17" s="135"/>
      <c r="P17" s="136"/>
      <c r="Q17" s="137"/>
      <c r="R17" s="133" t="s">
        <v>145</v>
      </c>
      <c r="S17" s="134"/>
      <c r="T17" s="135"/>
      <c r="U17" s="136"/>
      <c r="V17" s="137"/>
      <c r="W17" s="133" t="s">
        <v>145</v>
      </c>
      <c r="X17" s="134"/>
      <c r="Y17" s="135"/>
      <c r="Z17" s="136"/>
      <c r="AA17" s="137"/>
      <c r="AB17" s="133" t="s">
        <v>145</v>
      </c>
      <c r="AC17" s="134"/>
      <c r="AD17" s="135"/>
      <c r="AE17" s="136"/>
      <c r="AF17" s="137"/>
      <c r="AG17" s="138"/>
      <c r="AH17" s="134"/>
      <c r="AI17" s="135"/>
      <c r="AJ17" s="136"/>
      <c r="AK17" s="137"/>
      <c r="AL17" s="142" t="s">
        <v>123</v>
      </c>
    </row>
    <row r="18" spans="1:38" ht="28.2" thickBot="1" x14ac:dyDescent="0.35">
      <c r="A18" s="131" t="s">
        <v>103</v>
      </c>
      <c r="B18" s="132" t="s">
        <v>124</v>
      </c>
      <c r="C18" s="133"/>
      <c r="D18" s="134"/>
      <c r="E18" s="135"/>
      <c r="F18" s="136"/>
      <c r="G18" s="137"/>
      <c r="H18" s="133" t="s">
        <v>145</v>
      </c>
      <c r="I18" s="134"/>
      <c r="J18" s="135"/>
      <c r="K18" s="136"/>
      <c r="L18" s="137"/>
      <c r="M18" s="133" t="s">
        <v>145</v>
      </c>
      <c r="N18" s="134"/>
      <c r="O18" s="135"/>
      <c r="P18" s="136"/>
      <c r="Q18" s="137"/>
      <c r="R18" s="133" t="s">
        <v>145</v>
      </c>
      <c r="S18" s="134"/>
      <c r="T18" s="135"/>
      <c r="U18" s="136"/>
      <c r="V18" s="137"/>
      <c r="W18" s="133" t="s">
        <v>145</v>
      </c>
      <c r="X18" s="134"/>
      <c r="Y18" s="135"/>
      <c r="Z18" s="136"/>
      <c r="AA18" s="137"/>
      <c r="AB18" s="133" t="s">
        <v>145</v>
      </c>
      <c r="AC18" s="134"/>
      <c r="AD18" s="135"/>
      <c r="AE18" s="136"/>
      <c r="AF18" s="137"/>
      <c r="AG18" s="138"/>
      <c r="AH18" s="134"/>
      <c r="AI18" s="135"/>
      <c r="AJ18" s="136"/>
      <c r="AK18" s="137"/>
      <c r="AL18" s="143" t="s">
        <v>125</v>
      </c>
    </row>
    <row r="19" spans="1:38" ht="28.2" thickBot="1" x14ac:dyDescent="0.35">
      <c r="A19" s="131" t="s">
        <v>103</v>
      </c>
      <c r="B19" s="132" t="s">
        <v>126</v>
      </c>
      <c r="C19" s="133"/>
      <c r="D19" s="134"/>
      <c r="E19" s="135"/>
      <c r="F19" s="136"/>
      <c r="G19" s="137"/>
      <c r="H19" s="133" t="s">
        <v>145</v>
      </c>
      <c r="I19" s="134"/>
      <c r="J19" s="135"/>
      <c r="K19" s="136"/>
      <c r="L19" s="137"/>
      <c r="M19" s="133" t="s">
        <v>145</v>
      </c>
      <c r="N19" s="134"/>
      <c r="O19" s="135"/>
      <c r="P19" s="136"/>
      <c r="Q19" s="137"/>
      <c r="R19" s="133" t="s">
        <v>145</v>
      </c>
      <c r="S19" s="134"/>
      <c r="T19" s="135"/>
      <c r="U19" s="136"/>
      <c r="V19" s="137"/>
      <c r="W19" s="133" t="s">
        <v>145</v>
      </c>
      <c r="X19" s="134"/>
      <c r="Y19" s="135"/>
      <c r="Z19" s="136"/>
      <c r="AA19" s="137"/>
      <c r="AB19" s="133" t="s">
        <v>145</v>
      </c>
      <c r="AC19" s="134"/>
      <c r="AD19" s="135"/>
      <c r="AE19" s="136"/>
      <c r="AF19" s="137"/>
      <c r="AG19" s="138"/>
      <c r="AH19" s="134"/>
      <c r="AI19" s="135"/>
      <c r="AJ19" s="136"/>
      <c r="AK19" s="137"/>
      <c r="AL19" s="142" t="s">
        <v>127</v>
      </c>
    </row>
    <row r="20" spans="1:38" ht="28.2" thickBot="1" x14ac:dyDescent="0.35">
      <c r="A20" s="131" t="s">
        <v>103</v>
      </c>
      <c r="B20" s="132" t="s">
        <v>128</v>
      </c>
      <c r="C20" s="133"/>
      <c r="D20" s="134"/>
      <c r="E20" s="135"/>
      <c r="F20" s="136"/>
      <c r="G20" s="137"/>
      <c r="H20" s="133" t="s">
        <v>145</v>
      </c>
      <c r="I20" s="134"/>
      <c r="J20" s="135"/>
      <c r="K20" s="136"/>
      <c r="L20" s="137"/>
      <c r="M20" s="133" t="s">
        <v>145</v>
      </c>
      <c r="N20" s="134"/>
      <c r="O20" s="135"/>
      <c r="P20" s="136"/>
      <c r="Q20" s="137"/>
      <c r="R20" s="133" t="s">
        <v>145</v>
      </c>
      <c r="S20" s="134"/>
      <c r="T20" s="135"/>
      <c r="U20" s="136"/>
      <c r="V20" s="137"/>
      <c r="W20" s="133" t="s">
        <v>145</v>
      </c>
      <c r="X20" s="134"/>
      <c r="Y20" s="135"/>
      <c r="Z20" s="136"/>
      <c r="AA20" s="137"/>
      <c r="AB20" s="133" t="s">
        <v>145</v>
      </c>
      <c r="AC20" s="134"/>
      <c r="AD20" s="135"/>
      <c r="AE20" s="136"/>
      <c r="AF20" s="137"/>
      <c r="AG20" s="138"/>
      <c r="AH20" s="134"/>
      <c r="AI20" s="135"/>
      <c r="AJ20" s="136"/>
      <c r="AK20" s="137"/>
      <c r="AL20" s="142" t="s">
        <v>129</v>
      </c>
    </row>
    <row r="21" spans="1:38" ht="28.2" thickBot="1" x14ac:dyDescent="0.35">
      <c r="A21" s="131" t="s">
        <v>103</v>
      </c>
      <c r="B21" s="132" t="s">
        <v>130</v>
      </c>
      <c r="C21" s="133"/>
      <c r="D21" s="134"/>
      <c r="E21" s="135"/>
      <c r="F21" s="136"/>
      <c r="G21" s="137"/>
      <c r="H21" s="133" t="s">
        <v>145</v>
      </c>
      <c r="I21" s="134"/>
      <c r="J21" s="135"/>
      <c r="K21" s="136"/>
      <c r="L21" s="137"/>
      <c r="M21" s="133" t="s">
        <v>145</v>
      </c>
      <c r="N21" s="134"/>
      <c r="O21" s="135"/>
      <c r="P21" s="136"/>
      <c r="Q21" s="137"/>
      <c r="R21" s="133" t="s">
        <v>145</v>
      </c>
      <c r="S21" s="134"/>
      <c r="T21" s="135"/>
      <c r="U21" s="136"/>
      <c r="V21" s="137"/>
      <c r="W21" s="133" t="s">
        <v>145</v>
      </c>
      <c r="X21" s="134"/>
      <c r="Y21" s="135"/>
      <c r="Z21" s="136"/>
      <c r="AA21" s="137"/>
      <c r="AB21" s="133" t="s">
        <v>145</v>
      </c>
      <c r="AC21" s="134"/>
      <c r="AD21" s="135"/>
      <c r="AE21" s="136"/>
      <c r="AF21" s="137"/>
      <c r="AG21" s="138"/>
      <c r="AH21" s="134"/>
      <c r="AI21" s="135"/>
      <c r="AJ21" s="136"/>
      <c r="AK21" s="137"/>
      <c r="AL21" s="143" t="s">
        <v>131</v>
      </c>
    </row>
    <row r="22" spans="1:38" ht="15" thickBot="1" x14ac:dyDescent="0.35">
      <c r="A22" s="131" t="s">
        <v>132</v>
      </c>
      <c r="B22" s="132" t="s">
        <v>133</v>
      </c>
      <c r="C22" s="133"/>
      <c r="D22" s="134"/>
      <c r="E22" s="135"/>
      <c r="F22" s="136"/>
      <c r="G22" s="137"/>
      <c r="H22" s="133" t="s">
        <v>82</v>
      </c>
      <c r="I22" s="134"/>
      <c r="J22" s="135"/>
      <c r="K22" s="136" t="s">
        <v>148</v>
      </c>
      <c r="L22" s="137"/>
      <c r="M22" s="133" t="s">
        <v>82</v>
      </c>
      <c r="N22" s="134"/>
      <c r="O22" s="135"/>
      <c r="P22" s="136" t="s">
        <v>148</v>
      </c>
      <c r="Q22" s="137"/>
      <c r="R22" s="133" t="s">
        <v>82</v>
      </c>
      <c r="S22" s="134"/>
      <c r="T22" s="135"/>
      <c r="U22" s="136" t="s">
        <v>148</v>
      </c>
      <c r="V22" s="137"/>
      <c r="W22" s="133" t="s">
        <v>82</v>
      </c>
      <c r="X22" s="134"/>
      <c r="Y22" s="135"/>
      <c r="Z22" s="136" t="s">
        <v>148</v>
      </c>
      <c r="AA22" s="137"/>
      <c r="AB22" s="133" t="s">
        <v>82</v>
      </c>
      <c r="AC22" s="134"/>
      <c r="AD22" s="135"/>
      <c r="AE22" s="136" t="s">
        <v>148</v>
      </c>
      <c r="AF22" s="137"/>
      <c r="AG22" s="138"/>
      <c r="AH22" s="134"/>
      <c r="AI22" s="135"/>
      <c r="AJ22" s="136"/>
      <c r="AK22" s="137"/>
      <c r="AL22" s="142" t="s">
        <v>134</v>
      </c>
    </row>
    <row r="23" spans="1:38" ht="28.2" thickBot="1" x14ac:dyDescent="0.35">
      <c r="A23" s="131" t="s">
        <v>103</v>
      </c>
      <c r="B23" s="132" t="s">
        <v>135</v>
      </c>
      <c r="C23" s="133"/>
      <c r="D23" s="134"/>
      <c r="E23" s="135"/>
      <c r="F23" s="136"/>
      <c r="G23" s="137"/>
      <c r="H23" s="133" t="s">
        <v>148</v>
      </c>
      <c r="I23" s="134"/>
      <c r="J23" s="135"/>
      <c r="K23" s="136"/>
      <c r="L23" s="137" t="s">
        <v>82</v>
      </c>
      <c r="M23" s="133" t="s">
        <v>148</v>
      </c>
      <c r="N23" s="134"/>
      <c r="O23" s="135"/>
      <c r="P23" s="136"/>
      <c r="Q23" s="137" t="s">
        <v>148</v>
      </c>
      <c r="R23" s="133" t="s">
        <v>82</v>
      </c>
      <c r="S23" s="134"/>
      <c r="T23" s="135"/>
      <c r="U23" s="136"/>
      <c r="V23" s="137" t="s">
        <v>148</v>
      </c>
      <c r="W23" s="133" t="s">
        <v>82</v>
      </c>
      <c r="X23" s="134"/>
      <c r="Y23" s="135"/>
      <c r="Z23" s="136"/>
      <c r="AA23" s="137" t="s">
        <v>148</v>
      </c>
      <c r="AB23" s="133" t="s">
        <v>82</v>
      </c>
      <c r="AC23" s="134"/>
      <c r="AD23" s="135"/>
      <c r="AE23" s="136"/>
      <c r="AF23" s="137" t="s">
        <v>148</v>
      </c>
      <c r="AG23" s="138"/>
      <c r="AH23" s="134"/>
      <c r="AI23" s="135"/>
      <c r="AJ23" s="136"/>
      <c r="AK23" s="137"/>
      <c r="AL23" s="143" t="s">
        <v>136</v>
      </c>
    </row>
    <row r="24" spans="1:38" ht="28.2" thickBot="1" x14ac:dyDescent="0.35">
      <c r="A24" s="131" t="s">
        <v>103</v>
      </c>
      <c r="B24" s="132" t="s">
        <v>137</v>
      </c>
      <c r="C24" s="133"/>
      <c r="D24" s="134"/>
      <c r="E24" s="135"/>
      <c r="F24" s="136"/>
      <c r="G24" s="137"/>
      <c r="H24" s="133" t="s">
        <v>82</v>
      </c>
      <c r="I24" s="134"/>
      <c r="J24" s="135"/>
      <c r="K24" s="136"/>
      <c r="L24" s="137" t="s">
        <v>148</v>
      </c>
      <c r="M24" s="133" t="s">
        <v>148</v>
      </c>
      <c r="N24" s="134"/>
      <c r="O24" s="135"/>
      <c r="P24" s="136"/>
      <c r="Q24" s="137" t="s">
        <v>148</v>
      </c>
      <c r="R24" s="133" t="s">
        <v>82</v>
      </c>
      <c r="S24" s="134"/>
      <c r="T24" s="135"/>
      <c r="U24" s="136"/>
      <c r="V24" s="137" t="s">
        <v>148</v>
      </c>
      <c r="W24" s="133" t="s">
        <v>82</v>
      </c>
      <c r="X24" s="134"/>
      <c r="Y24" s="135"/>
      <c r="Z24" s="136"/>
      <c r="AA24" s="137" t="s">
        <v>148</v>
      </c>
      <c r="AB24" s="133" t="s">
        <v>82</v>
      </c>
      <c r="AC24" s="134"/>
      <c r="AD24" s="135"/>
      <c r="AE24" s="136"/>
      <c r="AF24" s="137" t="s">
        <v>148</v>
      </c>
      <c r="AG24" s="138"/>
      <c r="AH24" s="134"/>
      <c r="AI24" s="135"/>
      <c r="AJ24" s="136"/>
      <c r="AK24" s="137"/>
      <c r="AL24" s="143" t="s">
        <v>138</v>
      </c>
    </row>
    <row r="25" spans="1:38" ht="28.2" thickBot="1" x14ac:dyDescent="0.35">
      <c r="A25" s="144" t="s">
        <v>103</v>
      </c>
      <c r="B25" s="145" t="s">
        <v>139</v>
      </c>
      <c r="C25" s="133"/>
      <c r="D25" s="134"/>
      <c r="E25" s="135"/>
      <c r="F25" s="136"/>
      <c r="G25" s="137"/>
      <c r="H25" s="133" t="s">
        <v>82</v>
      </c>
      <c r="I25" s="134"/>
      <c r="J25" s="135"/>
      <c r="K25" s="136"/>
      <c r="L25" s="137" t="s">
        <v>148</v>
      </c>
      <c r="M25" s="133" t="s">
        <v>148</v>
      </c>
      <c r="N25" s="134"/>
      <c r="O25" s="135"/>
      <c r="P25" s="136"/>
      <c r="Q25" s="137" t="s">
        <v>148</v>
      </c>
      <c r="R25" s="133" t="s">
        <v>82</v>
      </c>
      <c r="S25" s="134"/>
      <c r="T25" s="135"/>
      <c r="U25" s="136"/>
      <c r="V25" s="137" t="s">
        <v>170</v>
      </c>
      <c r="W25" s="133" t="s">
        <v>82</v>
      </c>
      <c r="X25" s="134"/>
      <c r="Y25" s="135"/>
      <c r="Z25" s="136"/>
      <c r="AA25" s="137" t="s">
        <v>148</v>
      </c>
      <c r="AB25" s="133" t="s">
        <v>148</v>
      </c>
      <c r="AC25" s="134"/>
      <c r="AD25" s="135"/>
      <c r="AE25" s="136"/>
      <c r="AF25" s="137" t="s">
        <v>82</v>
      </c>
      <c r="AG25" s="138"/>
      <c r="AH25" s="134"/>
      <c r="AI25" s="135"/>
      <c r="AJ25" s="136"/>
      <c r="AK25" s="137"/>
      <c r="AL25" s="146" t="s">
        <v>140</v>
      </c>
    </row>
    <row r="26" spans="1:38" x14ac:dyDescent="0.3">
      <c r="A26" s="228" t="s">
        <v>141</v>
      </c>
      <c r="B26" s="229"/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30"/>
      <c r="AC26" s="230"/>
      <c r="AD26" s="230"/>
      <c r="AE26" s="230"/>
      <c r="AF26" s="230"/>
      <c r="AG26" s="229"/>
      <c r="AH26" s="231"/>
      <c r="AI26" s="231"/>
      <c r="AJ26" s="231"/>
      <c r="AK26" s="231"/>
      <c r="AL26" s="232"/>
    </row>
    <row r="27" spans="1:38" ht="15" thickBot="1" x14ac:dyDescent="0.35">
      <c r="A27" s="233" t="s">
        <v>142</v>
      </c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5"/>
    </row>
  </sheetData>
  <mergeCells count="29">
    <mergeCell ref="A26:AL26"/>
    <mergeCell ref="A27:AL27"/>
    <mergeCell ref="C5:G5"/>
    <mergeCell ref="H5:L5"/>
    <mergeCell ref="M5:Q5"/>
    <mergeCell ref="R5:V5"/>
    <mergeCell ref="W5:AA5"/>
    <mergeCell ref="AB5:AF5"/>
    <mergeCell ref="R4:V4"/>
    <mergeCell ref="W4:AA4"/>
    <mergeCell ref="AB4:AF4"/>
    <mergeCell ref="AG4:AK4"/>
    <mergeCell ref="AG5:AK5"/>
    <mergeCell ref="A1:AL1"/>
    <mergeCell ref="A2:B3"/>
    <mergeCell ref="C2:AG2"/>
    <mergeCell ref="AL2:AL6"/>
    <mergeCell ref="C3:E3"/>
    <mergeCell ref="H3:J3"/>
    <mergeCell ref="M3:O3"/>
    <mergeCell ref="R3:T3"/>
    <mergeCell ref="W3:Y3"/>
    <mergeCell ref="AB3:AD3"/>
    <mergeCell ref="AG3:AI3"/>
    <mergeCell ref="A4:A6"/>
    <mergeCell ref="B4:B6"/>
    <mergeCell ref="C4:G4"/>
    <mergeCell ref="H4:L4"/>
    <mergeCell ref="M4:Q4"/>
  </mergeCells>
  <pageMargins left="0.7" right="0.7" top="0.75" bottom="0.75" header="0.3" footer="0.3"/>
  <pageSetup orientation="portrait" r:id="rId1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/>
  </sheetPr>
  <dimension ref="A1:AD102"/>
  <sheetViews>
    <sheetView tabSelected="1" topLeftCell="B32" zoomScaleNormal="100" workbookViewId="0">
      <selection activeCell="I52" sqref="I52"/>
    </sheetView>
  </sheetViews>
  <sheetFormatPr defaultColWidth="9.109375" defaultRowHeight="13.8" x14ac:dyDescent="0.25"/>
  <cols>
    <col min="1" max="1" width="5.33203125" style="9" customWidth="1"/>
    <col min="2" max="2" width="28.33203125" style="9" customWidth="1"/>
    <col min="3" max="3" width="21.44140625" style="9" bestFit="1" customWidth="1"/>
    <col min="4" max="4" width="14.44140625" style="9" bestFit="1" customWidth="1"/>
    <col min="5" max="5" width="9.33203125" style="9" bestFit="1" customWidth="1"/>
    <col min="6" max="6" width="13.44140625" style="78" bestFit="1" customWidth="1"/>
    <col min="7" max="7" width="15.44140625" style="78" bestFit="1" customWidth="1"/>
    <col min="8" max="8" width="17.109375" style="9" bestFit="1" customWidth="1"/>
    <col min="9" max="9" width="20.6640625" style="9" customWidth="1"/>
    <col min="10" max="10" width="31.33203125" style="9" customWidth="1"/>
    <col min="11" max="16384" width="9.109375" style="9"/>
  </cols>
  <sheetData>
    <row r="1" spans="1:10" ht="14.4" x14ac:dyDescent="0.25">
      <c r="A1" s="168" t="s">
        <v>163</v>
      </c>
      <c r="B1" s="168"/>
      <c r="C1" s="168"/>
      <c r="D1" s="168"/>
      <c r="E1" s="168"/>
      <c r="F1" s="165" t="s">
        <v>78</v>
      </c>
      <c r="G1" s="165"/>
      <c r="H1" s="165"/>
      <c r="I1" s="165"/>
      <c r="J1" s="86"/>
    </row>
    <row r="2" spans="1:10" x14ac:dyDescent="0.25">
      <c r="A2" s="86" t="s">
        <v>3</v>
      </c>
      <c r="B2" s="86" t="s">
        <v>1</v>
      </c>
      <c r="C2" s="86" t="s">
        <v>2</v>
      </c>
      <c r="D2" s="86" t="s">
        <v>14</v>
      </c>
      <c r="E2" s="86" t="s">
        <v>0</v>
      </c>
      <c r="F2" s="79" t="s">
        <v>49</v>
      </c>
      <c r="G2" s="79" t="s">
        <v>21</v>
      </c>
      <c r="H2" s="86" t="s">
        <v>41</v>
      </c>
      <c r="I2" s="86" t="s">
        <v>63</v>
      </c>
      <c r="J2" s="86" t="s">
        <v>35</v>
      </c>
    </row>
    <row r="3" spans="1:10" x14ac:dyDescent="0.25">
      <c r="A3" s="11">
        <v>1</v>
      </c>
      <c r="B3" s="53"/>
      <c r="C3" s="53"/>
      <c r="D3" s="53"/>
      <c r="E3" s="31"/>
      <c r="F3" s="77"/>
      <c r="G3" s="77"/>
      <c r="H3" s="107"/>
      <c r="I3" s="31"/>
      <c r="J3" s="58"/>
    </row>
    <row r="4" spans="1:10" x14ac:dyDescent="0.25">
      <c r="A4" s="11">
        <v>2</v>
      </c>
      <c r="B4" s="53"/>
      <c r="C4" s="53"/>
      <c r="D4" s="53"/>
      <c r="E4" s="31"/>
      <c r="F4" s="77"/>
      <c r="G4" s="77"/>
      <c r="H4" s="107"/>
      <c r="I4" s="31"/>
      <c r="J4" s="62"/>
    </row>
    <row r="5" spans="1:10" x14ac:dyDescent="0.25">
      <c r="A5" s="11">
        <v>3</v>
      </c>
      <c r="B5" s="53"/>
      <c r="C5" s="53"/>
      <c r="D5" s="53"/>
      <c r="E5" s="31"/>
      <c r="F5" s="77"/>
      <c r="G5" s="77"/>
      <c r="H5" s="107"/>
      <c r="I5" s="31"/>
      <c r="J5" s="62"/>
    </row>
    <row r="6" spans="1:10" x14ac:dyDescent="0.25">
      <c r="A6" s="11">
        <v>4</v>
      </c>
      <c r="B6" s="53"/>
      <c r="C6" s="53"/>
      <c r="D6" s="53"/>
      <c r="E6" s="31"/>
      <c r="F6" s="77"/>
      <c r="G6" s="77"/>
      <c r="H6" s="107"/>
      <c r="I6" s="31"/>
      <c r="J6" s="58"/>
    </row>
    <row r="7" spans="1:10" x14ac:dyDescent="0.25">
      <c r="A7" s="11">
        <v>5</v>
      </c>
      <c r="B7" s="53"/>
      <c r="C7" s="102"/>
      <c r="D7" s="53"/>
      <c r="E7" s="31"/>
      <c r="F7" s="77"/>
      <c r="G7" s="77"/>
      <c r="H7" s="31"/>
      <c r="I7" s="31"/>
      <c r="J7" s="62"/>
    </row>
    <row r="9" spans="1:10" x14ac:dyDescent="0.25">
      <c r="C9" s="17" t="s">
        <v>4</v>
      </c>
      <c r="D9" s="17"/>
      <c r="E9" s="16">
        <f>SUM(E3:E8)</f>
        <v>0</v>
      </c>
    </row>
    <row r="10" spans="1:10" x14ac:dyDescent="0.25">
      <c r="C10" s="16" t="s">
        <v>16</v>
      </c>
      <c r="D10" s="16">
        <f>SUM(D3:D9)</f>
        <v>0</v>
      </c>
    </row>
    <row r="14" spans="1:10" x14ac:dyDescent="0.25">
      <c r="A14" s="168" t="s">
        <v>83</v>
      </c>
      <c r="B14" s="168"/>
      <c r="C14" s="168"/>
      <c r="D14" s="168"/>
      <c r="E14" s="168"/>
      <c r="F14" s="82"/>
      <c r="G14" s="79"/>
      <c r="H14" s="63"/>
      <c r="I14" s="63"/>
      <c r="J14" s="63"/>
    </row>
    <row r="15" spans="1:10" x14ac:dyDescent="0.25">
      <c r="A15" s="63" t="s">
        <v>3</v>
      </c>
      <c r="B15" s="63" t="s">
        <v>1</v>
      </c>
      <c r="C15" s="63" t="s">
        <v>2</v>
      </c>
      <c r="D15" s="63" t="s">
        <v>14</v>
      </c>
      <c r="E15" s="63" t="s">
        <v>0</v>
      </c>
      <c r="F15" s="79" t="s">
        <v>49</v>
      </c>
      <c r="G15" s="79" t="s">
        <v>21</v>
      </c>
      <c r="H15" s="63" t="s">
        <v>41</v>
      </c>
      <c r="I15" s="63" t="s">
        <v>63</v>
      </c>
      <c r="J15" s="63" t="s">
        <v>35</v>
      </c>
    </row>
    <row r="16" spans="1:10" x14ac:dyDescent="0.25">
      <c r="A16" s="11">
        <v>1</v>
      </c>
      <c r="B16" s="53" t="s">
        <v>175</v>
      </c>
      <c r="C16" s="53" t="s">
        <v>184</v>
      </c>
      <c r="D16" s="53">
        <v>1</v>
      </c>
      <c r="E16" s="31">
        <v>69</v>
      </c>
      <c r="F16" s="77">
        <v>44345</v>
      </c>
      <c r="G16" s="77">
        <v>44347</v>
      </c>
      <c r="H16" s="56">
        <v>0.39583333333333331</v>
      </c>
      <c r="I16" s="31" t="s">
        <v>169</v>
      </c>
      <c r="J16" s="31"/>
    </row>
    <row r="17" spans="1:30" x14ac:dyDescent="0.25">
      <c r="A17" s="11">
        <v>2</v>
      </c>
      <c r="B17" s="53" t="s">
        <v>185</v>
      </c>
      <c r="C17" s="53" t="s">
        <v>184</v>
      </c>
      <c r="D17" s="53">
        <v>1</v>
      </c>
      <c r="E17" s="31">
        <v>75</v>
      </c>
      <c r="F17" s="77">
        <v>44345</v>
      </c>
      <c r="G17" s="77">
        <v>44347</v>
      </c>
      <c r="H17" s="56">
        <v>0.39583333333333331</v>
      </c>
      <c r="I17" s="31" t="s">
        <v>169</v>
      </c>
      <c r="J17" s="5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x14ac:dyDescent="0.25">
      <c r="A18" s="11">
        <v>3</v>
      </c>
      <c r="B18" s="53" t="s">
        <v>186</v>
      </c>
      <c r="C18" s="53" t="s">
        <v>184</v>
      </c>
      <c r="D18" s="53">
        <v>1</v>
      </c>
      <c r="E18" s="31">
        <v>48</v>
      </c>
      <c r="F18" s="77">
        <v>44345</v>
      </c>
      <c r="G18" s="77">
        <v>44347</v>
      </c>
      <c r="H18" s="56">
        <v>0.39583333333333331</v>
      </c>
      <c r="I18" s="31" t="s">
        <v>169</v>
      </c>
      <c r="J18" s="5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</row>
    <row r="19" spans="1:30" x14ac:dyDescent="0.25">
      <c r="A19" s="11">
        <v>4</v>
      </c>
      <c r="B19" s="53" t="s">
        <v>187</v>
      </c>
      <c r="C19" s="53" t="s">
        <v>184</v>
      </c>
      <c r="D19" s="53">
        <v>1</v>
      </c>
      <c r="E19" s="31">
        <v>49</v>
      </c>
      <c r="F19" s="77">
        <v>44345</v>
      </c>
      <c r="G19" s="77">
        <v>44347</v>
      </c>
      <c r="H19" s="56">
        <v>0.39583333333333331</v>
      </c>
      <c r="I19" s="31" t="s">
        <v>169</v>
      </c>
      <c r="J19" s="62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</row>
    <row r="20" spans="1:30" x14ac:dyDescent="0.25">
      <c r="A20" s="11">
        <v>5</v>
      </c>
      <c r="B20" s="53" t="s">
        <v>207</v>
      </c>
      <c r="C20" s="53" t="s">
        <v>210</v>
      </c>
      <c r="D20" s="53">
        <v>1</v>
      </c>
      <c r="E20" s="31">
        <v>35</v>
      </c>
      <c r="F20" s="77">
        <v>44351</v>
      </c>
      <c r="G20" s="77">
        <v>44354</v>
      </c>
      <c r="H20" s="56">
        <v>0.70833333333333337</v>
      </c>
      <c r="I20" s="31" t="s">
        <v>209</v>
      </c>
      <c r="J20" s="62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</row>
    <row r="21" spans="1:30" x14ac:dyDescent="0.25">
      <c r="A21" s="11">
        <v>6</v>
      </c>
      <c r="B21" s="53"/>
      <c r="C21" s="53"/>
      <c r="D21" s="53"/>
      <c r="E21" s="31"/>
      <c r="F21" s="77"/>
      <c r="G21" s="77"/>
      <c r="H21" s="56"/>
      <c r="I21" s="31"/>
      <c r="J21" s="5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</row>
    <row r="22" spans="1:30" x14ac:dyDescent="0.25">
      <c r="A22" s="11">
        <v>7</v>
      </c>
      <c r="B22" s="53"/>
      <c r="C22" s="53"/>
      <c r="D22" s="53"/>
      <c r="E22" s="31"/>
      <c r="F22" s="77"/>
      <c r="G22" s="77"/>
      <c r="H22" s="56"/>
      <c r="I22" s="31"/>
      <c r="J22" s="6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</row>
    <row r="23" spans="1:30" x14ac:dyDescent="0.25">
      <c r="A23" s="11">
        <v>8</v>
      </c>
      <c r="B23" s="53"/>
      <c r="C23" s="53"/>
      <c r="D23" s="53"/>
      <c r="E23" s="31"/>
      <c r="F23" s="77"/>
      <c r="G23" s="77"/>
      <c r="H23" s="56"/>
      <c r="I23" s="31"/>
      <c r="J23" s="5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</row>
    <row r="24" spans="1:30" x14ac:dyDescent="0.25">
      <c r="A24" s="11">
        <v>9</v>
      </c>
      <c r="B24" s="53"/>
      <c r="C24" s="53"/>
      <c r="D24" s="53"/>
      <c r="E24" s="31"/>
      <c r="F24" s="77"/>
      <c r="G24" s="77"/>
      <c r="H24" s="56"/>
      <c r="I24" s="31"/>
      <c r="J24" s="62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1:30" x14ac:dyDescent="0.25">
      <c r="A25" s="11">
        <v>10</v>
      </c>
      <c r="B25" s="53"/>
      <c r="C25" s="53"/>
      <c r="D25" s="53"/>
      <c r="E25" s="31"/>
      <c r="F25" s="77"/>
      <c r="G25" s="77"/>
      <c r="H25" s="56"/>
      <c r="I25" s="31"/>
      <c r="J25" s="62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1:30" x14ac:dyDescent="0.25">
      <c r="A26" s="11">
        <v>11</v>
      </c>
      <c r="B26" s="53"/>
      <c r="C26" s="53"/>
      <c r="D26" s="53"/>
      <c r="E26" s="31"/>
      <c r="F26" s="77"/>
      <c r="G26" s="77"/>
      <c r="H26" s="56"/>
      <c r="I26" s="31"/>
      <c r="J26" s="5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1:30" x14ac:dyDescent="0.25">
      <c r="A27" s="11">
        <v>12</v>
      </c>
      <c r="B27" s="53"/>
      <c r="C27" s="53"/>
      <c r="D27" s="53"/>
      <c r="E27" s="31"/>
      <c r="F27" s="77"/>
      <c r="G27" s="77"/>
      <c r="H27" s="56"/>
      <c r="I27" s="31"/>
      <c r="J27" s="62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1:30" x14ac:dyDescent="0.25">
      <c r="A28" s="11">
        <v>13</v>
      </c>
      <c r="B28" s="53"/>
      <c r="C28" s="53"/>
      <c r="D28" s="53"/>
      <c r="E28" s="31"/>
      <c r="F28" s="77"/>
      <c r="G28" s="77"/>
      <c r="H28" s="56"/>
      <c r="I28" s="31"/>
      <c r="J28" s="62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1:30" x14ac:dyDescent="0.25">
      <c r="A29" s="11">
        <v>14</v>
      </c>
      <c r="B29" s="53"/>
      <c r="C29" s="53"/>
      <c r="D29" s="53"/>
      <c r="E29" s="31"/>
      <c r="F29" s="77"/>
      <c r="G29" s="77"/>
      <c r="H29" s="56"/>
      <c r="I29" s="31"/>
      <c r="J29" s="5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</row>
    <row r="30" spans="1:30" x14ac:dyDescent="0.25">
      <c r="A30" s="11">
        <v>15</v>
      </c>
      <c r="B30" s="53"/>
      <c r="C30" s="53"/>
      <c r="D30" s="53"/>
      <c r="E30" s="31"/>
      <c r="F30" s="77"/>
      <c r="G30" s="77"/>
      <c r="H30" s="56"/>
      <c r="I30" s="31"/>
      <c r="J30" s="62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</row>
    <row r="31" spans="1:30" x14ac:dyDescent="0.25">
      <c r="A31" s="11">
        <v>16</v>
      </c>
      <c r="B31" s="53"/>
      <c r="C31" s="53"/>
      <c r="D31" s="53"/>
      <c r="E31" s="31"/>
      <c r="F31" s="77"/>
      <c r="G31" s="77"/>
      <c r="H31" s="107"/>
      <c r="I31" s="31"/>
      <c r="J31" s="62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</row>
    <row r="32" spans="1:30" x14ac:dyDescent="0.25"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</row>
    <row r="33" spans="1:30" x14ac:dyDescent="0.25">
      <c r="C33" s="17" t="s">
        <v>4</v>
      </c>
      <c r="D33" s="17"/>
      <c r="E33" s="16">
        <f>SUM(E16:E32)</f>
        <v>276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</row>
    <row r="34" spans="1:30" x14ac:dyDescent="0.25">
      <c r="C34" s="16" t="s">
        <v>16</v>
      </c>
      <c r="D34" s="16">
        <f>SUM(D16:D33)</f>
        <v>5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</row>
    <row r="38" spans="1:30" x14ac:dyDescent="0.25">
      <c r="A38" s="166" t="s">
        <v>40</v>
      </c>
      <c r="B38" s="166"/>
      <c r="C38" s="166"/>
      <c r="D38" s="166"/>
      <c r="E38" s="166"/>
      <c r="F38" s="80"/>
      <c r="G38" s="79"/>
      <c r="H38" s="63"/>
      <c r="I38" s="63"/>
      <c r="J38" s="63"/>
    </row>
    <row r="39" spans="1:30" x14ac:dyDescent="0.25">
      <c r="A39" s="63" t="s">
        <v>3</v>
      </c>
      <c r="B39" s="63" t="s">
        <v>1</v>
      </c>
      <c r="C39" s="63" t="s">
        <v>2</v>
      </c>
      <c r="D39" s="63" t="s">
        <v>14</v>
      </c>
      <c r="E39" s="63" t="s">
        <v>0</v>
      </c>
      <c r="F39" s="79" t="s">
        <v>49</v>
      </c>
      <c r="G39" s="79" t="s">
        <v>21</v>
      </c>
      <c r="H39" s="63" t="s">
        <v>41</v>
      </c>
      <c r="I39" s="63" t="s">
        <v>63</v>
      </c>
      <c r="J39" s="63" t="s">
        <v>35</v>
      </c>
    </row>
    <row r="40" spans="1:30" x14ac:dyDescent="0.25">
      <c r="A40" s="11">
        <v>1</v>
      </c>
      <c r="B40" s="53" t="s">
        <v>189</v>
      </c>
      <c r="C40" s="53" t="s">
        <v>171</v>
      </c>
      <c r="D40" s="53">
        <v>1</v>
      </c>
      <c r="E40" s="31">
        <v>40</v>
      </c>
      <c r="F40" s="77">
        <v>44349</v>
      </c>
      <c r="G40" s="77">
        <v>44357</v>
      </c>
      <c r="H40" s="107">
        <v>0.45833333333333331</v>
      </c>
      <c r="I40" s="31" t="s">
        <v>188</v>
      </c>
      <c r="J40" s="58"/>
    </row>
    <row r="41" spans="1:30" x14ac:dyDescent="0.25">
      <c r="A41" s="11">
        <v>2</v>
      </c>
      <c r="B41" s="53" t="s">
        <v>191</v>
      </c>
      <c r="C41" s="53" t="s">
        <v>171</v>
      </c>
      <c r="D41" s="53">
        <v>1</v>
      </c>
      <c r="E41" s="31">
        <v>40</v>
      </c>
      <c r="F41" s="77">
        <v>44349</v>
      </c>
      <c r="G41" s="77">
        <v>44357</v>
      </c>
      <c r="H41" s="107">
        <v>0.45833333333333331</v>
      </c>
      <c r="I41" s="31" t="s">
        <v>188</v>
      </c>
      <c r="J41" s="62"/>
    </row>
    <row r="42" spans="1:30" x14ac:dyDescent="0.25">
      <c r="A42" s="11">
        <v>3</v>
      </c>
      <c r="B42" s="53" t="s">
        <v>192</v>
      </c>
      <c r="C42" s="53" t="s">
        <v>171</v>
      </c>
      <c r="D42" s="53">
        <v>1</v>
      </c>
      <c r="E42" s="31">
        <v>40</v>
      </c>
      <c r="F42" s="77">
        <v>44349</v>
      </c>
      <c r="G42" s="77">
        <v>44357</v>
      </c>
      <c r="H42" s="107">
        <v>0.45833333333333331</v>
      </c>
      <c r="I42" s="31" t="s">
        <v>188</v>
      </c>
      <c r="J42" s="58"/>
    </row>
    <row r="43" spans="1:30" x14ac:dyDescent="0.25">
      <c r="A43" s="11">
        <v>4</v>
      </c>
      <c r="B43" s="53" t="s">
        <v>193</v>
      </c>
      <c r="C43" s="53" t="s">
        <v>171</v>
      </c>
      <c r="D43" s="53">
        <v>1</v>
      </c>
      <c r="E43" s="31">
        <v>40</v>
      </c>
      <c r="F43" s="77">
        <v>44349</v>
      </c>
      <c r="G43" s="77">
        <v>44357</v>
      </c>
      <c r="H43" s="107">
        <v>0.45833333333333331</v>
      </c>
      <c r="I43" s="31" t="s">
        <v>188</v>
      </c>
      <c r="J43" s="62"/>
    </row>
    <row r="44" spans="1:30" x14ac:dyDescent="0.25">
      <c r="A44" s="11"/>
      <c r="B44" s="53" t="s">
        <v>228</v>
      </c>
      <c r="C44" s="53" t="s">
        <v>219</v>
      </c>
      <c r="D44" s="53">
        <v>1</v>
      </c>
      <c r="E44" s="31">
        <v>80</v>
      </c>
      <c r="F44" s="77">
        <v>44357</v>
      </c>
      <c r="G44" s="77">
        <v>44365</v>
      </c>
      <c r="H44" s="107">
        <v>0.47916666666666669</v>
      </c>
      <c r="I44" s="31" t="s">
        <v>220</v>
      </c>
      <c r="J44" s="62"/>
    </row>
    <row r="45" spans="1:30" x14ac:dyDescent="0.25">
      <c r="A45" s="11">
        <v>5</v>
      </c>
      <c r="B45" s="53" t="s">
        <v>223</v>
      </c>
      <c r="C45" s="53" t="s">
        <v>219</v>
      </c>
      <c r="D45" s="53">
        <v>1</v>
      </c>
      <c r="E45" s="31">
        <v>80</v>
      </c>
      <c r="F45" s="77">
        <v>44357</v>
      </c>
      <c r="G45" s="77">
        <v>44365</v>
      </c>
      <c r="H45" s="107">
        <v>0.47916666666666669</v>
      </c>
      <c r="I45" s="31" t="s">
        <v>220</v>
      </c>
      <c r="J45" s="62"/>
    </row>
    <row r="46" spans="1:30" x14ac:dyDescent="0.25">
      <c r="A46" s="11">
        <v>6</v>
      </c>
      <c r="B46" s="53" t="s">
        <v>224</v>
      </c>
      <c r="C46" s="53" t="s">
        <v>219</v>
      </c>
      <c r="D46" s="53">
        <v>1</v>
      </c>
      <c r="E46" s="31">
        <v>80</v>
      </c>
      <c r="F46" s="77">
        <v>44357</v>
      </c>
      <c r="G46" s="77">
        <v>44365</v>
      </c>
      <c r="H46" s="107">
        <v>0.47916666666666669</v>
      </c>
      <c r="I46" s="31" t="s">
        <v>220</v>
      </c>
      <c r="J46" s="53"/>
    </row>
    <row r="47" spans="1:30" x14ac:dyDescent="0.25">
      <c r="A47" s="11">
        <v>7</v>
      </c>
      <c r="B47" s="53" t="s">
        <v>225</v>
      </c>
      <c r="C47" s="53" t="s">
        <v>219</v>
      </c>
      <c r="D47" s="53">
        <v>1</v>
      </c>
      <c r="E47" s="31">
        <v>80</v>
      </c>
      <c r="F47" s="77">
        <v>44357</v>
      </c>
      <c r="G47" s="77">
        <v>44365</v>
      </c>
      <c r="H47" s="107">
        <v>0.47916666666666669</v>
      </c>
      <c r="I47" s="31" t="s">
        <v>220</v>
      </c>
      <c r="J47" s="53"/>
    </row>
    <row r="48" spans="1:30" x14ac:dyDescent="0.25">
      <c r="A48" s="11">
        <v>8</v>
      </c>
      <c r="B48" s="53" t="s">
        <v>229</v>
      </c>
      <c r="C48" s="53" t="s">
        <v>219</v>
      </c>
      <c r="D48" s="53">
        <v>1</v>
      </c>
      <c r="E48" s="31">
        <v>11</v>
      </c>
      <c r="F48" s="77">
        <v>44357</v>
      </c>
      <c r="G48" s="77">
        <v>44365</v>
      </c>
      <c r="H48" s="107">
        <v>0.47916666666666669</v>
      </c>
      <c r="I48" s="31" t="s">
        <v>220</v>
      </c>
      <c r="J48" s="53"/>
    </row>
    <row r="49" spans="1:11" x14ac:dyDescent="0.25">
      <c r="A49" s="11">
        <v>9</v>
      </c>
      <c r="B49" s="53" t="s">
        <v>230</v>
      </c>
      <c r="C49" s="53" t="s">
        <v>219</v>
      </c>
      <c r="D49" s="53">
        <v>1</v>
      </c>
      <c r="E49" s="31">
        <v>11</v>
      </c>
      <c r="F49" s="77">
        <v>44357</v>
      </c>
      <c r="G49" s="77">
        <v>44365</v>
      </c>
      <c r="H49" s="107">
        <v>0.47916666666666669</v>
      </c>
      <c r="I49" s="31" t="s">
        <v>220</v>
      </c>
      <c r="J49" s="62"/>
    </row>
    <row r="50" spans="1:11" x14ac:dyDescent="0.25">
      <c r="A50" s="11">
        <v>10</v>
      </c>
      <c r="B50" s="53" t="s">
        <v>257</v>
      </c>
      <c r="C50" s="53" t="s">
        <v>258</v>
      </c>
      <c r="D50" s="53">
        <v>1</v>
      </c>
      <c r="E50" s="31">
        <v>80</v>
      </c>
      <c r="F50" s="77">
        <v>44369</v>
      </c>
      <c r="G50" s="77">
        <v>44377</v>
      </c>
      <c r="H50" s="107" t="s">
        <v>270</v>
      </c>
      <c r="I50" s="31" t="s">
        <v>220</v>
      </c>
      <c r="J50" s="58"/>
    </row>
    <row r="51" spans="1:11" x14ac:dyDescent="0.25">
      <c r="A51" s="11">
        <v>11</v>
      </c>
      <c r="B51" s="53" t="s">
        <v>262</v>
      </c>
      <c r="C51" s="53" t="s">
        <v>258</v>
      </c>
      <c r="D51" s="53">
        <v>1</v>
      </c>
      <c r="E51" s="31">
        <v>7</v>
      </c>
      <c r="F51" s="77">
        <v>44369</v>
      </c>
      <c r="G51" s="77">
        <v>44377</v>
      </c>
      <c r="H51" s="107" t="s">
        <v>270</v>
      </c>
      <c r="I51" s="31" t="s">
        <v>220</v>
      </c>
      <c r="J51" s="101"/>
    </row>
    <row r="52" spans="1:11" x14ac:dyDescent="0.25">
      <c r="A52" s="11">
        <v>12</v>
      </c>
      <c r="B52" s="53" t="s">
        <v>261</v>
      </c>
      <c r="C52" s="53" t="s">
        <v>258</v>
      </c>
      <c r="D52" s="53">
        <v>1</v>
      </c>
      <c r="E52" s="31">
        <v>80</v>
      </c>
      <c r="F52" s="77">
        <v>44369</v>
      </c>
      <c r="G52" s="77">
        <v>44377</v>
      </c>
      <c r="H52" s="107" t="s">
        <v>270</v>
      </c>
      <c r="I52" s="31" t="s">
        <v>220</v>
      </c>
      <c r="J52" s="101"/>
      <c r="K52" s="31"/>
    </row>
    <row r="53" spans="1:11" x14ac:dyDescent="0.25">
      <c r="A53" s="11">
        <v>13</v>
      </c>
      <c r="B53" s="53"/>
      <c r="C53" s="53"/>
      <c r="D53" s="53"/>
      <c r="E53" s="31"/>
      <c r="F53" s="77"/>
      <c r="G53" s="77"/>
      <c r="H53" s="107"/>
      <c r="I53" s="31"/>
      <c r="J53" s="101"/>
    </row>
    <row r="54" spans="1:11" s="108" customFormat="1" x14ac:dyDescent="0.25">
      <c r="A54" s="11">
        <v>14</v>
      </c>
      <c r="B54" s="53"/>
      <c r="C54" s="53"/>
      <c r="D54" s="53"/>
      <c r="E54" s="31"/>
      <c r="F54" s="77"/>
      <c r="G54" s="77"/>
      <c r="H54" s="56"/>
      <c r="I54" s="31"/>
      <c r="J54" s="58"/>
    </row>
    <row r="55" spans="1:11" x14ac:dyDescent="0.25">
      <c r="A55" s="11">
        <v>15</v>
      </c>
      <c r="B55" s="53"/>
      <c r="C55" s="53"/>
      <c r="D55" s="53"/>
      <c r="E55" s="31"/>
      <c r="F55" s="77"/>
      <c r="G55" s="77"/>
      <c r="H55" s="56"/>
      <c r="I55" s="31"/>
      <c r="J55" s="62"/>
    </row>
    <row r="56" spans="1:11" x14ac:dyDescent="0.25">
      <c r="A56" s="11">
        <v>16</v>
      </c>
      <c r="B56" s="53"/>
      <c r="C56" s="53"/>
      <c r="D56" s="53"/>
      <c r="E56" s="31"/>
      <c r="F56" s="77"/>
      <c r="G56" s="77"/>
      <c r="H56" s="31"/>
      <c r="I56" s="31"/>
      <c r="J56" s="62"/>
    </row>
    <row r="57" spans="1:11" x14ac:dyDescent="0.25">
      <c r="A57" s="11">
        <v>17</v>
      </c>
      <c r="B57" s="53"/>
      <c r="C57" s="53"/>
      <c r="D57" s="53"/>
      <c r="E57" s="31"/>
      <c r="F57" s="77"/>
      <c r="G57" s="77"/>
      <c r="H57" s="56"/>
      <c r="I57" s="31"/>
      <c r="J57" s="101"/>
    </row>
    <row r="58" spans="1:11" x14ac:dyDescent="0.25">
      <c r="A58" s="11">
        <v>18</v>
      </c>
      <c r="B58" s="53"/>
      <c r="C58" s="53"/>
      <c r="D58" s="53"/>
      <c r="E58" s="31"/>
      <c r="F58" s="77"/>
      <c r="G58" s="77"/>
      <c r="H58" s="56"/>
      <c r="I58" s="31"/>
      <c r="J58" s="101"/>
    </row>
    <row r="59" spans="1:11" x14ac:dyDescent="0.25">
      <c r="A59" s="11">
        <v>19</v>
      </c>
      <c r="B59" s="53"/>
      <c r="C59" s="53"/>
      <c r="D59" s="53"/>
      <c r="E59" s="31"/>
      <c r="F59" s="77"/>
      <c r="G59" s="77"/>
      <c r="H59" s="56"/>
      <c r="I59" s="31"/>
      <c r="J59" s="101"/>
    </row>
    <row r="60" spans="1:11" x14ac:dyDescent="0.25">
      <c r="A60" s="11">
        <v>20</v>
      </c>
      <c r="B60" s="53"/>
      <c r="C60" s="53"/>
      <c r="D60" s="53"/>
      <c r="E60" s="31"/>
      <c r="F60" s="77"/>
      <c r="G60" s="77"/>
      <c r="H60" s="56"/>
      <c r="I60" s="31"/>
      <c r="J60" s="62"/>
    </row>
    <row r="61" spans="1:11" x14ac:dyDescent="0.25">
      <c r="A61" s="11">
        <v>21</v>
      </c>
      <c r="B61" s="53"/>
      <c r="C61" s="53"/>
      <c r="D61" s="53"/>
      <c r="E61" s="31"/>
      <c r="F61" s="77"/>
      <c r="G61" s="77"/>
      <c r="H61" s="56"/>
      <c r="I61" s="31"/>
      <c r="J61" s="58"/>
    </row>
    <row r="62" spans="1:11" x14ac:dyDescent="0.25">
      <c r="A62" s="11">
        <v>22</v>
      </c>
      <c r="B62" s="53"/>
      <c r="C62" s="53"/>
      <c r="D62" s="53"/>
      <c r="E62" s="31"/>
      <c r="F62" s="77"/>
      <c r="G62" s="77"/>
      <c r="H62" s="56"/>
      <c r="I62" s="31"/>
      <c r="J62" s="101"/>
    </row>
    <row r="63" spans="1:11" x14ac:dyDescent="0.25">
      <c r="A63" s="11">
        <v>23</v>
      </c>
      <c r="B63" s="53"/>
      <c r="C63" s="53"/>
      <c r="D63" s="53"/>
      <c r="E63" s="31"/>
      <c r="F63" s="77"/>
      <c r="G63" s="77"/>
      <c r="H63" s="56"/>
      <c r="I63" s="31"/>
      <c r="J63" s="101"/>
    </row>
    <row r="64" spans="1:11" x14ac:dyDescent="0.25">
      <c r="A64" s="11">
        <v>24</v>
      </c>
      <c r="B64" s="53"/>
      <c r="C64" s="53"/>
      <c r="D64" s="53"/>
      <c r="E64" s="31"/>
      <c r="F64" s="77"/>
      <c r="G64" s="77"/>
      <c r="H64" s="56"/>
      <c r="I64" s="31"/>
      <c r="J64" s="101"/>
    </row>
    <row r="65" spans="1:10" x14ac:dyDescent="0.25">
      <c r="A65" s="11">
        <v>25</v>
      </c>
      <c r="B65" s="53"/>
      <c r="C65" s="53"/>
      <c r="D65" s="53"/>
      <c r="E65" s="31"/>
      <c r="F65" s="77"/>
      <c r="G65" s="77"/>
      <c r="H65" s="56"/>
      <c r="I65" s="31"/>
      <c r="J65" s="101"/>
    </row>
    <row r="66" spans="1:10" x14ac:dyDescent="0.25">
      <c r="A66" s="11">
        <v>26</v>
      </c>
      <c r="B66" s="53"/>
      <c r="C66" s="53"/>
      <c r="D66" s="53"/>
      <c r="E66" s="31"/>
      <c r="F66" s="77"/>
      <c r="G66" s="77"/>
      <c r="H66" s="56"/>
      <c r="I66" s="31"/>
      <c r="J66" s="101"/>
    </row>
    <row r="67" spans="1:10" x14ac:dyDescent="0.25">
      <c r="A67" s="11">
        <v>27</v>
      </c>
      <c r="B67" s="53"/>
      <c r="C67" s="53"/>
      <c r="D67" s="53"/>
      <c r="E67" s="31"/>
      <c r="F67" s="77"/>
      <c r="G67" s="77"/>
      <c r="H67" s="107"/>
      <c r="I67" s="31"/>
      <c r="J67" s="101"/>
    </row>
    <row r="68" spans="1:10" x14ac:dyDescent="0.25">
      <c r="A68" s="11">
        <v>28</v>
      </c>
      <c r="B68" s="53"/>
      <c r="C68" s="53"/>
      <c r="D68" s="53"/>
      <c r="E68" s="31"/>
      <c r="F68" s="77"/>
      <c r="G68" s="77"/>
      <c r="H68" s="107"/>
      <c r="I68" s="31"/>
      <c r="J68" s="101"/>
    </row>
    <row r="70" spans="1:10" x14ac:dyDescent="0.25">
      <c r="C70" s="17" t="s">
        <v>4</v>
      </c>
      <c r="D70" s="17"/>
      <c r="E70" s="16">
        <f>SUM(E40:E69)</f>
        <v>669</v>
      </c>
    </row>
    <row r="71" spans="1:10" x14ac:dyDescent="0.25">
      <c r="C71" s="16" t="s">
        <v>16</v>
      </c>
      <c r="D71" s="16">
        <f>SUM(D40:D70)</f>
        <v>13</v>
      </c>
    </row>
    <row r="75" spans="1:10" x14ac:dyDescent="0.25">
      <c r="A75" s="168" t="s">
        <v>36</v>
      </c>
      <c r="B75" s="168"/>
      <c r="C75" s="168"/>
      <c r="D75" s="168"/>
      <c r="E75" s="168"/>
      <c r="F75" s="83"/>
      <c r="G75" s="79"/>
      <c r="H75" s="63"/>
      <c r="I75" s="63"/>
      <c r="J75" s="63"/>
    </row>
    <row r="76" spans="1:10" x14ac:dyDescent="0.25">
      <c r="A76" s="63" t="s">
        <v>3</v>
      </c>
      <c r="B76" s="63" t="s">
        <v>1</v>
      </c>
      <c r="C76" s="63" t="s">
        <v>2</v>
      </c>
      <c r="D76" s="63" t="s">
        <v>14</v>
      </c>
      <c r="E76" s="63" t="s">
        <v>0</v>
      </c>
      <c r="F76" s="79" t="s">
        <v>49</v>
      </c>
      <c r="G76" s="79" t="s">
        <v>21</v>
      </c>
      <c r="H76" s="63" t="s">
        <v>41</v>
      </c>
      <c r="I76" s="63" t="s">
        <v>63</v>
      </c>
      <c r="J76" s="63" t="s">
        <v>35</v>
      </c>
    </row>
    <row r="77" spans="1:10" x14ac:dyDescent="0.25">
      <c r="A77" s="19">
        <v>1</v>
      </c>
      <c r="B77" s="53"/>
      <c r="C77" s="53"/>
      <c r="D77" s="53"/>
      <c r="E77" s="31"/>
      <c r="F77" s="93"/>
      <c r="G77" s="93"/>
      <c r="H77" s="31"/>
      <c r="I77" s="31"/>
      <c r="J77" s="97"/>
    </row>
    <row r="78" spans="1:10" x14ac:dyDescent="0.25">
      <c r="A78" s="19">
        <v>2</v>
      </c>
      <c r="B78" s="53"/>
      <c r="C78" s="53"/>
      <c r="D78" s="53"/>
      <c r="E78" s="31"/>
      <c r="F78" s="93"/>
      <c r="G78" s="93"/>
      <c r="H78" s="31"/>
      <c r="I78" s="31"/>
      <c r="J78" s="97"/>
    </row>
    <row r="79" spans="1:10" x14ac:dyDescent="0.25">
      <c r="A79" s="19">
        <v>3</v>
      </c>
      <c r="B79" s="53"/>
      <c r="C79" s="53"/>
      <c r="D79" s="53"/>
      <c r="E79" s="31"/>
      <c r="F79" s="93"/>
      <c r="G79" s="93"/>
      <c r="H79" s="31"/>
      <c r="I79" s="31"/>
      <c r="J79" s="97"/>
    </row>
    <row r="80" spans="1:10" x14ac:dyDescent="0.25">
      <c r="A80" s="19">
        <v>4</v>
      </c>
      <c r="B80" s="53"/>
      <c r="C80" s="53"/>
      <c r="D80" s="53"/>
      <c r="E80" s="31"/>
      <c r="F80" s="93"/>
      <c r="G80" s="93"/>
      <c r="H80" s="31"/>
      <c r="I80" s="31"/>
      <c r="J80" s="97"/>
    </row>
    <row r="81" spans="1:10" x14ac:dyDescent="0.25">
      <c r="A81" s="19">
        <v>5</v>
      </c>
      <c r="B81" s="53"/>
      <c r="C81" s="53"/>
      <c r="D81" s="53"/>
      <c r="E81" s="31"/>
      <c r="F81" s="93"/>
      <c r="G81" s="93"/>
      <c r="H81" s="31"/>
      <c r="I81" s="31"/>
      <c r="J81" s="97"/>
    </row>
    <row r="82" spans="1:10" x14ac:dyDescent="0.25">
      <c r="A82" s="19">
        <v>6</v>
      </c>
      <c r="B82" s="53"/>
      <c r="C82" s="53"/>
      <c r="D82" s="53"/>
      <c r="E82" s="31"/>
      <c r="F82" s="93"/>
      <c r="G82" s="93"/>
      <c r="H82" s="31"/>
      <c r="I82" s="31"/>
      <c r="J82" s="97"/>
    </row>
    <row r="83" spans="1:10" x14ac:dyDescent="0.25">
      <c r="A83" s="19">
        <v>7</v>
      </c>
      <c r="B83" s="53"/>
      <c r="C83" s="53"/>
      <c r="D83" s="53"/>
      <c r="E83" s="31"/>
      <c r="F83" s="93"/>
      <c r="G83" s="93"/>
      <c r="H83" s="31"/>
      <c r="I83" s="31"/>
      <c r="J83" s="97"/>
    </row>
    <row r="84" spans="1:10" x14ac:dyDescent="0.25">
      <c r="A84" s="19">
        <v>8</v>
      </c>
      <c r="B84" s="53"/>
      <c r="C84" s="53"/>
      <c r="D84" s="53"/>
      <c r="E84" s="31"/>
      <c r="F84" s="93"/>
      <c r="G84" s="93"/>
      <c r="H84" s="31"/>
      <c r="I84" s="31"/>
      <c r="J84" s="97"/>
    </row>
    <row r="85" spans="1:10" x14ac:dyDescent="0.25">
      <c r="A85" s="19">
        <v>9</v>
      </c>
      <c r="B85" s="53"/>
      <c r="C85" s="53"/>
      <c r="D85" s="53"/>
      <c r="E85" s="31"/>
      <c r="F85" s="93"/>
      <c r="G85" s="93"/>
      <c r="H85" s="31"/>
      <c r="I85" s="31"/>
      <c r="J85" s="97"/>
    </row>
    <row r="86" spans="1:10" x14ac:dyDescent="0.25">
      <c r="A86" s="19">
        <v>10</v>
      </c>
      <c r="B86" s="53"/>
      <c r="C86" s="53"/>
      <c r="D86" s="53"/>
      <c r="E86" s="31"/>
      <c r="F86" s="93"/>
      <c r="G86" s="93"/>
      <c r="H86" s="31"/>
      <c r="I86" s="31"/>
      <c r="J86" s="97"/>
    </row>
    <row r="87" spans="1:10" x14ac:dyDescent="0.25">
      <c r="A87" s="19">
        <v>11</v>
      </c>
      <c r="B87" s="53"/>
      <c r="C87" s="53"/>
      <c r="D87" s="53"/>
      <c r="E87" s="31"/>
      <c r="F87" s="93"/>
      <c r="G87" s="93"/>
      <c r="H87" s="31"/>
      <c r="I87" s="31"/>
      <c r="J87" s="97"/>
    </row>
    <row r="88" spans="1:10" x14ac:dyDescent="0.25">
      <c r="A88" s="19">
        <v>12</v>
      </c>
      <c r="B88" s="53"/>
      <c r="C88" s="53"/>
      <c r="D88" s="53"/>
      <c r="E88" s="31"/>
      <c r="F88" s="93"/>
      <c r="G88" s="93"/>
      <c r="H88" s="31"/>
      <c r="I88" s="31"/>
      <c r="J88" s="97"/>
    </row>
    <row r="89" spans="1:10" x14ac:dyDescent="0.25">
      <c r="A89" s="19">
        <v>13</v>
      </c>
      <c r="B89" s="53"/>
      <c r="C89" s="53"/>
      <c r="D89" s="53"/>
      <c r="E89" s="31"/>
      <c r="F89" s="93"/>
      <c r="G89" s="93"/>
      <c r="H89" s="31"/>
      <c r="I89" s="31"/>
      <c r="J89" s="97"/>
    </row>
    <row r="90" spans="1:10" x14ac:dyDescent="0.25">
      <c r="A90" s="19">
        <v>14</v>
      </c>
      <c r="B90" s="53"/>
      <c r="C90" s="53"/>
      <c r="D90" s="53"/>
      <c r="E90" s="31"/>
      <c r="F90" s="93"/>
      <c r="G90" s="93"/>
      <c r="H90" s="31"/>
      <c r="I90" s="31"/>
      <c r="J90" s="97"/>
    </row>
    <row r="91" spans="1:10" x14ac:dyDescent="0.25">
      <c r="A91" s="19">
        <v>15</v>
      </c>
      <c r="B91" s="53"/>
      <c r="C91" s="53"/>
      <c r="D91" s="53"/>
      <c r="E91" s="31"/>
      <c r="F91" s="93"/>
      <c r="G91" s="93"/>
      <c r="H91" s="31"/>
      <c r="I91" s="31"/>
      <c r="J91" s="97"/>
    </row>
    <row r="92" spans="1:10" x14ac:dyDescent="0.25">
      <c r="A92" s="19">
        <v>16</v>
      </c>
      <c r="B92" s="53"/>
      <c r="C92" s="53"/>
      <c r="D92" s="53"/>
      <c r="E92" s="31"/>
      <c r="F92" s="77"/>
      <c r="G92" s="77"/>
      <c r="H92" s="55"/>
      <c r="I92" s="55"/>
      <c r="J92" s="55"/>
    </row>
    <row r="93" spans="1:10" x14ac:dyDescent="0.25">
      <c r="A93" s="19">
        <v>17</v>
      </c>
      <c r="B93" s="53"/>
      <c r="C93" s="53"/>
      <c r="D93" s="53"/>
      <c r="E93" s="31"/>
      <c r="F93" s="77"/>
      <c r="G93" s="77"/>
      <c r="H93" s="59"/>
      <c r="I93" s="59"/>
      <c r="J93" s="59"/>
    </row>
    <row r="94" spans="1:10" x14ac:dyDescent="0.25">
      <c r="A94" s="19">
        <v>18</v>
      </c>
      <c r="B94" s="53"/>
      <c r="C94" s="53"/>
      <c r="D94" s="53"/>
      <c r="E94" s="31"/>
      <c r="F94" s="77"/>
      <c r="G94" s="77"/>
      <c r="H94" s="59"/>
      <c r="I94" s="59"/>
      <c r="J94" s="59"/>
    </row>
    <row r="95" spans="1:10" x14ac:dyDescent="0.25">
      <c r="A95" s="19">
        <v>19</v>
      </c>
      <c r="B95" s="53"/>
      <c r="C95" s="53"/>
      <c r="D95" s="53"/>
      <c r="E95" s="31"/>
      <c r="F95" s="77"/>
      <c r="G95" s="77"/>
      <c r="H95" s="59"/>
      <c r="I95" s="59"/>
      <c r="J95" s="59"/>
    </row>
    <row r="96" spans="1:10" x14ac:dyDescent="0.25">
      <c r="A96" s="19">
        <v>20</v>
      </c>
      <c r="B96" s="53"/>
      <c r="C96" s="53"/>
      <c r="D96" s="53"/>
      <c r="E96" s="31"/>
      <c r="F96" s="77"/>
      <c r="G96" s="77"/>
      <c r="H96" s="59"/>
      <c r="I96" s="59"/>
      <c r="J96" s="59"/>
    </row>
    <row r="97" spans="3:10" x14ac:dyDescent="0.25">
      <c r="E97" s="31"/>
      <c r="F97" s="77"/>
      <c r="G97" s="77"/>
      <c r="H97" s="59"/>
      <c r="I97" s="59"/>
      <c r="J97" s="59"/>
    </row>
    <row r="98" spans="3:10" x14ac:dyDescent="0.25">
      <c r="C98" s="17" t="s">
        <v>4</v>
      </c>
      <c r="D98" s="17"/>
      <c r="E98" s="16">
        <f>SUM(E77:E97)</f>
        <v>0</v>
      </c>
    </row>
    <row r="99" spans="3:10" x14ac:dyDescent="0.25">
      <c r="C99" s="16" t="s">
        <v>16</v>
      </c>
      <c r="D99" s="16">
        <f>SUM(D77:D98)</f>
        <v>0</v>
      </c>
    </row>
    <row r="102" spans="3:10" x14ac:dyDescent="0.25">
      <c r="C102" s="16" t="s">
        <v>22</v>
      </c>
      <c r="D102" s="16">
        <f>SUM(E98)</f>
        <v>0</v>
      </c>
      <c r="E102" s="16"/>
    </row>
  </sheetData>
  <autoFilter ref="B39:J39" xr:uid="{827810F5-3295-4D4A-A23C-015CE0B6AE90}">
    <sortState xmlns:xlrd2="http://schemas.microsoft.com/office/spreadsheetml/2017/richdata2" ref="B40:J67">
      <sortCondition ref="G39"/>
    </sortState>
  </autoFilter>
  <mergeCells count="5">
    <mergeCell ref="A75:E75"/>
    <mergeCell ref="A1:E1"/>
    <mergeCell ref="F1:I1"/>
    <mergeCell ref="A14:E14"/>
    <mergeCell ref="A38:E38"/>
  </mergeCells>
  <phoneticPr fontId="30" type="noConversion"/>
  <hyperlinks>
    <hyperlink ref="F1" r:id="rId1" display="http://qcsweb.internal.rfmd.com/qcs/LotStatus_QCS.asp?LotTypeDefault=RA" xr:uid="{00000000-0004-0000-0100-000001000000}"/>
  </hyperlinks>
  <pageMargins left="0.7" right="0.7" top="0.75" bottom="0.75" header="0.3" footer="0.3"/>
  <pageSetup orientation="portrait" horizontalDpi="300" verticalDpi="300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rgb="FF694E72"/>
    <pageSetUpPr autoPageBreaks="0"/>
  </sheetPr>
  <dimension ref="A1:J61"/>
  <sheetViews>
    <sheetView zoomScaleNormal="100" workbookViewId="0">
      <pane ySplit="2" topLeftCell="A3" activePane="bottomLeft" state="frozen"/>
      <selection pane="bottomLeft" activeCell="G12" sqref="G12"/>
    </sheetView>
  </sheetViews>
  <sheetFormatPr defaultColWidth="9.109375" defaultRowHeight="13.8" x14ac:dyDescent="0.25"/>
  <cols>
    <col min="1" max="1" width="3.33203125" style="9" customWidth="1"/>
    <col min="2" max="2" width="16.5546875" style="9" customWidth="1"/>
    <col min="3" max="3" width="22.5546875" style="9" customWidth="1"/>
    <col min="4" max="4" width="13.44140625" style="9" bestFit="1" customWidth="1"/>
    <col min="5" max="5" width="9.33203125" style="9" bestFit="1" customWidth="1"/>
    <col min="6" max="6" width="13.44140625" style="9" bestFit="1" customWidth="1"/>
    <col min="7" max="7" width="15.44140625" style="14" bestFit="1" customWidth="1"/>
    <col min="8" max="8" width="19.109375" style="33" bestFit="1" customWidth="1"/>
    <col min="9" max="9" width="22.44140625" style="15" customWidth="1"/>
    <col min="10" max="10" width="67.6640625" style="104" bestFit="1" customWidth="1"/>
    <col min="11" max="11" width="15.6640625" style="9" customWidth="1"/>
    <col min="12" max="16384" width="9.109375" style="9"/>
  </cols>
  <sheetData>
    <row r="1" spans="1:10" ht="14.4" x14ac:dyDescent="0.25">
      <c r="A1" s="169" t="s">
        <v>9</v>
      </c>
      <c r="B1" s="169"/>
      <c r="C1" s="169"/>
      <c r="D1" s="169"/>
      <c r="E1" s="165" t="s">
        <v>78</v>
      </c>
      <c r="F1" s="165"/>
      <c r="G1" s="165"/>
      <c r="H1" s="165"/>
      <c r="I1" s="64"/>
      <c r="J1" s="103"/>
    </row>
    <row r="2" spans="1:10" x14ac:dyDescent="0.25">
      <c r="A2" s="65" t="s">
        <v>3</v>
      </c>
      <c r="B2" s="106" t="s">
        <v>1</v>
      </c>
      <c r="C2" s="106" t="s">
        <v>2</v>
      </c>
      <c r="D2" s="106" t="s">
        <v>12</v>
      </c>
      <c r="E2" s="66" t="s">
        <v>0</v>
      </c>
      <c r="F2" s="66" t="s">
        <v>49</v>
      </c>
      <c r="G2" s="67" t="s">
        <v>21</v>
      </c>
      <c r="H2" s="68" t="s">
        <v>42</v>
      </c>
      <c r="I2" s="64" t="s">
        <v>44</v>
      </c>
      <c r="J2" s="103" t="s">
        <v>35</v>
      </c>
    </row>
    <row r="3" spans="1:10" x14ac:dyDescent="0.25">
      <c r="A3" s="11">
        <v>1</v>
      </c>
      <c r="B3" s="53" t="s">
        <v>196</v>
      </c>
      <c r="C3" s="53" t="s">
        <v>197</v>
      </c>
      <c r="D3" s="53">
        <v>1</v>
      </c>
      <c r="E3" s="31">
        <v>15</v>
      </c>
      <c r="F3" s="77">
        <v>44348</v>
      </c>
      <c r="G3" s="77">
        <v>44348</v>
      </c>
      <c r="H3" s="56"/>
      <c r="I3" s="31" t="s">
        <v>162</v>
      </c>
    </row>
    <row r="4" spans="1:10" x14ac:dyDescent="0.25">
      <c r="A4" s="11">
        <v>2</v>
      </c>
      <c r="B4" s="53" t="s">
        <v>198</v>
      </c>
      <c r="C4" s="53" t="s">
        <v>167</v>
      </c>
      <c r="D4" s="53">
        <v>1</v>
      </c>
      <c r="E4" s="31">
        <v>848</v>
      </c>
      <c r="F4" s="77">
        <v>44348</v>
      </c>
      <c r="G4" s="77">
        <v>44348</v>
      </c>
      <c r="H4" s="56"/>
      <c r="I4" s="31" t="s">
        <v>162</v>
      </c>
    </row>
    <row r="5" spans="1:10" x14ac:dyDescent="0.25">
      <c r="A5" s="11">
        <v>3</v>
      </c>
      <c r="B5" s="53" t="s">
        <v>199</v>
      </c>
      <c r="C5" s="53" t="s">
        <v>167</v>
      </c>
      <c r="D5" s="53">
        <v>1</v>
      </c>
      <c r="E5" s="31">
        <v>948</v>
      </c>
      <c r="F5" s="77">
        <v>44348</v>
      </c>
      <c r="G5" s="77">
        <v>44348</v>
      </c>
      <c r="H5" s="56"/>
      <c r="I5" s="31" t="s">
        <v>162</v>
      </c>
    </row>
    <row r="6" spans="1:10" x14ac:dyDescent="0.25">
      <c r="A6" s="11">
        <v>4</v>
      </c>
      <c r="B6" s="53" t="s">
        <v>200</v>
      </c>
      <c r="C6" s="53" t="s">
        <v>167</v>
      </c>
      <c r="D6" s="53">
        <v>1</v>
      </c>
      <c r="E6" s="31">
        <v>948</v>
      </c>
      <c r="F6" s="77">
        <v>44348</v>
      </c>
      <c r="G6" s="77">
        <v>44348</v>
      </c>
      <c r="H6" s="56"/>
      <c r="I6" s="31" t="s">
        <v>162</v>
      </c>
    </row>
    <row r="7" spans="1:10" x14ac:dyDescent="0.25">
      <c r="A7" s="11">
        <v>5</v>
      </c>
      <c r="B7" s="53" t="s">
        <v>189</v>
      </c>
      <c r="C7" s="53" t="s">
        <v>231</v>
      </c>
      <c r="D7" s="53">
        <v>1</v>
      </c>
      <c r="E7" s="31">
        <v>40</v>
      </c>
      <c r="F7" s="77">
        <v>44357</v>
      </c>
      <c r="G7" s="77">
        <v>44357</v>
      </c>
      <c r="H7" s="56"/>
      <c r="I7" s="31"/>
    </row>
    <row r="8" spans="1:10" x14ac:dyDescent="0.25">
      <c r="A8" s="11">
        <v>6</v>
      </c>
      <c r="B8" s="53" t="s">
        <v>191</v>
      </c>
      <c r="C8" s="53" t="s">
        <v>231</v>
      </c>
      <c r="D8" s="53">
        <v>1</v>
      </c>
      <c r="E8" s="31">
        <v>40</v>
      </c>
      <c r="F8" s="77">
        <v>44357</v>
      </c>
      <c r="G8" s="77">
        <v>44357</v>
      </c>
      <c r="H8" s="56"/>
      <c r="I8" s="31"/>
    </row>
    <row r="9" spans="1:10" x14ac:dyDescent="0.25">
      <c r="A9" s="11">
        <v>7</v>
      </c>
      <c r="B9" s="53" t="s">
        <v>192</v>
      </c>
      <c r="C9" s="53" t="s">
        <v>231</v>
      </c>
      <c r="D9" s="53">
        <v>1</v>
      </c>
      <c r="E9" s="31">
        <v>40</v>
      </c>
      <c r="F9" s="77">
        <v>44357</v>
      </c>
      <c r="G9" s="77">
        <v>44357</v>
      </c>
      <c r="H9" s="56"/>
      <c r="I9" s="31"/>
    </row>
    <row r="10" spans="1:10" x14ac:dyDescent="0.25">
      <c r="A10" s="11">
        <v>8</v>
      </c>
      <c r="B10" s="53" t="s">
        <v>193</v>
      </c>
      <c r="C10" s="53" t="s">
        <v>231</v>
      </c>
      <c r="D10" s="53">
        <v>1</v>
      </c>
      <c r="E10" s="31">
        <v>40</v>
      </c>
      <c r="F10" s="77">
        <v>44357</v>
      </c>
      <c r="G10" s="77">
        <v>44357</v>
      </c>
      <c r="H10" s="56"/>
      <c r="I10" s="31"/>
    </row>
    <row r="11" spans="1:10" ht="14.4" x14ac:dyDescent="0.3">
      <c r="A11" s="11">
        <v>9</v>
      </c>
      <c r="B11" t="s">
        <v>218</v>
      </c>
      <c r="C11" s="53" t="s">
        <v>219</v>
      </c>
      <c r="D11" s="53">
        <v>1</v>
      </c>
      <c r="E11" s="31">
        <v>80</v>
      </c>
      <c r="F11" s="77">
        <v>44357</v>
      </c>
      <c r="G11" s="77">
        <v>44357</v>
      </c>
      <c r="H11" s="56"/>
      <c r="I11" s="31"/>
    </row>
    <row r="12" spans="1:10" ht="14.4" x14ac:dyDescent="0.3">
      <c r="A12" s="11">
        <v>10</v>
      </c>
      <c r="B12" t="s">
        <v>221</v>
      </c>
      <c r="C12" s="53" t="s">
        <v>219</v>
      </c>
      <c r="D12" s="53">
        <v>1</v>
      </c>
      <c r="E12" s="31">
        <v>80</v>
      </c>
      <c r="F12" s="77">
        <v>44357</v>
      </c>
      <c r="G12" s="77">
        <v>44357</v>
      </c>
      <c r="H12" s="56"/>
      <c r="I12" s="31"/>
    </row>
    <row r="13" spans="1:10" x14ac:dyDescent="0.25">
      <c r="A13" s="11">
        <v>11</v>
      </c>
      <c r="B13" s="53"/>
      <c r="C13" s="53"/>
      <c r="D13" s="53"/>
      <c r="E13" s="31"/>
      <c r="F13" s="77"/>
      <c r="G13" s="77"/>
      <c r="H13" s="56"/>
      <c r="I13" s="31"/>
    </row>
    <row r="14" spans="1:10" x14ac:dyDescent="0.25">
      <c r="A14" s="11">
        <v>12</v>
      </c>
      <c r="B14" s="53"/>
      <c r="C14" s="53"/>
      <c r="D14" s="53"/>
      <c r="E14" s="31"/>
      <c r="F14" s="77"/>
      <c r="G14" s="77"/>
      <c r="H14" s="56"/>
      <c r="I14" s="31"/>
    </row>
    <row r="15" spans="1:10" x14ac:dyDescent="0.25">
      <c r="A15" s="11">
        <v>13</v>
      </c>
      <c r="B15" s="53"/>
      <c r="C15" s="53"/>
      <c r="D15" s="53"/>
      <c r="E15" s="31"/>
      <c r="F15" s="77"/>
      <c r="G15" s="77"/>
      <c r="H15" s="56"/>
      <c r="I15" s="31"/>
    </row>
    <row r="16" spans="1:10" x14ac:dyDescent="0.25">
      <c r="A16" s="11">
        <v>14</v>
      </c>
      <c r="B16" s="53"/>
      <c r="C16" s="53"/>
      <c r="D16" s="53"/>
      <c r="E16" s="31"/>
      <c r="F16" s="77"/>
      <c r="G16" s="77"/>
      <c r="H16" s="56"/>
      <c r="I16" s="31"/>
    </row>
    <row r="17" spans="1:9" x14ac:dyDescent="0.25">
      <c r="A17" s="11">
        <v>15</v>
      </c>
      <c r="B17" s="53"/>
      <c r="C17" s="53"/>
      <c r="D17" s="53"/>
      <c r="E17" s="31"/>
      <c r="F17" s="77"/>
      <c r="G17" s="77"/>
      <c r="H17" s="56"/>
      <c r="I17" s="31"/>
    </row>
    <row r="18" spans="1:9" x14ac:dyDescent="0.25">
      <c r="A18" s="11">
        <v>16</v>
      </c>
      <c r="B18" s="53"/>
      <c r="C18" s="53"/>
      <c r="D18" s="53"/>
      <c r="E18" s="31"/>
      <c r="F18" s="77"/>
      <c r="G18" s="77"/>
      <c r="H18" s="56"/>
      <c r="I18" s="31"/>
    </row>
    <row r="19" spans="1:9" x14ac:dyDescent="0.25">
      <c r="A19" s="11">
        <v>17</v>
      </c>
      <c r="B19" s="53"/>
      <c r="C19" s="53"/>
      <c r="D19" s="53"/>
      <c r="E19" s="31"/>
      <c r="F19" s="77"/>
      <c r="G19" s="77"/>
      <c r="H19" s="56"/>
      <c r="I19" s="31"/>
    </row>
    <row r="20" spans="1:9" x14ac:dyDescent="0.25">
      <c r="A20" s="11">
        <v>18</v>
      </c>
      <c r="B20" s="53"/>
      <c r="C20" s="53"/>
      <c r="D20" s="53"/>
      <c r="E20" s="31"/>
      <c r="F20" s="77"/>
      <c r="G20" s="77"/>
      <c r="H20" s="56"/>
      <c r="I20" s="31"/>
    </row>
    <row r="21" spans="1:9" x14ac:dyDescent="0.25">
      <c r="A21" s="11">
        <v>19</v>
      </c>
      <c r="B21" s="53"/>
      <c r="C21" s="53"/>
      <c r="D21" s="53"/>
      <c r="E21" s="31"/>
      <c r="F21" s="77"/>
      <c r="G21" s="77"/>
      <c r="H21" s="56"/>
      <c r="I21" s="31"/>
    </row>
    <row r="22" spans="1:9" x14ac:dyDescent="0.25">
      <c r="A22" s="11">
        <v>20</v>
      </c>
      <c r="B22" s="53"/>
      <c r="C22" s="53"/>
      <c r="D22" s="53"/>
      <c r="E22" s="31"/>
      <c r="F22" s="77"/>
      <c r="G22" s="77"/>
      <c r="H22" s="56"/>
      <c r="I22" s="31"/>
    </row>
    <row r="23" spans="1:9" x14ac:dyDescent="0.25">
      <c r="A23" s="11">
        <v>21</v>
      </c>
      <c r="B23" s="53"/>
      <c r="C23" s="53"/>
      <c r="D23" s="53"/>
      <c r="E23" s="31"/>
      <c r="F23" s="77"/>
      <c r="G23" s="77"/>
      <c r="H23" s="56"/>
      <c r="I23" s="31"/>
    </row>
    <row r="24" spans="1:9" x14ac:dyDescent="0.25">
      <c r="A24" s="11">
        <v>22</v>
      </c>
      <c r="B24" s="53"/>
      <c r="C24" s="53"/>
      <c r="D24" s="53"/>
      <c r="E24" s="31"/>
      <c r="F24" s="77"/>
      <c r="G24" s="77"/>
      <c r="H24" s="56"/>
      <c r="I24" s="31"/>
    </row>
    <row r="25" spans="1:9" x14ac:dyDescent="0.25">
      <c r="A25" s="11">
        <v>23</v>
      </c>
      <c r="B25" s="53"/>
      <c r="C25" s="53"/>
      <c r="D25" s="53"/>
      <c r="E25" s="31"/>
      <c r="F25" s="77"/>
      <c r="G25" s="77"/>
      <c r="H25" s="56"/>
      <c r="I25" s="31"/>
    </row>
    <row r="26" spans="1:9" x14ac:dyDescent="0.25">
      <c r="A26" s="11">
        <v>24</v>
      </c>
      <c r="B26" s="53"/>
      <c r="C26" s="53"/>
      <c r="D26" s="53"/>
      <c r="E26" s="31"/>
      <c r="F26" s="77"/>
      <c r="G26" s="77"/>
      <c r="H26" s="107"/>
      <c r="I26" s="31"/>
    </row>
    <row r="27" spans="1:9" x14ac:dyDescent="0.25">
      <c r="A27" s="11">
        <v>25</v>
      </c>
      <c r="B27" s="53"/>
      <c r="C27" s="53"/>
      <c r="D27" s="53"/>
      <c r="E27" s="31"/>
      <c r="F27" s="77"/>
      <c r="G27" s="77"/>
      <c r="H27" s="56"/>
      <c r="I27" s="31"/>
    </row>
    <row r="28" spans="1:9" x14ac:dyDescent="0.25">
      <c r="A28" s="11">
        <v>26</v>
      </c>
      <c r="B28" s="53"/>
      <c r="C28" s="53"/>
      <c r="D28" s="53"/>
      <c r="E28" s="31"/>
      <c r="F28" s="77"/>
      <c r="G28" s="77"/>
      <c r="H28" s="56"/>
      <c r="I28" s="31"/>
    </row>
    <row r="29" spans="1:9" x14ac:dyDescent="0.25">
      <c r="A29" s="11">
        <v>27</v>
      </c>
      <c r="B29" s="53"/>
      <c r="C29" s="53"/>
      <c r="D29" s="53"/>
      <c r="E29" s="31"/>
      <c r="F29" s="77"/>
      <c r="G29" s="77"/>
      <c r="H29" s="56"/>
      <c r="I29" s="31"/>
    </row>
    <row r="30" spans="1:9" x14ac:dyDescent="0.25">
      <c r="A30" s="11">
        <v>28</v>
      </c>
      <c r="B30" s="53"/>
      <c r="C30" s="53"/>
      <c r="D30" s="53"/>
      <c r="E30" s="31"/>
      <c r="F30" s="77"/>
      <c r="G30" s="77"/>
      <c r="H30" s="107"/>
      <c r="I30" s="31"/>
    </row>
    <row r="31" spans="1:9" x14ac:dyDescent="0.25">
      <c r="A31" s="11">
        <v>29</v>
      </c>
      <c r="B31" s="53"/>
      <c r="C31" s="53"/>
      <c r="D31" s="53"/>
      <c r="E31" s="31"/>
      <c r="F31" s="77"/>
      <c r="G31" s="77"/>
      <c r="H31" s="107"/>
      <c r="I31" s="31"/>
    </row>
    <row r="32" spans="1:9" x14ac:dyDescent="0.25">
      <c r="A32" s="11">
        <v>30</v>
      </c>
      <c r="B32" s="53"/>
      <c r="C32" s="53"/>
      <c r="D32" s="53"/>
      <c r="E32" s="31"/>
      <c r="F32" s="77"/>
      <c r="G32" s="77"/>
      <c r="H32" s="107"/>
      <c r="I32" s="31"/>
    </row>
    <row r="33" spans="1:9" x14ac:dyDescent="0.25">
      <c r="A33" s="11">
        <v>31</v>
      </c>
      <c r="B33" s="53"/>
      <c r="C33" s="53"/>
      <c r="D33" s="53"/>
      <c r="E33" s="31"/>
      <c r="F33" s="77"/>
      <c r="G33" s="77"/>
      <c r="H33" s="107"/>
      <c r="I33" s="31"/>
    </row>
    <row r="34" spans="1:9" x14ac:dyDescent="0.25">
      <c r="A34" s="11">
        <v>32</v>
      </c>
      <c r="B34" s="53"/>
      <c r="C34" s="53"/>
      <c r="D34" s="53"/>
      <c r="E34" s="31"/>
      <c r="F34" s="77"/>
      <c r="G34" s="77"/>
      <c r="H34" s="56"/>
      <c r="I34" s="31"/>
    </row>
    <row r="35" spans="1:9" x14ac:dyDescent="0.25">
      <c r="A35" s="11">
        <v>33</v>
      </c>
      <c r="B35" s="105"/>
      <c r="C35" s="105"/>
      <c r="D35" s="105"/>
      <c r="E35" s="31"/>
      <c r="F35" s="77"/>
      <c r="G35" s="90"/>
      <c r="H35" s="31"/>
      <c r="I35" s="31"/>
    </row>
    <row r="36" spans="1:9" x14ac:dyDescent="0.25">
      <c r="A36" s="11">
        <v>34</v>
      </c>
      <c r="B36" s="105"/>
      <c r="C36" s="105"/>
      <c r="D36" s="105"/>
      <c r="E36" s="31"/>
      <c r="F36" s="77"/>
      <c r="G36" s="90"/>
      <c r="H36" s="31"/>
      <c r="I36" s="31"/>
    </row>
    <row r="37" spans="1:9" x14ac:dyDescent="0.25">
      <c r="A37" s="11">
        <v>35</v>
      </c>
      <c r="B37" s="105"/>
      <c r="C37" s="105"/>
      <c r="D37" s="105"/>
      <c r="E37" s="31"/>
      <c r="F37" s="77"/>
      <c r="G37" s="90"/>
      <c r="H37" s="31"/>
      <c r="I37" s="31"/>
    </row>
    <row r="38" spans="1:9" x14ac:dyDescent="0.25">
      <c r="A38" s="11">
        <v>36</v>
      </c>
      <c r="B38" s="105"/>
      <c r="C38" s="105"/>
      <c r="D38" s="105"/>
      <c r="E38" s="31"/>
      <c r="F38" s="77"/>
      <c r="G38" s="77"/>
      <c r="H38" s="31"/>
      <c r="I38" s="31"/>
    </row>
    <row r="39" spans="1:9" x14ac:dyDescent="0.25">
      <c r="A39" s="11">
        <v>37</v>
      </c>
      <c r="B39" s="105"/>
      <c r="C39" s="105"/>
      <c r="D39" s="105"/>
      <c r="E39" s="31"/>
      <c r="F39" s="77"/>
      <c r="G39" s="77"/>
      <c r="H39" s="31"/>
      <c r="I39" s="31"/>
    </row>
    <row r="40" spans="1:9" x14ac:dyDescent="0.25">
      <c r="A40" s="11">
        <v>38</v>
      </c>
      <c r="B40" s="105"/>
      <c r="C40" s="105"/>
      <c r="D40" s="105"/>
      <c r="E40" s="31"/>
      <c r="F40" s="77"/>
      <c r="G40" s="77"/>
      <c r="H40" s="31"/>
      <c r="I40" s="31"/>
    </row>
    <row r="41" spans="1:9" x14ac:dyDescent="0.25">
      <c r="A41" s="11">
        <v>39</v>
      </c>
      <c r="B41" s="105"/>
      <c r="C41" s="105"/>
      <c r="D41" s="105"/>
      <c r="E41" s="31"/>
      <c r="F41" s="77"/>
      <c r="G41" s="77"/>
      <c r="H41" s="31"/>
      <c r="I41" s="31"/>
    </row>
    <row r="42" spans="1:9" x14ac:dyDescent="0.25">
      <c r="A42" s="11">
        <v>40</v>
      </c>
      <c r="B42" s="105"/>
      <c r="C42" s="105"/>
      <c r="D42" s="105"/>
      <c r="E42" s="31"/>
      <c r="F42" s="77"/>
      <c r="G42" s="77"/>
      <c r="H42" s="31"/>
      <c r="I42" s="31"/>
    </row>
    <row r="43" spans="1:9" x14ac:dyDescent="0.25">
      <c r="A43" s="11">
        <v>41</v>
      </c>
      <c r="B43" s="105"/>
      <c r="C43" s="105"/>
      <c r="D43" s="105"/>
      <c r="E43" s="31"/>
      <c r="F43" s="77"/>
      <c r="G43" s="77"/>
      <c r="H43" s="31"/>
      <c r="I43" s="31"/>
    </row>
    <row r="44" spans="1:9" x14ac:dyDescent="0.25">
      <c r="A44" s="11">
        <v>42</v>
      </c>
      <c r="B44" s="105"/>
      <c r="C44" s="105"/>
      <c r="D44" s="105"/>
      <c r="E44" s="31"/>
      <c r="F44" s="77"/>
      <c r="G44" s="77"/>
      <c r="H44" s="31"/>
      <c r="I44" s="31"/>
    </row>
    <row r="45" spans="1:9" x14ac:dyDescent="0.25">
      <c r="C45" s="17" t="s">
        <v>18</v>
      </c>
      <c r="D45" s="17"/>
      <c r="E45" s="16">
        <f>SUM(E3:E44)</f>
        <v>3079</v>
      </c>
      <c r="H45" s="9"/>
    </row>
    <row r="46" spans="1:9" x14ac:dyDescent="0.25">
      <c r="C46" s="16" t="s">
        <v>20</v>
      </c>
      <c r="D46" s="16">
        <f>SUM(D3:D45)</f>
        <v>10</v>
      </c>
    </row>
    <row r="52" spans="6:6" x14ac:dyDescent="0.25">
      <c r="F52" s="18"/>
    </row>
    <row r="53" spans="6:6" x14ac:dyDescent="0.25">
      <c r="F53" s="18"/>
    </row>
    <row r="54" spans="6:6" x14ac:dyDescent="0.25">
      <c r="F54" s="18"/>
    </row>
    <row r="55" spans="6:6" x14ac:dyDescent="0.25">
      <c r="F55" s="18"/>
    </row>
    <row r="56" spans="6:6" x14ac:dyDescent="0.25">
      <c r="F56" s="18"/>
    </row>
    <row r="57" spans="6:6" x14ac:dyDescent="0.25">
      <c r="F57" s="18"/>
    </row>
    <row r="58" spans="6:6" x14ac:dyDescent="0.25">
      <c r="F58" s="18"/>
    </row>
    <row r="59" spans="6:6" x14ac:dyDescent="0.25">
      <c r="F59" s="18"/>
    </row>
    <row r="60" spans="6:6" x14ac:dyDescent="0.25">
      <c r="F60" s="18"/>
    </row>
    <row r="61" spans="6:6" x14ac:dyDescent="0.25">
      <c r="F61" s="18"/>
    </row>
  </sheetData>
  <autoFilter ref="B2:J46" xr:uid="{8FC49D43-773B-46D3-8497-97CE9D27BD3E}">
    <sortState xmlns:xlrd2="http://schemas.microsoft.com/office/spreadsheetml/2017/richdata2" ref="B3:J46">
      <sortCondition ref="G2:G46"/>
    </sortState>
  </autoFilter>
  <mergeCells count="2">
    <mergeCell ref="A1:D1"/>
    <mergeCell ref="E1:H1"/>
  </mergeCells>
  <phoneticPr fontId="30" type="noConversion"/>
  <hyperlinks>
    <hyperlink ref="E1" r:id="rId1" display="http://qcsweb.internal.rfmd.com/qcs/LotStatus_QCS.asp?LotTypeDefault=RA" xr:uid="{00000000-0004-0000-0200-000000000000}"/>
  </hyperlinks>
  <pageMargins left="0.7" right="0.7" top="0.75" bottom="0.75" header="0.3" footer="0.3"/>
  <pageSetup orientation="portrait" horizontalDpi="300" verticalDpi="300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rgb="FFFFC000"/>
    <pageSetUpPr autoPageBreaks="0"/>
  </sheetPr>
  <dimension ref="A1:L38"/>
  <sheetViews>
    <sheetView zoomScaleNormal="100" workbookViewId="0">
      <selection activeCell="E24" sqref="E24"/>
    </sheetView>
  </sheetViews>
  <sheetFormatPr defaultColWidth="9.109375" defaultRowHeight="13.8" x14ac:dyDescent="0.25"/>
  <cols>
    <col min="1" max="1" width="5.88671875" style="9" customWidth="1"/>
    <col min="2" max="2" width="16.109375" style="9" customWidth="1"/>
    <col min="3" max="3" width="26.44140625" style="9" customWidth="1"/>
    <col min="4" max="4" width="9.88671875" style="9" bestFit="1" customWidth="1"/>
    <col min="5" max="5" width="9.44140625" style="9" customWidth="1"/>
    <col min="6" max="6" width="24.33203125" style="78" customWidth="1"/>
    <col min="7" max="7" width="17" style="9" customWidth="1"/>
    <col min="8" max="8" width="18.44140625" style="9" customWidth="1"/>
    <col min="9" max="9" width="15.6640625" style="9" customWidth="1"/>
    <col min="10" max="10" width="43" style="9" customWidth="1"/>
    <col min="11" max="16384" width="9.109375" style="9"/>
  </cols>
  <sheetData>
    <row r="1" spans="1:12" ht="14.4" x14ac:dyDescent="0.25">
      <c r="A1" s="169" t="s">
        <v>10</v>
      </c>
      <c r="B1" s="169"/>
      <c r="C1" s="169"/>
      <c r="D1" s="169"/>
      <c r="E1" s="169"/>
      <c r="F1" s="165" t="s">
        <v>78</v>
      </c>
      <c r="G1" s="165"/>
      <c r="H1" s="165"/>
      <c r="I1" s="165"/>
    </row>
    <row r="2" spans="1:12" x14ac:dyDescent="0.25">
      <c r="A2" s="66" t="s">
        <v>3</v>
      </c>
      <c r="B2" s="66" t="s">
        <v>1</v>
      </c>
      <c r="C2" s="66" t="s">
        <v>2</v>
      </c>
      <c r="D2" s="66" t="s">
        <v>14</v>
      </c>
      <c r="E2" s="66" t="s">
        <v>0</v>
      </c>
      <c r="F2" s="75" t="s">
        <v>49</v>
      </c>
      <c r="G2" s="66" t="s">
        <v>21</v>
      </c>
      <c r="H2" s="66" t="s">
        <v>63</v>
      </c>
      <c r="I2" s="66" t="s">
        <v>35</v>
      </c>
    </row>
    <row r="3" spans="1:12" x14ac:dyDescent="0.25">
      <c r="A3" s="20">
        <v>1</v>
      </c>
      <c r="B3" s="53" t="s">
        <v>173</v>
      </c>
      <c r="C3" s="53" t="s">
        <v>171</v>
      </c>
      <c r="D3" s="53">
        <v>1</v>
      </c>
      <c r="E3" s="31">
        <v>25</v>
      </c>
      <c r="F3" s="77">
        <v>44340</v>
      </c>
      <c r="G3" s="77">
        <v>44341</v>
      </c>
      <c r="H3" s="31" t="s">
        <v>172</v>
      </c>
      <c r="I3" s="31"/>
      <c r="K3" s="15"/>
      <c r="L3" s="15"/>
    </row>
    <row r="4" spans="1:12" x14ac:dyDescent="0.25">
      <c r="A4" s="20">
        <v>2</v>
      </c>
      <c r="B4" s="53" t="s">
        <v>175</v>
      </c>
      <c r="C4" s="53" t="s">
        <v>168</v>
      </c>
      <c r="D4" s="53">
        <v>1</v>
      </c>
      <c r="E4" s="31">
        <v>25</v>
      </c>
      <c r="F4" s="77">
        <v>44343</v>
      </c>
      <c r="G4" s="77">
        <v>44343</v>
      </c>
      <c r="H4" s="31" t="s">
        <v>169</v>
      </c>
      <c r="I4" s="31"/>
      <c r="K4" s="15"/>
      <c r="L4" s="15"/>
    </row>
    <row r="5" spans="1:12" x14ac:dyDescent="0.25">
      <c r="A5" s="20">
        <v>3</v>
      </c>
      <c r="B5" s="53"/>
      <c r="C5" s="53"/>
      <c r="D5" s="53"/>
      <c r="E5" s="31"/>
      <c r="F5" s="77"/>
      <c r="G5" s="77"/>
      <c r="H5" s="31"/>
      <c r="I5" s="77"/>
      <c r="K5" s="15"/>
      <c r="L5" s="15"/>
    </row>
    <row r="6" spans="1:12" x14ac:dyDescent="0.25">
      <c r="A6" s="20">
        <v>4</v>
      </c>
      <c r="B6" s="53"/>
      <c r="C6" s="53"/>
      <c r="D6" s="53"/>
      <c r="E6" s="31"/>
      <c r="F6" s="77"/>
      <c r="G6" s="77"/>
      <c r="H6" s="31"/>
      <c r="I6" s="77"/>
      <c r="K6" s="15"/>
      <c r="L6" s="15"/>
    </row>
    <row r="7" spans="1:12" x14ac:dyDescent="0.25">
      <c r="A7" s="20">
        <v>5</v>
      </c>
      <c r="B7" s="53"/>
      <c r="C7" s="53"/>
      <c r="D7" s="53"/>
      <c r="E7" s="31"/>
      <c r="F7" s="77"/>
      <c r="G7" s="77"/>
      <c r="H7" s="31"/>
      <c r="I7" s="77"/>
      <c r="K7" s="15"/>
      <c r="L7" s="15"/>
    </row>
    <row r="8" spans="1:12" x14ac:dyDescent="0.25">
      <c r="A8" s="20">
        <v>6</v>
      </c>
      <c r="B8" s="53"/>
      <c r="C8" s="53"/>
      <c r="D8" s="53"/>
      <c r="E8" s="31"/>
      <c r="F8" s="77"/>
      <c r="G8" s="77"/>
      <c r="H8" s="31"/>
      <c r="I8" s="77"/>
      <c r="K8" s="15"/>
      <c r="L8" s="15"/>
    </row>
    <row r="9" spans="1:12" x14ac:dyDescent="0.25">
      <c r="A9" s="20">
        <v>7</v>
      </c>
      <c r="B9" s="53"/>
      <c r="C9" s="53"/>
      <c r="D9" s="53"/>
      <c r="E9" s="31"/>
      <c r="F9" s="77"/>
      <c r="G9" s="77"/>
      <c r="H9" s="31"/>
      <c r="I9" s="77"/>
      <c r="K9" s="15"/>
      <c r="L9" s="15"/>
    </row>
    <row r="10" spans="1:12" x14ac:dyDescent="0.25">
      <c r="A10" s="20">
        <v>8</v>
      </c>
      <c r="B10" s="53"/>
      <c r="C10" s="53"/>
      <c r="D10" s="53"/>
      <c r="E10" s="31"/>
      <c r="F10" s="89"/>
      <c r="G10" s="90"/>
      <c r="H10" s="37"/>
      <c r="I10" s="77"/>
      <c r="K10" s="15"/>
      <c r="L10" s="15"/>
    </row>
    <row r="11" spans="1:12" ht="16.5" customHeight="1" x14ac:dyDescent="0.25">
      <c r="A11" s="20">
        <v>9</v>
      </c>
      <c r="B11" s="53"/>
      <c r="C11" s="53"/>
      <c r="D11" s="53"/>
      <c r="E11" s="31"/>
      <c r="F11" s="89"/>
      <c r="G11" s="77"/>
      <c r="H11" s="37"/>
      <c r="I11" s="77"/>
    </row>
    <row r="12" spans="1:12" x14ac:dyDescent="0.25">
      <c r="E12" s="15"/>
    </row>
    <row r="13" spans="1:12" x14ac:dyDescent="0.25">
      <c r="C13" s="17" t="s">
        <v>13</v>
      </c>
      <c r="D13" s="17">
        <f>SUM(D3:D12)</f>
        <v>2</v>
      </c>
      <c r="E13" s="16">
        <f>SUM(E3:E12)</f>
        <v>50</v>
      </c>
    </row>
    <row r="14" spans="1:12" x14ac:dyDescent="0.25">
      <c r="C14" s="28"/>
      <c r="D14" s="28"/>
    </row>
    <row r="15" spans="1:12" x14ac:dyDescent="0.25">
      <c r="C15" s="28"/>
      <c r="D15" s="28"/>
    </row>
    <row r="16" spans="1:12" x14ac:dyDescent="0.25">
      <c r="C16" s="28"/>
      <c r="D16" s="28"/>
    </row>
    <row r="17" spans="1:12" x14ac:dyDescent="0.25">
      <c r="A17" s="169" t="s">
        <v>11</v>
      </c>
      <c r="B17" s="169"/>
      <c r="C17" s="169"/>
      <c r="D17" s="169"/>
      <c r="E17" s="169"/>
      <c r="F17" s="75"/>
      <c r="G17" s="66"/>
      <c r="H17" s="66"/>
      <c r="I17" s="66"/>
    </row>
    <row r="18" spans="1:12" x14ac:dyDescent="0.25">
      <c r="A18" s="66" t="s">
        <v>3</v>
      </c>
      <c r="B18" s="66" t="s">
        <v>1</v>
      </c>
      <c r="C18" s="66" t="s">
        <v>2</v>
      </c>
      <c r="D18" s="66" t="s">
        <v>14</v>
      </c>
      <c r="E18" s="66" t="s">
        <v>0</v>
      </c>
      <c r="F18" s="75" t="s">
        <v>49</v>
      </c>
      <c r="G18" s="66" t="s">
        <v>21</v>
      </c>
      <c r="H18" s="66" t="s">
        <v>63</v>
      </c>
      <c r="I18" s="66" t="s">
        <v>35</v>
      </c>
    </row>
    <row r="19" spans="1:12" x14ac:dyDescent="0.25">
      <c r="A19" s="27">
        <v>1</v>
      </c>
      <c r="B19" s="53" t="s">
        <v>176</v>
      </c>
      <c r="C19" s="53" t="s">
        <v>179</v>
      </c>
      <c r="D19" s="53">
        <v>1</v>
      </c>
      <c r="E19" s="31">
        <v>9</v>
      </c>
      <c r="F19" s="77">
        <v>44343</v>
      </c>
      <c r="G19" s="77">
        <v>44344</v>
      </c>
      <c r="H19" s="31" t="s">
        <v>180</v>
      </c>
      <c r="I19" s="77"/>
      <c r="J19" s="31"/>
      <c r="K19" s="59"/>
    </row>
    <row r="20" spans="1:12" x14ac:dyDescent="0.25">
      <c r="A20" s="20">
        <v>2</v>
      </c>
      <c r="B20" s="53" t="s">
        <v>178</v>
      </c>
      <c r="C20" s="53" t="s">
        <v>181</v>
      </c>
      <c r="D20" s="53">
        <v>1</v>
      </c>
      <c r="E20" s="31">
        <v>12</v>
      </c>
      <c r="F20" s="77">
        <v>44343</v>
      </c>
      <c r="G20" s="77">
        <v>44344</v>
      </c>
      <c r="H20" s="31" t="s">
        <v>180</v>
      </c>
      <c r="I20" s="77"/>
      <c r="K20" s="15"/>
      <c r="L20" s="15"/>
    </row>
    <row r="21" spans="1:12" x14ac:dyDescent="0.25">
      <c r="A21" s="20">
        <v>3</v>
      </c>
      <c r="B21" s="53" t="s">
        <v>177</v>
      </c>
      <c r="C21" s="53" t="s">
        <v>182</v>
      </c>
      <c r="D21" s="53">
        <v>1</v>
      </c>
      <c r="E21" s="31">
        <v>15</v>
      </c>
      <c r="F21" s="77">
        <v>44343</v>
      </c>
      <c r="G21" s="77">
        <v>44344</v>
      </c>
      <c r="H21" s="31" t="s">
        <v>180</v>
      </c>
      <c r="I21" s="77"/>
      <c r="K21" s="15"/>
      <c r="L21" s="15"/>
    </row>
    <row r="22" spans="1:12" x14ac:dyDescent="0.25">
      <c r="A22" s="20">
        <v>4</v>
      </c>
      <c r="B22" s="53" t="s">
        <v>183</v>
      </c>
      <c r="C22" s="53" t="s">
        <v>179</v>
      </c>
      <c r="D22" s="53">
        <v>1</v>
      </c>
      <c r="E22" s="31">
        <v>6</v>
      </c>
      <c r="F22" s="77">
        <v>44343</v>
      </c>
      <c r="G22" s="77">
        <v>44344</v>
      </c>
      <c r="H22" s="31" t="s">
        <v>180</v>
      </c>
      <c r="I22" s="77"/>
      <c r="K22" s="15"/>
      <c r="L22" s="15"/>
    </row>
    <row r="23" spans="1:12" x14ac:dyDescent="0.25">
      <c r="A23" s="20">
        <v>5</v>
      </c>
      <c r="B23" s="53"/>
      <c r="C23" s="53"/>
      <c r="D23" s="53"/>
      <c r="E23" s="31"/>
      <c r="F23" s="77"/>
      <c r="G23" s="77"/>
      <c r="H23" s="107"/>
      <c r="I23" s="77"/>
      <c r="K23" s="15"/>
      <c r="L23" s="15"/>
    </row>
    <row r="24" spans="1:12" x14ac:dyDescent="0.25">
      <c r="A24" s="20">
        <v>6</v>
      </c>
      <c r="B24" s="53"/>
      <c r="C24" s="53"/>
      <c r="D24" s="53"/>
      <c r="E24" s="31"/>
      <c r="F24" s="77"/>
      <c r="G24" s="77"/>
      <c r="H24" s="31"/>
      <c r="I24" s="77"/>
      <c r="K24" s="15"/>
      <c r="L24" s="15"/>
    </row>
    <row r="25" spans="1:12" ht="18" customHeight="1" x14ac:dyDescent="0.25">
      <c r="A25" s="20">
        <v>7</v>
      </c>
      <c r="B25" s="53"/>
      <c r="C25" s="53"/>
      <c r="D25" s="53"/>
      <c r="E25" s="31"/>
      <c r="F25" s="77"/>
      <c r="G25" s="77"/>
      <c r="H25" s="31"/>
      <c r="I25" s="77"/>
      <c r="K25" s="15"/>
      <c r="L25" s="15"/>
    </row>
    <row r="26" spans="1:12" ht="18" customHeight="1" x14ac:dyDescent="0.25">
      <c r="A26" s="20">
        <v>8</v>
      </c>
      <c r="B26" s="53"/>
      <c r="C26" s="53"/>
      <c r="D26" s="53"/>
      <c r="E26" s="31"/>
      <c r="F26" s="77"/>
      <c r="G26" s="77"/>
      <c r="H26" s="31"/>
      <c r="I26" s="77"/>
      <c r="K26" s="15"/>
      <c r="L26" s="15"/>
    </row>
    <row r="27" spans="1:12" ht="18" customHeight="1" x14ac:dyDescent="0.25">
      <c r="A27" s="20">
        <v>9</v>
      </c>
      <c r="B27" s="53"/>
      <c r="C27" s="53"/>
      <c r="D27" s="53"/>
      <c r="E27" s="31"/>
      <c r="F27" s="77"/>
      <c r="G27" s="77"/>
      <c r="H27" s="31"/>
      <c r="I27" s="77"/>
      <c r="K27" s="15"/>
      <c r="L27" s="15"/>
    </row>
    <row r="28" spans="1:12" ht="18" customHeight="1" x14ac:dyDescent="0.25">
      <c r="A28" s="20">
        <v>10</v>
      </c>
      <c r="B28" s="53"/>
      <c r="C28" s="53"/>
      <c r="D28" s="53"/>
      <c r="E28" s="31"/>
      <c r="F28" s="77"/>
      <c r="G28" s="77"/>
      <c r="H28" s="31"/>
      <c r="I28" s="77"/>
      <c r="K28" s="15"/>
      <c r="L28" s="15"/>
    </row>
    <row r="29" spans="1:12" ht="18" customHeight="1" x14ac:dyDescent="0.25">
      <c r="A29" s="20">
        <v>11</v>
      </c>
      <c r="B29" s="53"/>
      <c r="C29" s="53"/>
      <c r="D29" s="53"/>
      <c r="E29" s="31"/>
      <c r="F29" s="77"/>
      <c r="G29" s="77"/>
      <c r="H29" s="31"/>
      <c r="I29" s="77"/>
      <c r="K29" s="15"/>
      <c r="L29" s="15"/>
    </row>
    <row r="30" spans="1:12" ht="18" customHeight="1" x14ac:dyDescent="0.25">
      <c r="A30" s="20">
        <v>12</v>
      </c>
      <c r="B30" s="53"/>
      <c r="C30" s="53"/>
      <c r="D30" s="53"/>
      <c r="E30" s="31"/>
      <c r="F30" s="77"/>
      <c r="G30" s="77"/>
      <c r="H30" s="31"/>
      <c r="I30" s="77"/>
      <c r="K30" s="15"/>
      <c r="L30" s="15"/>
    </row>
    <row r="31" spans="1:12" ht="18" customHeight="1" x14ac:dyDescent="0.25">
      <c r="A31" s="20">
        <v>13</v>
      </c>
      <c r="B31" s="53"/>
      <c r="C31" s="53"/>
      <c r="D31" s="53"/>
      <c r="E31" s="31"/>
      <c r="F31" s="77"/>
      <c r="G31" s="77"/>
      <c r="H31" s="31"/>
      <c r="I31" s="77"/>
      <c r="K31" s="15"/>
      <c r="L31" s="15"/>
    </row>
    <row r="32" spans="1:12" x14ac:dyDescent="0.25">
      <c r="A32" s="20">
        <v>14</v>
      </c>
      <c r="B32" s="53"/>
      <c r="C32" s="53"/>
      <c r="D32" s="53"/>
      <c r="E32" s="31"/>
      <c r="F32" s="77"/>
      <c r="G32" s="77"/>
      <c r="H32" s="107"/>
      <c r="I32" s="31"/>
      <c r="K32" s="15"/>
      <c r="L32" s="15"/>
    </row>
    <row r="33" spans="1:12" x14ac:dyDescent="0.25">
      <c r="A33" s="20">
        <v>15</v>
      </c>
      <c r="B33" s="53"/>
      <c r="C33" s="53"/>
      <c r="D33" s="53"/>
      <c r="E33" s="31"/>
      <c r="F33" s="77"/>
      <c r="G33" s="77"/>
      <c r="H33" s="107"/>
      <c r="I33" s="31"/>
      <c r="K33" s="15"/>
      <c r="L33" s="15"/>
    </row>
    <row r="34" spans="1:12" x14ac:dyDescent="0.25">
      <c r="A34" s="20">
        <v>16</v>
      </c>
      <c r="B34" s="53"/>
      <c r="C34" s="53"/>
      <c r="D34" s="53"/>
      <c r="E34" s="31"/>
      <c r="F34" s="77"/>
      <c r="G34" s="77"/>
      <c r="H34" s="107"/>
      <c r="I34" s="31"/>
      <c r="K34" s="15"/>
      <c r="L34" s="15"/>
    </row>
    <row r="35" spans="1:12" ht="16.5" customHeight="1" x14ac:dyDescent="0.25">
      <c r="A35" s="20">
        <v>17</v>
      </c>
      <c r="B35" s="53"/>
      <c r="C35" s="53"/>
      <c r="D35" s="53"/>
      <c r="E35" s="31"/>
      <c r="F35" s="99"/>
      <c r="G35" s="89"/>
      <c r="H35" s="31"/>
      <c r="I35" s="77"/>
    </row>
    <row r="36" spans="1:12" x14ac:dyDescent="0.25">
      <c r="A36" s="20">
        <v>18</v>
      </c>
      <c r="B36" s="53"/>
      <c r="C36" s="53"/>
      <c r="D36" s="53"/>
      <c r="E36" s="31"/>
      <c r="F36" s="99"/>
      <c r="G36" s="89"/>
      <c r="H36" s="31"/>
      <c r="I36" s="31"/>
      <c r="J36" s="31"/>
      <c r="K36" s="59"/>
    </row>
    <row r="37" spans="1:12" x14ac:dyDescent="0.25">
      <c r="C37" s="17" t="s">
        <v>4</v>
      </c>
      <c r="D37" s="17">
        <f>SUM(D19:D36)</f>
        <v>4</v>
      </c>
      <c r="E37" s="16">
        <f>SUM(E19:E36)</f>
        <v>42</v>
      </c>
      <c r="I37" s="54"/>
    </row>
    <row r="38" spans="1:12" x14ac:dyDescent="0.25">
      <c r="C38" s="17" t="s">
        <v>13</v>
      </c>
      <c r="D38" s="17">
        <f>D13+D37</f>
        <v>6</v>
      </c>
      <c r="E38" s="16">
        <f>E13+E37</f>
        <v>92</v>
      </c>
    </row>
  </sheetData>
  <autoFilter ref="B18:I18" xr:uid="{68E4E493-459A-4510-8A4E-AC8D6D75381B}">
    <sortState xmlns:xlrd2="http://schemas.microsoft.com/office/spreadsheetml/2017/richdata2" ref="B19:I36">
      <sortCondition ref="G18"/>
    </sortState>
  </autoFilter>
  <mergeCells count="3">
    <mergeCell ref="A1:E1"/>
    <mergeCell ref="A17:E17"/>
    <mergeCell ref="F1:I1"/>
  </mergeCells>
  <phoneticPr fontId="30" type="noConversion"/>
  <hyperlinks>
    <hyperlink ref="F1" r:id="rId1" display="http://qcsweb.internal.rfmd.com/qcs/LotStatus_QCS.asp?LotTypeDefault=RA" xr:uid="{00000000-0004-0000-0300-000000000000}"/>
  </hyperlinks>
  <pageMargins left="0.7" right="0.7" top="0.75" bottom="0.75" header="0.3" footer="0.3"/>
  <pageSetup orientation="portrait" horizontalDpi="300" verticalDpi="300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rgb="FF92D050"/>
    <pageSetUpPr autoPageBreaks="0"/>
  </sheetPr>
  <dimension ref="A1:J70"/>
  <sheetViews>
    <sheetView topLeftCell="A2" zoomScaleNormal="100" workbookViewId="0">
      <selection activeCell="I6" sqref="I6"/>
    </sheetView>
  </sheetViews>
  <sheetFormatPr defaultColWidth="9.109375" defaultRowHeight="13.8" x14ac:dyDescent="0.3"/>
  <cols>
    <col min="1" max="1" width="4.5546875" style="15" customWidth="1"/>
    <col min="2" max="2" width="21.5546875" style="15" customWidth="1"/>
    <col min="3" max="3" width="23.88671875" style="15" customWidth="1"/>
    <col min="4" max="4" width="14.44140625" style="15" bestFit="1" customWidth="1"/>
    <col min="5" max="5" width="9.33203125" style="15" bestFit="1" customWidth="1"/>
    <col min="6" max="6" width="13.44140625" style="15" bestFit="1" customWidth="1"/>
    <col min="7" max="7" width="15.44140625" style="15" bestFit="1" customWidth="1"/>
    <col min="8" max="8" width="17.109375" style="15" bestFit="1" customWidth="1"/>
    <col min="9" max="9" width="21.88671875" style="37" customWidth="1"/>
    <col min="10" max="10" width="34.109375" style="15" customWidth="1"/>
    <col min="11" max="11" width="21.109375" style="15" bestFit="1" customWidth="1"/>
    <col min="12" max="16384" width="9.109375" style="15"/>
  </cols>
  <sheetData>
    <row r="1" spans="1:10" ht="16.2" x14ac:dyDescent="0.3">
      <c r="A1" s="169" t="s">
        <v>7</v>
      </c>
      <c r="B1" s="169"/>
      <c r="C1" s="169"/>
      <c r="D1" s="169"/>
      <c r="E1" s="169"/>
      <c r="F1" s="165" t="s">
        <v>78</v>
      </c>
      <c r="G1" s="165"/>
      <c r="H1" s="165"/>
      <c r="I1" s="165"/>
      <c r="J1" s="66"/>
    </row>
    <row r="2" spans="1:10" ht="16.2" x14ac:dyDescent="0.3">
      <c r="A2" s="66" t="s">
        <v>3</v>
      </c>
      <c r="B2" s="66" t="s">
        <v>1</v>
      </c>
      <c r="C2" s="66" t="s">
        <v>2</v>
      </c>
      <c r="D2" s="66" t="s">
        <v>14</v>
      </c>
      <c r="E2" s="66" t="s">
        <v>0</v>
      </c>
      <c r="F2" s="66" t="s">
        <v>49</v>
      </c>
      <c r="G2" s="66" t="s">
        <v>21</v>
      </c>
      <c r="H2" s="66" t="s">
        <v>41</v>
      </c>
      <c r="I2" s="66" t="s">
        <v>63</v>
      </c>
      <c r="J2" s="66" t="s">
        <v>35</v>
      </c>
    </row>
    <row r="3" spans="1:10" ht="16.2" x14ac:dyDescent="0.3">
      <c r="A3" s="149">
        <v>1</v>
      </c>
      <c r="B3" s="151" t="s">
        <v>207</v>
      </c>
      <c r="C3" s="151" t="s">
        <v>251</v>
      </c>
      <c r="D3" s="151">
        <v>1</v>
      </c>
      <c r="E3" s="151">
        <v>35</v>
      </c>
      <c r="F3" s="152">
        <v>44361</v>
      </c>
      <c r="G3" s="152">
        <v>44365</v>
      </c>
      <c r="H3" s="151" t="s">
        <v>252</v>
      </c>
      <c r="I3" s="151" t="s">
        <v>220</v>
      </c>
      <c r="J3" s="151"/>
    </row>
    <row r="4" spans="1:10" ht="16.2" x14ac:dyDescent="0.3">
      <c r="A4" s="149">
        <v>2</v>
      </c>
      <c r="B4" s="151" t="s">
        <v>225</v>
      </c>
      <c r="C4" s="151" t="s">
        <v>219</v>
      </c>
      <c r="D4" s="151">
        <v>1</v>
      </c>
      <c r="E4" s="151">
        <v>80</v>
      </c>
      <c r="F4" s="152">
        <v>44368</v>
      </c>
      <c r="G4" s="152">
        <v>44372</v>
      </c>
      <c r="H4" s="151" t="s">
        <v>252</v>
      </c>
      <c r="I4" s="151" t="s">
        <v>220</v>
      </c>
      <c r="J4" s="151"/>
    </row>
    <row r="5" spans="1:10" ht="16.2" x14ac:dyDescent="0.3">
      <c r="A5" s="149">
        <v>3</v>
      </c>
      <c r="B5" s="151" t="s">
        <v>237</v>
      </c>
      <c r="C5" s="151" t="s">
        <v>219</v>
      </c>
      <c r="D5" s="151">
        <v>1</v>
      </c>
      <c r="E5" s="151">
        <v>200</v>
      </c>
      <c r="F5" s="152">
        <v>44368</v>
      </c>
      <c r="G5" s="152">
        <v>44372</v>
      </c>
      <c r="H5" s="151" t="s">
        <v>252</v>
      </c>
      <c r="I5" s="151" t="s">
        <v>220</v>
      </c>
      <c r="J5" s="151"/>
    </row>
    <row r="6" spans="1:10" ht="16.2" x14ac:dyDescent="0.3">
      <c r="A6" s="149">
        <v>4</v>
      </c>
      <c r="B6" s="151" t="s">
        <v>224</v>
      </c>
      <c r="C6" s="151" t="s">
        <v>219</v>
      </c>
      <c r="D6" s="151">
        <v>1</v>
      </c>
      <c r="E6" s="151">
        <v>80</v>
      </c>
      <c r="F6" s="152">
        <v>44368</v>
      </c>
      <c r="G6" s="152">
        <v>44372</v>
      </c>
      <c r="H6" s="151" t="s">
        <v>252</v>
      </c>
      <c r="I6" s="151" t="s">
        <v>220</v>
      </c>
      <c r="J6" s="151"/>
    </row>
    <row r="7" spans="1:10" ht="16.2" x14ac:dyDescent="0.3">
      <c r="A7" s="149">
        <v>5</v>
      </c>
      <c r="B7" s="151"/>
      <c r="C7" s="151"/>
      <c r="D7" s="151"/>
      <c r="E7" s="151"/>
      <c r="F7" s="152"/>
      <c r="G7" s="152"/>
      <c r="H7" s="151"/>
      <c r="I7" s="151"/>
      <c r="J7" s="151"/>
    </row>
    <row r="8" spans="1:10" ht="16.2" x14ac:dyDescent="0.3">
      <c r="A8" s="149">
        <v>6</v>
      </c>
      <c r="B8" s="151"/>
      <c r="C8" s="151"/>
      <c r="D8" s="151"/>
      <c r="E8" s="151"/>
      <c r="F8" s="152"/>
      <c r="G8" s="152"/>
      <c r="H8" s="151"/>
      <c r="I8" s="151"/>
      <c r="J8" s="151"/>
    </row>
    <row r="9" spans="1:10" ht="16.2" x14ac:dyDescent="0.3">
      <c r="A9" s="149">
        <v>7</v>
      </c>
      <c r="B9" s="151"/>
      <c r="C9" s="151"/>
      <c r="D9" s="151"/>
      <c r="E9" s="151"/>
      <c r="F9" s="152"/>
      <c r="G9" s="152"/>
      <c r="H9" s="151"/>
      <c r="I9" s="151"/>
      <c r="J9" s="151"/>
    </row>
    <row r="10" spans="1:10" ht="16.2" x14ac:dyDescent="0.3">
      <c r="A10" s="149">
        <v>8</v>
      </c>
      <c r="B10" s="150"/>
      <c r="C10" s="150"/>
      <c r="D10" s="150"/>
      <c r="F10" s="23"/>
      <c r="I10" s="15"/>
    </row>
    <row r="11" spans="1:10" ht="16.2" x14ac:dyDescent="0.3">
      <c r="A11" s="149">
        <v>9</v>
      </c>
      <c r="B11" s="150"/>
      <c r="C11" s="150"/>
      <c r="D11" s="150"/>
      <c r="F11" s="23"/>
      <c r="I11" s="15"/>
    </row>
    <row r="12" spans="1:10" ht="16.2" x14ac:dyDescent="0.3">
      <c r="A12" s="149">
        <v>10</v>
      </c>
      <c r="B12" s="150"/>
      <c r="C12" s="150"/>
      <c r="D12" s="150"/>
      <c r="F12" s="23"/>
    </row>
    <row r="13" spans="1:10" ht="15.6" x14ac:dyDescent="0.3">
      <c r="C13" s="24" t="s">
        <v>4</v>
      </c>
      <c r="D13" s="24"/>
      <c r="E13" s="25">
        <f>SUM(E3:E12)</f>
        <v>395</v>
      </c>
    </row>
    <row r="14" spans="1:10" ht="15.6" x14ac:dyDescent="0.3">
      <c r="C14" s="25" t="s">
        <v>16</v>
      </c>
      <c r="D14" s="25">
        <f>SUM(D3:D13)</f>
        <v>4</v>
      </c>
      <c r="E14" s="15">
        <f>SUM(D3:D9)</f>
        <v>4</v>
      </c>
    </row>
    <row r="17" spans="1:10" x14ac:dyDescent="0.3">
      <c r="I17" s="38"/>
    </row>
    <row r="18" spans="1:10" x14ac:dyDescent="0.3">
      <c r="A18" s="169" t="s">
        <v>8</v>
      </c>
      <c r="B18" s="169"/>
      <c r="C18" s="169"/>
      <c r="D18" s="169"/>
      <c r="E18" s="169"/>
      <c r="F18" s="69"/>
      <c r="G18" s="69"/>
      <c r="H18" s="66"/>
      <c r="I18" s="69"/>
      <c r="J18" s="66"/>
    </row>
    <row r="19" spans="1:10" x14ac:dyDescent="0.3">
      <c r="A19" s="66" t="s">
        <v>3</v>
      </c>
      <c r="B19" s="66" t="s">
        <v>1</v>
      </c>
      <c r="C19" s="66" t="s">
        <v>2</v>
      </c>
      <c r="D19" s="66" t="s">
        <v>14</v>
      </c>
      <c r="E19" s="66" t="s">
        <v>0</v>
      </c>
      <c r="F19" s="66" t="s">
        <v>49</v>
      </c>
      <c r="G19" s="66" t="s">
        <v>21</v>
      </c>
      <c r="H19" s="66" t="s">
        <v>41</v>
      </c>
      <c r="I19" s="66" t="s">
        <v>63</v>
      </c>
      <c r="J19" s="66" t="s">
        <v>35</v>
      </c>
    </row>
    <row r="20" spans="1:10" x14ac:dyDescent="0.3">
      <c r="A20" s="22">
        <v>1</v>
      </c>
      <c r="B20" s="53" t="s">
        <v>226</v>
      </c>
      <c r="C20" s="53" t="s">
        <v>171</v>
      </c>
      <c r="D20" s="53">
        <v>1</v>
      </c>
      <c r="E20" s="31">
        <v>499</v>
      </c>
      <c r="F20" s="23">
        <v>44357</v>
      </c>
      <c r="G20" s="23">
        <v>44361</v>
      </c>
      <c r="H20" s="56">
        <v>0.54166666666666663</v>
      </c>
      <c r="I20" s="59" t="s">
        <v>227</v>
      </c>
      <c r="J20" s="59"/>
    </row>
    <row r="21" spans="1:10" x14ac:dyDescent="0.3">
      <c r="A21" s="22">
        <v>2</v>
      </c>
      <c r="B21" s="53"/>
      <c r="C21" s="53"/>
      <c r="D21" s="53"/>
      <c r="E21" s="31"/>
      <c r="F21" s="23"/>
      <c r="G21" s="23"/>
      <c r="H21" s="56"/>
      <c r="I21" s="59"/>
      <c r="J21" s="59"/>
    </row>
    <row r="22" spans="1:10" x14ac:dyDescent="0.3">
      <c r="A22" s="22">
        <v>3</v>
      </c>
      <c r="B22" s="53"/>
      <c r="C22" s="53"/>
      <c r="D22" s="53"/>
      <c r="E22" s="31"/>
      <c r="F22" s="23"/>
      <c r="G22" s="23"/>
      <c r="H22" s="56"/>
      <c r="I22" s="59"/>
      <c r="J22" s="59"/>
    </row>
    <row r="23" spans="1:10" x14ac:dyDescent="0.3">
      <c r="A23" s="22">
        <v>4</v>
      </c>
      <c r="B23" s="53"/>
      <c r="C23" s="53"/>
      <c r="D23" s="53"/>
      <c r="E23" s="31"/>
      <c r="F23" s="23"/>
      <c r="G23" s="23"/>
      <c r="H23" s="56"/>
      <c r="I23" s="59"/>
      <c r="J23" s="59"/>
    </row>
    <row r="24" spans="1:10" x14ac:dyDescent="0.3">
      <c r="A24" s="22">
        <v>5</v>
      </c>
      <c r="B24" s="53"/>
      <c r="C24" s="53"/>
      <c r="D24" s="53"/>
      <c r="E24" s="31"/>
      <c r="F24" s="23"/>
      <c r="G24" s="23"/>
      <c r="H24" s="56"/>
      <c r="I24" s="59"/>
      <c r="J24" s="59"/>
    </row>
    <row r="25" spans="1:10" x14ac:dyDescent="0.3">
      <c r="A25" s="22">
        <v>6</v>
      </c>
      <c r="B25" s="53"/>
      <c r="C25" s="53"/>
      <c r="D25" s="53"/>
      <c r="E25" s="31"/>
      <c r="F25" s="23"/>
      <c r="G25" s="23"/>
      <c r="H25" s="56"/>
      <c r="I25" s="59"/>
      <c r="J25" s="59"/>
    </row>
    <row r="26" spans="1:10" x14ac:dyDescent="0.3">
      <c r="A26" s="22">
        <v>7</v>
      </c>
      <c r="B26" s="53"/>
      <c r="C26" s="53"/>
      <c r="D26" s="53"/>
      <c r="E26" s="31"/>
      <c r="F26" s="23"/>
      <c r="G26" s="23"/>
      <c r="H26" s="56"/>
      <c r="I26" s="59"/>
      <c r="J26" s="59"/>
    </row>
    <row r="27" spans="1:10" x14ac:dyDescent="0.3">
      <c r="A27" s="22">
        <v>8</v>
      </c>
      <c r="B27" s="53"/>
      <c r="C27" s="53"/>
      <c r="D27" s="53"/>
      <c r="E27" s="31"/>
      <c r="F27" s="23"/>
      <c r="G27" s="23"/>
      <c r="H27" s="56"/>
      <c r="I27" s="59"/>
      <c r="J27" s="59"/>
    </row>
    <row r="28" spans="1:10" x14ac:dyDescent="0.3">
      <c r="C28" s="24" t="s">
        <v>4</v>
      </c>
      <c r="D28" s="24"/>
      <c r="E28" s="25">
        <f>SUM(E20:E27)</f>
        <v>499</v>
      </c>
    </row>
    <row r="29" spans="1:10" x14ac:dyDescent="0.3">
      <c r="C29" s="25" t="s">
        <v>16</v>
      </c>
      <c r="D29" s="25">
        <f>SUM(D20:D28)</f>
        <v>1</v>
      </c>
    </row>
    <row r="32" spans="1:10" x14ac:dyDescent="0.3">
      <c r="I32" s="15"/>
    </row>
    <row r="33" spans="1:10" x14ac:dyDescent="0.3">
      <c r="A33" s="169" t="s">
        <v>25</v>
      </c>
      <c r="B33" s="169"/>
      <c r="C33" s="169"/>
      <c r="D33" s="169"/>
      <c r="E33" s="169"/>
      <c r="F33" s="69"/>
      <c r="G33" s="69"/>
      <c r="H33" s="66"/>
      <c r="I33" s="69"/>
      <c r="J33" s="66"/>
    </row>
    <row r="34" spans="1:10" x14ac:dyDescent="0.3">
      <c r="A34" s="66" t="s">
        <v>3</v>
      </c>
      <c r="B34" s="66" t="s">
        <v>1</v>
      </c>
      <c r="C34" s="66" t="s">
        <v>2</v>
      </c>
      <c r="D34" s="66" t="s">
        <v>14</v>
      </c>
      <c r="E34" s="66" t="s">
        <v>0</v>
      </c>
      <c r="F34" s="66" t="s">
        <v>49</v>
      </c>
      <c r="G34" s="66" t="s">
        <v>21</v>
      </c>
      <c r="H34" s="66" t="s">
        <v>41</v>
      </c>
      <c r="I34" s="66" t="s">
        <v>63</v>
      </c>
      <c r="J34" s="66" t="s">
        <v>35</v>
      </c>
    </row>
    <row r="35" spans="1:10" x14ac:dyDescent="0.3">
      <c r="A35" s="22">
        <v>1</v>
      </c>
      <c r="B35" s="53" t="s">
        <v>168</v>
      </c>
      <c r="C35" s="53" t="s">
        <v>185</v>
      </c>
      <c r="D35" s="53">
        <v>1</v>
      </c>
      <c r="E35" s="31">
        <v>75</v>
      </c>
      <c r="F35" s="77">
        <v>44347</v>
      </c>
      <c r="G35" s="77">
        <v>44351</v>
      </c>
      <c r="H35" s="56">
        <v>0.68055555555555547</v>
      </c>
      <c r="I35" s="59" t="s">
        <v>188</v>
      </c>
      <c r="J35" s="59"/>
    </row>
    <row r="36" spans="1:10" x14ac:dyDescent="0.3">
      <c r="A36" s="22">
        <v>2</v>
      </c>
      <c r="B36" s="53" t="s">
        <v>168</v>
      </c>
      <c r="C36" s="53" t="s">
        <v>187</v>
      </c>
      <c r="D36" s="53">
        <v>1</v>
      </c>
      <c r="E36" s="31">
        <v>50</v>
      </c>
      <c r="F36" s="77">
        <v>44347</v>
      </c>
      <c r="G36" s="77">
        <v>44351</v>
      </c>
      <c r="H36" s="56">
        <v>0.68055555555555547</v>
      </c>
      <c r="I36" s="59" t="s">
        <v>188</v>
      </c>
    </row>
    <row r="37" spans="1:10" x14ac:dyDescent="0.3">
      <c r="A37" s="22">
        <v>3</v>
      </c>
      <c r="B37" s="53" t="s">
        <v>171</v>
      </c>
      <c r="C37" s="53" t="s">
        <v>216</v>
      </c>
      <c r="D37" s="53">
        <v>1</v>
      </c>
      <c r="E37" s="31">
        <v>80</v>
      </c>
      <c r="F37" s="77">
        <v>44351</v>
      </c>
      <c r="G37" s="77">
        <v>44356</v>
      </c>
      <c r="H37" s="56"/>
      <c r="I37" s="59" t="s">
        <v>159</v>
      </c>
      <c r="J37" s="15" t="s">
        <v>217</v>
      </c>
    </row>
    <row r="38" spans="1:10" x14ac:dyDescent="0.3">
      <c r="A38" s="22">
        <v>4</v>
      </c>
      <c r="B38" s="53"/>
      <c r="C38" s="53"/>
      <c r="D38" s="53"/>
      <c r="E38" s="31"/>
      <c r="F38" s="23"/>
      <c r="G38" s="23"/>
      <c r="H38" s="56"/>
      <c r="I38" s="59"/>
      <c r="J38" s="62"/>
    </row>
    <row r="39" spans="1:10" x14ac:dyDescent="0.3">
      <c r="A39" s="22">
        <v>5</v>
      </c>
      <c r="B39" s="53"/>
      <c r="C39" s="53"/>
      <c r="D39" s="53"/>
      <c r="E39" s="31"/>
      <c r="F39" s="23"/>
      <c r="G39" s="23"/>
      <c r="H39" s="56"/>
      <c r="I39" s="59"/>
      <c r="J39" s="59"/>
    </row>
    <row r="40" spans="1:10" x14ac:dyDescent="0.3">
      <c r="A40" s="22">
        <v>6</v>
      </c>
      <c r="B40" s="53"/>
      <c r="C40" s="53"/>
      <c r="D40" s="53"/>
      <c r="E40" s="31"/>
      <c r="F40" s="23"/>
      <c r="G40" s="23"/>
      <c r="H40" s="56"/>
      <c r="I40" s="59"/>
      <c r="J40" s="59"/>
    </row>
    <row r="41" spans="1:10" x14ac:dyDescent="0.3">
      <c r="A41" s="22">
        <v>7</v>
      </c>
      <c r="B41" s="53"/>
      <c r="C41" s="53"/>
      <c r="D41" s="53"/>
      <c r="E41" s="31"/>
      <c r="F41" s="23"/>
      <c r="G41" s="23"/>
      <c r="H41" s="56"/>
      <c r="I41" s="59"/>
      <c r="J41" s="59"/>
    </row>
    <row r="42" spans="1:10" x14ac:dyDescent="0.3">
      <c r="A42" s="22">
        <v>8</v>
      </c>
      <c r="B42" s="53"/>
      <c r="C42" s="53"/>
      <c r="D42" s="53"/>
      <c r="E42" s="31"/>
      <c r="F42" s="23"/>
      <c r="G42" s="23"/>
      <c r="H42" s="56"/>
      <c r="I42" s="59"/>
      <c r="J42" s="62"/>
    </row>
    <row r="43" spans="1:10" x14ac:dyDescent="0.3">
      <c r="A43" s="22">
        <v>9</v>
      </c>
      <c r="B43" s="21"/>
      <c r="C43" s="53"/>
      <c r="D43" s="21"/>
      <c r="F43" s="23"/>
      <c r="G43" s="23"/>
      <c r="I43" s="59"/>
      <c r="J43" s="59"/>
    </row>
    <row r="44" spans="1:10" x14ac:dyDescent="0.3">
      <c r="A44" s="22">
        <v>10</v>
      </c>
      <c r="B44" s="21"/>
      <c r="C44" s="53"/>
      <c r="D44" s="21"/>
      <c r="F44" s="23"/>
      <c r="G44" s="23"/>
      <c r="I44" s="59"/>
      <c r="J44" s="59"/>
    </row>
    <row r="45" spans="1:10" x14ac:dyDescent="0.3">
      <c r="C45" s="24" t="s">
        <v>4</v>
      </c>
      <c r="D45" s="24"/>
      <c r="E45" s="25">
        <f>SUM(E35:E44)</f>
        <v>205</v>
      </c>
    </row>
    <row r="46" spans="1:10" x14ac:dyDescent="0.3">
      <c r="A46" s="26"/>
      <c r="C46" s="25" t="s">
        <v>16</v>
      </c>
      <c r="D46" s="25">
        <f>SUM(D35:D45)</f>
        <v>3</v>
      </c>
    </row>
    <row r="49" spans="1:10" x14ac:dyDescent="0.3">
      <c r="A49" s="169" t="s">
        <v>5</v>
      </c>
      <c r="B49" s="169"/>
      <c r="C49" s="169"/>
      <c r="D49" s="169"/>
      <c r="E49" s="169"/>
      <c r="F49" s="69"/>
      <c r="G49" s="69"/>
      <c r="H49" s="66"/>
      <c r="I49" s="69"/>
      <c r="J49" s="66"/>
    </row>
    <row r="50" spans="1:10" x14ac:dyDescent="0.3">
      <c r="A50" s="66" t="s">
        <v>3</v>
      </c>
      <c r="B50" s="66" t="s">
        <v>1</v>
      </c>
      <c r="C50" s="66" t="s">
        <v>2</v>
      </c>
      <c r="D50" s="66" t="s">
        <v>14</v>
      </c>
      <c r="E50" s="66" t="s">
        <v>0</v>
      </c>
      <c r="F50" s="66" t="s">
        <v>49</v>
      </c>
      <c r="G50" s="66" t="s">
        <v>21</v>
      </c>
      <c r="H50" s="66" t="s">
        <v>41</v>
      </c>
      <c r="I50" s="66" t="s">
        <v>63</v>
      </c>
      <c r="J50" s="66" t="s">
        <v>35</v>
      </c>
    </row>
    <row r="51" spans="1:10" x14ac:dyDescent="0.3">
      <c r="A51" s="22">
        <v>1</v>
      </c>
      <c r="B51" s="21"/>
      <c r="C51" s="21"/>
      <c r="D51" s="21"/>
      <c r="F51" s="23"/>
      <c r="G51" s="23"/>
      <c r="H51" s="36"/>
      <c r="J51" s="15" t="s">
        <v>82</v>
      </c>
    </row>
    <row r="52" spans="1:10" x14ac:dyDescent="0.3">
      <c r="A52" s="22">
        <v>2</v>
      </c>
      <c r="B52" s="21"/>
      <c r="C52" s="21"/>
      <c r="D52" s="21"/>
      <c r="F52" s="23"/>
      <c r="G52" s="23"/>
      <c r="H52" s="36"/>
      <c r="J52" s="15" t="s">
        <v>82</v>
      </c>
    </row>
    <row r="53" spans="1:10" x14ac:dyDescent="0.3">
      <c r="A53" s="22">
        <v>3</v>
      </c>
      <c r="B53" s="21"/>
      <c r="C53" s="21"/>
      <c r="D53" s="21"/>
      <c r="F53" s="23"/>
      <c r="G53" s="23"/>
      <c r="H53" s="36"/>
    </row>
    <row r="54" spans="1:10" x14ac:dyDescent="0.3">
      <c r="A54" s="22">
        <v>4</v>
      </c>
      <c r="B54" s="21"/>
      <c r="C54" s="21"/>
      <c r="D54" s="21"/>
      <c r="F54" s="23"/>
    </row>
    <row r="55" spans="1:10" x14ac:dyDescent="0.3">
      <c r="A55" s="22">
        <v>5</v>
      </c>
      <c r="B55" s="21"/>
      <c r="C55" s="21"/>
      <c r="D55" s="21"/>
      <c r="F55" s="23"/>
    </row>
    <row r="56" spans="1:10" x14ac:dyDescent="0.3">
      <c r="C56" s="24" t="s">
        <v>4</v>
      </c>
      <c r="D56" s="24"/>
      <c r="E56" s="25">
        <f>SUM(E51:E52)</f>
        <v>0</v>
      </c>
    </row>
    <row r="57" spans="1:10" x14ac:dyDescent="0.3">
      <c r="C57" s="25" t="s">
        <v>16</v>
      </c>
      <c r="D57" s="25">
        <f>SUM(D52:D52)</f>
        <v>0</v>
      </c>
    </row>
    <row r="61" spans="1:10" x14ac:dyDescent="0.3">
      <c r="A61" s="169" t="s">
        <v>6</v>
      </c>
      <c r="B61" s="169"/>
      <c r="C61" s="169"/>
      <c r="D61" s="169"/>
      <c r="E61" s="169"/>
      <c r="F61" s="69"/>
      <c r="G61" s="69"/>
      <c r="H61" s="66"/>
      <c r="I61" s="70"/>
      <c r="J61" s="64"/>
    </row>
    <row r="62" spans="1:10" x14ac:dyDescent="0.3">
      <c r="A62" s="66" t="s">
        <v>3</v>
      </c>
      <c r="B62" s="66" t="s">
        <v>1</v>
      </c>
      <c r="C62" s="66" t="s">
        <v>2</v>
      </c>
      <c r="D62" s="66" t="s">
        <v>14</v>
      </c>
      <c r="E62" s="66" t="s">
        <v>0</v>
      </c>
      <c r="F62" s="66" t="s">
        <v>49</v>
      </c>
      <c r="G62" s="66" t="s">
        <v>21</v>
      </c>
      <c r="H62" s="66" t="s">
        <v>41</v>
      </c>
      <c r="I62" s="66" t="s">
        <v>63</v>
      </c>
      <c r="J62" s="66" t="s">
        <v>35</v>
      </c>
    </row>
    <row r="63" spans="1:10" x14ac:dyDescent="0.3">
      <c r="A63" s="12">
        <v>1</v>
      </c>
      <c r="B63" s="21"/>
      <c r="C63" s="21"/>
      <c r="D63" s="21"/>
    </row>
    <row r="64" spans="1:10" x14ac:dyDescent="0.3">
      <c r="C64" s="24" t="s">
        <v>4</v>
      </c>
      <c r="D64" s="24"/>
      <c r="E64" s="25">
        <f>SUM(E63)</f>
        <v>0</v>
      </c>
    </row>
    <row r="65" spans="3:6" x14ac:dyDescent="0.3">
      <c r="C65" s="25" t="s">
        <v>16</v>
      </c>
      <c r="D65" s="25">
        <f>SUM(D63:D63)</f>
        <v>0</v>
      </c>
    </row>
    <row r="69" spans="3:6" x14ac:dyDescent="0.3">
      <c r="C69" s="170" t="s">
        <v>26</v>
      </c>
      <c r="D69" s="170"/>
      <c r="E69" s="8">
        <f>SUM(E64,E56,E13)</f>
        <v>395</v>
      </c>
    </row>
    <row r="70" spans="3:6" x14ac:dyDescent="0.3">
      <c r="C70" s="170" t="s">
        <v>27</v>
      </c>
      <c r="D70" s="170"/>
      <c r="E70" s="8">
        <f>SUM(E45,E28)</f>
        <v>704</v>
      </c>
      <c r="F70" s="25"/>
    </row>
  </sheetData>
  <autoFilter ref="B34:I46" xr:uid="{0675B37B-D2FE-44F7-8182-A2E95AB5FAF1}">
    <sortState xmlns:xlrd2="http://schemas.microsoft.com/office/spreadsheetml/2017/richdata2" ref="B35:I46">
      <sortCondition ref="G34:G46"/>
    </sortState>
  </autoFilter>
  <mergeCells count="8">
    <mergeCell ref="F1:I1"/>
    <mergeCell ref="C70:D70"/>
    <mergeCell ref="C69:D69"/>
    <mergeCell ref="A18:E18"/>
    <mergeCell ref="A1:E1"/>
    <mergeCell ref="A61:E61"/>
    <mergeCell ref="A49:E49"/>
    <mergeCell ref="A33:E33"/>
  </mergeCells>
  <phoneticPr fontId="30" type="noConversion"/>
  <hyperlinks>
    <hyperlink ref="F1" r:id="rId1" display="http://qcsweb.internal.rfmd.com/qcs/LotStatus_QCS.asp?LotTypeDefault=RA" xr:uid="{00000000-0004-0000-0400-000000000000}"/>
  </hyperlinks>
  <pageMargins left="0.7" right="0.7" top="0.75" bottom="0.75" header="0.3" footer="0.3"/>
  <pageSetup orientation="portrait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>
    <tabColor rgb="FF00B0F0"/>
    <pageSetUpPr autoPageBreaks="0"/>
  </sheetPr>
  <dimension ref="A1:K46"/>
  <sheetViews>
    <sheetView zoomScaleNormal="100" workbookViewId="0">
      <selection activeCell="J4" sqref="J4"/>
    </sheetView>
  </sheetViews>
  <sheetFormatPr defaultColWidth="12.44140625" defaultRowHeight="13.8" x14ac:dyDescent="0.3"/>
  <cols>
    <col min="1" max="1" width="5" style="15" customWidth="1"/>
    <col min="2" max="2" width="23.33203125" style="15" customWidth="1"/>
    <col min="3" max="3" width="17.33203125" style="15" customWidth="1"/>
    <col min="4" max="4" width="9.88671875" style="15" bestFit="1" customWidth="1"/>
    <col min="5" max="5" width="14.109375" style="15" customWidth="1"/>
    <col min="6" max="6" width="12.44140625" style="15" customWidth="1"/>
    <col min="7" max="7" width="17.5546875" style="92" customWidth="1"/>
    <col min="8" max="8" width="15.44140625" style="15" customWidth="1"/>
    <col min="9" max="9" width="19.109375" style="15" customWidth="1"/>
    <col min="10" max="10" width="29" style="15" customWidth="1"/>
    <col min="11" max="11" width="42.109375" style="15" customWidth="1"/>
    <col min="12" max="16384" width="12.44140625" style="15"/>
  </cols>
  <sheetData>
    <row r="1" spans="1:11" ht="16.2" x14ac:dyDescent="0.3">
      <c r="A1" s="169" t="s">
        <v>24</v>
      </c>
      <c r="B1" s="169"/>
      <c r="C1" s="169"/>
      <c r="D1" s="169"/>
      <c r="E1" s="169"/>
      <c r="F1" s="165" t="s">
        <v>78</v>
      </c>
      <c r="G1" s="165"/>
      <c r="H1" s="165"/>
      <c r="I1" s="165"/>
      <c r="J1" s="69"/>
    </row>
    <row r="2" spans="1:11" ht="16.2" x14ac:dyDescent="0.3">
      <c r="A2" s="66" t="s">
        <v>3</v>
      </c>
      <c r="B2" s="66" t="s">
        <v>1</v>
      </c>
      <c r="C2" s="66" t="s">
        <v>2</v>
      </c>
      <c r="D2" s="66" t="s">
        <v>14</v>
      </c>
      <c r="E2" s="66" t="s">
        <v>0</v>
      </c>
      <c r="F2" s="66" t="s">
        <v>49</v>
      </c>
      <c r="G2" s="67" t="s">
        <v>75</v>
      </c>
      <c r="H2" s="66" t="s">
        <v>41</v>
      </c>
      <c r="I2" s="66" t="s">
        <v>63</v>
      </c>
      <c r="J2" s="66" t="s">
        <v>35</v>
      </c>
    </row>
    <row r="3" spans="1:11" ht="15.6" x14ac:dyDescent="0.3">
      <c r="A3" s="35">
        <v>1</v>
      </c>
      <c r="B3" s="53" t="s">
        <v>213</v>
      </c>
      <c r="C3" s="53" t="s">
        <v>242</v>
      </c>
      <c r="D3" s="53">
        <v>1</v>
      </c>
      <c r="E3" s="31">
        <v>8</v>
      </c>
      <c r="F3" s="77">
        <v>44362</v>
      </c>
      <c r="G3" s="93">
        <v>44369</v>
      </c>
      <c r="H3" s="56">
        <v>0.72916666666666663</v>
      </c>
      <c r="I3" s="31" t="s">
        <v>215</v>
      </c>
      <c r="J3" s="37" t="s">
        <v>253</v>
      </c>
      <c r="K3" s="15" t="s">
        <v>143</v>
      </c>
    </row>
    <row r="4" spans="1:11" ht="15.6" x14ac:dyDescent="0.3">
      <c r="A4" s="35">
        <v>2</v>
      </c>
      <c r="B4" s="53" t="s">
        <v>212</v>
      </c>
      <c r="C4" s="53" t="s">
        <v>242</v>
      </c>
      <c r="D4" s="53">
        <v>1</v>
      </c>
      <c r="E4" s="31">
        <v>7</v>
      </c>
      <c r="F4" s="77">
        <v>44362</v>
      </c>
      <c r="G4" s="93">
        <v>44369</v>
      </c>
      <c r="H4" s="56">
        <v>0.72916666666666663</v>
      </c>
      <c r="I4" s="31" t="s">
        <v>215</v>
      </c>
      <c r="J4" s="37" t="s">
        <v>253</v>
      </c>
      <c r="K4" s="47"/>
    </row>
    <row r="5" spans="1:11" ht="15.6" x14ac:dyDescent="0.3">
      <c r="A5" s="35">
        <v>3</v>
      </c>
      <c r="B5" s="53"/>
      <c r="C5" s="53"/>
      <c r="D5" s="53"/>
      <c r="E5" s="31"/>
      <c r="F5" s="77"/>
      <c r="G5" s="93"/>
      <c r="H5" s="56"/>
      <c r="I5" s="31"/>
      <c r="J5" s="37"/>
      <c r="K5" s="47"/>
    </row>
    <row r="6" spans="1:11" ht="15.6" x14ac:dyDescent="0.3">
      <c r="A6" s="35">
        <v>4</v>
      </c>
      <c r="B6" s="53"/>
      <c r="C6" s="53"/>
      <c r="D6" s="53"/>
      <c r="E6" s="31"/>
      <c r="F6" s="77"/>
      <c r="G6" s="93"/>
      <c r="H6" s="56"/>
      <c r="I6" s="31"/>
      <c r="J6" s="37"/>
      <c r="K6" s="47"/>
    </row>
    <row r="7" spans="1:11" ht="15.6" x14ac:dyDescent="0.3">
      <c r="A7" s="35">
        <v>5</v>
      </c>
      <c r="B7" s="53"/>
      <c r="C7" s="53"/>
      <c r="D7" s="53"/>
      <c r="E7" s="31"/>
      <c r="F7" s="77"/>
      <c r="G7" s="93"/>
      <c r="H7" s="56"/>
      <c r="I7" s="31"/>
      <c r="J7" s="37"/>
      <c r="K7" s="47"/>
    </row>
    <row r="8" spans="1:11" ht="15.6" x14ac:dyDescent="0.3">
      <c r="A8" s="35">
        <v>6</v>
      </c>
      <c r="B8" s="53"/>
      <c r="C8" s="53"/>
      <c r="D8" s="53"/>
      <c r="E8" s="31"/>
      <c r="F8" s="77"/>
      <c r="G8" s="93"/>
      <c r="H8" s="56"/>
      <c r="I8" s="31"/>
      <c r="J8" s="37"/>
      <c r="K8" s="47"/>
    </row>
    <row r="9" spans="1:11" ht="15.6" x14ac:dyDescent="0.3">
      <c r="A9" s="35">
        <v>7</v>
      </c>
      <c r="B9" s="53"/>
      <c r="C9" s="53"/>
      <c r="D9" s="53"/>
      <c r="E9" s="31"/>
      <c r="F9" s="77"/>
      <c r="G9" s="93"/>
      <c r="H9" s="56"/>
      <c r="I9" s="31"/>
      <c r="J9" s="37"/>
      <c r="K9" s="47"/>
    </row>
    <row r="10" spans="1:11" ht="15.6" x14ac:dyDescent="0.3">
      <c r="A10" s="35">
        <v>8</v>
      </c>
      <c r="B10" s="53"/>
      <c r="C10" s="53"/>
      <c r="D10" s="53"/>
      <c r="E10" s="31"/>
      <c r="F10" s="77"/>
      <c r="G10" s="93"/>
      <c r="H10" s="56"/>
      <c r="I10" s="31"/>
      <c r="J10" s="37"/>
    </row>
    <row r="11" spans="1:11" ht="15.6" x14ac:dyDescent="0.3">
      <c r="A11" s="35">
        <v>9</v>
      </c>
      <c r="B11" s="53"/>
      <c r="C11" s="53"/>
      <c r="D11" s="53"/>
      <c r="E11" s="31"/>
      <c r="F11" s="77"/>
      <c r="G11" s="93"/>
      <c r="H11" s="56"/>
      <c r="I11" s="31"/>
      <c r="J11" s="59"/>
    </row>
    <row r="12" spans="1:11" ht="15.6" x14ac:dyDescent="0.3">
      <c r="A12" s="35">
        <v>10</v>
      </c>
      <c r="B12" s="53"/>
      <c r="C12" s="53"/>
      <c r="D12" s="53"/>
      <c r="E12" s="31"/>
      <c r="F12" s="77"/>
      <c r="G12" s="93"/>
      <c r="H12" s="56"/>
      <c r="I12" s="31"/>
      <c r="J12" s="55"/>
    </row>
    <row r="13" spans="1:11" ht="15.6" x14ac:dyDescent="0.3">
      <c r="A13" s="35">
        <v>11</v>
      </c>
      <c r="B13" s="53"/>
      <c r="C13" s="53"/>
      <c r="D13" s="53"/>
      <c r="E13" s="31"/>
      <c r="F13" s="34"/>
      <c r="G13" s="93"/>
      <c r="H13" s="56"/>
      <c r="I13" s="55"/>
      <c r="J13" s="55"/>
    </row>
    <row r="14" spans="1:11" ht="15.6" x14ac:dyDescent="0.3">
      <c r="C14" s="24" t="s">
        <v>4</v>
      </c>
      <c r="D14" s="24"/>
      <c r="E14" s="25">
        <f>SUM(E4:E13)</f>
        <v>7</v>
      </c>
      <c r="H14" s="31"/>
    </row>
    <row r="15" spans="1:11" ht="15.6" x14ac:dyDescent="0.3">
      <c r="C15" s="25" t="s">
        <v>16</v>
      </c>
      <c r="D15" s="25">
        <f>SUM(D3:D14)</f>
        <v>2</v>
      </c>
    </row>
    <row r="20" spans="1:10" x14ac:dyDescent="0.3">
      <c r="A20" s="171" t="s">
        <v>79</v>
      </c>
      <c r="B20" s="171"/>
      <c r="C20" s="171"/>
      <c r="D20" s="171"/>
      <c r="E20" s="171"/>
      <c r="F20" s="71"/>
      <c r="G20" s="100"/>
      <c r="H20" s="71"/>
      <c r="I20" s="71"/>
      <c r="J20" s="69"/>
    </row>
    <row r="21" spans="1:10" x14ac:dyDescent="0.3">
      <c r="A21" s="66" t="s">
        <v>3</v>
      </c>
      <c r="B21" s="66" t="s">
        <v>1</v>
      </c>
      <c r="C21" s="66" t="s">
        <v>2</v>
      </c>
      <c r="D21" s="66" t="s">
        <v>14</v>
      </c>
      <c r="E21" s="66" t="s">
        <v>0</v>
      </c>
      <c r="F21" s="66" t="s">
        <v>49</v>
      </c>
      <c r="G21" s="67" t="s">
        <v>75</v>
      </c>
      <c r="H21" s="66" t="s">
        <v>41</v>
      </c>
      <c r="I21" s="66" t="s">
        <v>63</v>
      </c>
      <c r="J21" s="66" t="s">
        <v>35</v>
      </c>
    </row>
    <row r="22" spans="1:10" x14ac:dyDescent="0.3">
      <c r="A22" s="12">
        <v>1</v>
      </c>
      <c r="B22" s="53" t="s">
        <v>207</v>
      </c>
      <c r="C22" s="53" t="s">
        <v>208</v>
      </c>
      <c r="D22" s="53">
        <v>1</v>
      </c>
      <c r="E22" s="31">
        <v>35</v>
      </c>
      <c r="F22" s="77">
        <v>44351</v>
      </c>
      <c r="G22" s="93">
        <v>44351</v>
      </c>
      <c r="H22" s="56">
        <v>0.39583333333333331</v>
      </c>
      <c r="I22" s="31" t="s">
        <v>209</v>
      </c>
      <c r="J22" s="31"/>
    </row>
    <row r="23" spans="1:10" x14ac:dyDescent="0.3">
      <c r="A23" s="12">
        <v>2</v>
      </c>
      <c r="B23" s="53"/>
      <c r="C23" s="53"/>
      <c r="D23" s="53"/>
      <c r="E23" s="31"/>
      <c r="F23" s="77"/>
      <c r="G23" s="93"/>
      <c r="H23" s="56"/>
      <c r="I23" s="31"/>
      <c r="J23" s="37"/>
    </row>
    <row r="24" spans="1:10" x14ac:dyDescent="0.3">
      <c r="A24" s="12">
        <v>3</v>
      </c>
      <c r="B24" s="53"/>
      <c r="C24" s="53"/>
      <c r="D24" s="53"/>
      <c r="E24" s="31"/>
      <c r="F24" s="77"/>
      <c r="G24" s="93"/>
      <c r="H24" s="56"/>
      <c r="I24" s="31"/>
      <c r="J24" s="37"/>
    </row>
    <row r="25" spans="1:10" x14ac:dyDescent="0.3">
      <c r="A25" s="12">
        <v>4</v>
      </c>
      <c r="B25" s="53"/>
      <c r="C25" s="53"/>
      <c r="D25" s="53"/>
      <c r="E25" s="31"/>
      <c r="F25" s="77"/>
      <c r="G25" s="93"/>
      <c r="H25" s="56"/>
      <c r="I25" s="31"/>
      <c r="J25" s="37"/>
    </row>
    <row r="26" spans="1:10" x14ac:dyDescent="0.3">
      <c r="A26" s="12">
        <v>5</v>
      </c>
      <c r="B26" s="53"/>
      <c r="C26" s="53"/>
      <c r="D26" s="53"/>
      <c r="E26" s="31"/>
      <c r="F26" s="77"/>
      <c r="G26" s="93"/>
      <c r="H26" s="56"/>
      <c r="I26" s="31"/>
      <c r="J26" s="31"/>
    </row>
    <row r="27" spans="1:10" x14ac:dyDescent="0.3">
      <c r="A27" s="12">
        <v>6</v>
      </c>
      <c r="B27" s="53"/>
      <c r="C27" s="53"/>
      <c r="D27" s="53"/>
      <c r="E27" s="31"/>
      <c r="F27" s="77"/>
      <c r="G27" s="93"/>
      <c r="H27" s="56"/>
      <c r="I27" s="31"/>
      <c r="J27" s="31"/>
    </row>
    <row r="28" spans="1:10" x14ac:dyDescent="0.3">
      <c r="A28" s="12">
        <v>7</v>
      </c>
      <c r="B28" s="53"/>
      <c r="C28" s="53"/>
      <c r="D28" s="53"/>
      <c r="E28" s="31"/>
      <c r="F28" s="77"/>
      <c r="G28" s="93"/>
      <c r="H28" s="56"/>
      <c r="I28" s="31"/>
      <c r="J28" s="31"/>
    </row>
    <row r="29" spans="1:10" x14ac:dyDescent="0.3">
      <c r="A29" s="12">
        <v>8</v>
      </c>
      <c r="B29" s="53"/>
      <c r="C29" s="53"/>
      <c r="D29" s="53"/>
      <c r="E29" s="31"/>
      <c r="F29" s="77"/>
      <c r="G29" s="93"/>
      <c r="H29" s="56"/>
      <c r="I29" s="31"/>
      <c r="J29" s="31"/>
    </row>
    <row r="30" spans="1:10" x14ac:dyDescent="0.3">
      <c r="A30" s="12">
        <v>9</v>
      </c>
      <c r="B30" s="53"/>
      <c r="C30" s="53"/>
      <c r="D30" s="53"/>
      <c r="E30" s="31"/>
      <c r="F30" s="77"/>
      <c r="G30" s="93"/>
      <c r="H30" s="56"/>
      <c r="I30" s="31"/>
      <c r="J30" s="31"/>
    </row>
    <row r="31" spans="1:10" x14ac:dyDescent="0.3">
      <c r="A31" s="12">
        <v>10</v>
      </c>
      <c r="B31" s="53"/>
      <c r="C31" s="53"/>
      <c r="D31" s="53"/>
      <c r="E31" s="31"/>
      <c r="F31" s="77"/>
      <c r="G31" s="93"/>
      <c r="H31" s="56"/>
      <c r="I31" s="31"/>
      <c r="J31" s="31"/>
    </row>
    <row r="32" spans="1:10" x14ac:dyDescent="0.3">
      <c r="A32" s="12">
        <v>11</v>
      </c>
      <c r="B32" s="53"/>
      <c r="C32" s="53"/>
      <c r="D32" s="53"/>
      <c r="E32" s="31"/>
      <c r="F32" s="77"/>
      <c r="G32" s="93"/>
      <c r="H32" s="56"/>
      <c r="I32" s="31"/>
      <c r="J32" s="31"/>
    </row>
    <row r="33" spans="1:10" x14ac:dyDescent="0.3">
      <c r="A33" s="12">
        <v>12</v>
      </c>
      <c r="B33" s="53"/>
      <c r="C33" s="53"/>
      <c r="D33" s="53"/>
      <c r="E33" s="31"/>
      <c r="F33" s="77"/>
      <c r="G33" s="93"/>
      <c r="H33" s="56"/>
      <c r="I33" s="31"/>
      <c r="J33" s="31"/>
    </row>
    <row r="34" spans="1:10" x14ac:dyDescent="0.3">
      <c r="A34" s="12">
        <v>13</v>
      </c>
      <c r="B34" s="53"/>
      <c r="C34" s="53"/>
      <c r="D34" s="53"/>
      <c r="E34" s="31"/>
      <c r="F34" s="77"/>
      <c r="G34" s="93"/>
      <c r="H34" s="56"/>
      <c r="I34" s="31"/>
      <c r="J34" s="31"/>
    </row>
    <row r="35" spans="1:10" x14ac:dyDescent="0.3">
      <c r="C35" s="24" t="s">
        <v>4</v>
      </c>
      <c r="D35" s="24"/>
      <c r="E35" s="25">
        <f>SUM(E22:E34)</f>
        <v>35</v>
      </c>
      <c r="H35" s="31"/>
    </row>
    <row r="36" spans="1:10" x14ac:dyDescent="0.3">
      <c r="C36" s="25" t="s">
        <v>16</v>
      </c>
      <c r="D36" s="25">
        <f>SUM(D22:D35)</f>
        <v>1</v>
      </c>
      <c r="H36" s="31"/>
    </row>
    <row r="37" spans="1:10" x14ac:dyDescent="0.3">
      <c r="H37" s="31"/>
    </row>
    <row r="38" spans="1:10" x14ac:dyDescent="0.3">
      <c r="H38" s="31"/>
    </row>
    <row r="39" spans="1:10" x14ac:dyDescent="0.3">
      <c r="H39" s="31"/>
    </row>
    <row r="41" spans="1:10" x14ac:dyDescent="0.3">
      <c r="A41" s="169" t="s">
        <v>77</v>
      </c>
      <c r="B41" s="169"/>
      <c r="C41" s="169"/>
      <c r="D41" s="169"/>
      <c r="E41" s="169"/>
      <c r="F41" s="69"/>
      <c r="G41" s="67"/>
      <c r="H41" s="66"/>
      <c r="I41" s="69"/>
      <c r="J41" s="69"/>
    </row>
    <row r="42" spans="1:10" x14ac:dyDescent="0.3">
      <c r="A42" s="66" t="s">
        <v>3</v>
      </c>
      <c r="B42" s="66" t="s">
        <v>1</v>
      </c>
      <c r="C42" s="66" t="s">
        <v>2</v>
      </c>
      <c r="D42" s="66" t="s">
        <v>14</v>
      </c>
      <c r="E42" s="66" t="s">
        <v>0</v>
      </c>
      <c r="F42" s="66" t="s">
        <v>49</v>
      </c>
      <c r="G42" s="67" t="s">
        <v>75</v>
      </c>
      <c r="H42" s="66" t="s">
        <v>41</v>
      </c>
      <c r="I42" s="66" t="s">
        <v>63</v>
      </c>
      <c r="J42" s="66" t="s">
        <v>35</v>
      </c>
    </row>
    <row r="43" spans="1:10" x14ac:dyDescent="0.3">
      <c r="A43" s="12">
        <v>1</v>
      </c>
      <c r="B43" s="13"/>
      <c r="C43" s="13"/>
      <c r="D43" s="13"/>
      <c r="F43" s="23"/>
    </row>
    <row r="44" spans="1:10" x14ac:dyDescent="0.3">
      <c r="A44" s="12">
        <v>2</v>
      </c>
      <c r="B44" s="13"/>
      <c r="C44" s="13"/>
      <c r="D44" s="13"/>
      <c r="F44" s="23"/>
    </row>
    <row r="45" spans="1:10" x14ac:dyDescent="0.3">
      <c r="C45" s="24" t="s">
        <v>4</v>
      </c>
      <c r="D45" s="24"/>
      <c r="E45" s="61">
        <f>SUM(E40:E44)</f>
        <v>0</v>
      </c>
    </row>
    <row r="46" spans="1:10" x14ac:dyDescent="0.3">
      <c r="C46" s="61" t="s">
        <v>16</v>
      </c>
      <c r="D46" s="61">
        <f>SUM(D40:D45)</f>
        <v>0</v>
      </c>
    </row>
  </sheetData>
  <mergeCells count="4">
    <mergeCell ref="A41:E41"/>
    <mergeCell ref="A1:E1"/>
    <mergeCell ref="F1:I1"/>
    <mergeCell ref="A20:E20"/>
  </mergeCells>
  <phoneticPr fontId="30" type="noConversion"/>
  <hyperlinks>
    <hyperlink ref="F1" r:id="rId1" display="http://qcsweb.internal.rfmd.com/qcs/LotStatus_QCS.asp?LotTypeDefault=RA" xr:uid="{00000000-0004-0000-0500-000000000000}"/>
  </hyperlinks>
  <pageMargins left="0.7" right="0.7" top="0.75" bottom="0.75" header="0.3" footer="0.3"/>
  <pageSetup orientation="portrait" horizontalDpi="300" verticalDpi="300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rgb="FF7030A0"/>
    <pageSetUpPr autoPageBreaks="0"/>
  </sheetPr>
  <dimension ref="A1:I11"/>
  <sheetViews>
    <sheetView zoomScale="115" zoomScaleNormal="115" workbookViewId="0">
      <selection activeCell="F33" sqref="F33:F35"/>
    </sheetView>
  </sheetViews>
  <sheetFormatPr defaultColWidth="9.109375" defaultRowHeight="14.4" x14ac:dyDescent="0.3"/>
  <cols>
    <col min="1" max="1" width="8.109375" style="2" customWidth="1"/>
    <col min="2" max="2" width="20.6640625" style="2" customWidth="1"/>
    <col min="3" max="3" width="20.5546875" style="2" customWidth="1"/>
    <col min="4" max="4" width="9.109375" style="2"/>
    <col min="5" max="5" width="15" style="2" bestFit="1" customWidth="1"/>
    <col min="6" max="16384" width="9.109375" style="2"/>
  </cols>
  <sheetData>
    <row r="1" spans="1:9" ht="16.2" x14ac:dyDescent="0.3">
      <c r="A1" s="172" t="s">
        <v>19</v>
      </c>
      <c r="B1" s="172"/>
      <c r="C1" s="172"/>
      <c r="D1" s="172"/>
      <c r="E1" s="165" t="s">
        <v>78</v>
      </c>
      <c r="F1" s="165"/>
      <c r="G1" s="165"/>
      <c r="H1" s="165"/>
      <c r="I1" s="165"/>
    </row>
    <row r="2" spans="1:9" x14ac:dyDescent="0.3">
      <c r="A2" s="72" t="s">
        <v>3</v>
      </c>
      <c r="B2" s="73" t="s">
        <v>1</v>
      </c>
      <c r="C2" s="73" t="s">
        <v>2</v>
      </c>
      <c r="D2" s="73" t="s">
        <v>0</v>
      </c>
      <c r="E2" s="74"/>
      <c r="F2" s="74"/>
      <c r="G2" s="74"/>
      <c r="H2" s="74"/>
      <c r="I2" s="74"/>
    </row>
    <row r="3" spans="1:9" ht="16.2" x14ac:dyDescent="0.3">
      <c r="A3" s="3">
        <v>1</v>
      </c>
      <c r="B3" s="1"/>
      <c r="C3" s="1"/>
    </row>
    <row r="4" spans="1:9" ht="16.2" x14ac:dyDescent="0.3">
      <c r="A4" s="3">
        <v>2</v>
      </c>
      <c r="B4" s="5"/>
      <c r="C4" s="5"/>
      <c r="D4" s="6"/>
    </row>
    <row r="5" spans="1:9" ht="16.2" x14ac:dyDescent="0.3">
      <c r="A5" s="3">
        <v>3</v>
      </c>
      <c r="B5" s="5"/>
      <c r="C5" s="5"/>
      <c r="D5" s="6"/>
    </row>
    <row r="6" spans="1:9" ht="16.2" x14ac:dyDescent="0.3">
      <c r="A6" s="3">
        <v>4</v>
      </c>
      <c r="B6" s="5"/>
      <c r="C6" s="5"/>
      <c r="D6" s="6"/>
    </row>
    <row r="7" spans="1:9" ht="16.2" x14ac:dyDescent="0.3">
      <c r="A7" s="3">
        <v>5</v>
      </c>
      <c r="B7" s="5"/>
      <c r="C7" s="5"/>
      <c r="D7" s="6"/>
    </row>
    <row r="8" spans="1:9" ht="16.2" x14ac:dyDescent="0.3">
      <c r="A8" s="3">
        <v>6</v>
      </c>
      <c r="B8" s="1"/>
      <c r="C8" s="5"/>
      <c r="D8" s="6"/>
    </row>
    <row r="9" spans="1:9" ht="16.2" x14ac:dyDescent="0.3">
      <c r="A9" s="3">
        <v>7</v>
      </c>
      <c r="B9" s="1"/>
      <c r="C9" s="1"/>
    </row>
    <row r="10" spans="1:9" ht="16.2" x14ac:dyDescent="0.3">
      <c r="A10" s="3">
        <v>8</v>
      </c>
      <c r="B10" s="1"/>
      <c r="C10" s="1"/>
    </row>
    <row r="11" spans="1:9" ht="16.2" x14ac:dyDescent="0.3">
      <c r="C11" s="4" t="s">
        <v>4</v>
      </c>
      <c r="D11" s="7">
        <f>SUM(D3:D10)</f>
        <v>0</v>
      </c>
    </row>
  </sheetData>
  <mergeCells count="2">
    <mergeCell ref="A1:D1"/>
    <mergeCell ref="E1:I1"/>
  </mergeCells>
  <hyperlinks>
    <hyperlink ref="E1" r:id="rId1" display="http://qcsweb.internal.rfmd.com/qcs/LotStatus_QCS.asp?LotTypeDefault=RA" xr:uid="{00000000-0004-0000-0600-000000000000}"/>
  </hyperlinks>
  <pageMargins left="0.7" right="0.7" top="0.75" bottom="0.75" header="0.3" footer="0.3"/>
  <pageSetup orientation="portrait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theme="9" tint="-0.249977111117893"/>
    <pageSetUpPr autoPageBreaks="0"/>
  </sheetPr>
  <dimension ref="A1:J34"/>
  <sheetViews>
    <sheetView zoomScaleNormal="100" workbookViewId="0">
      <selection activeCell="B30" sqref="B29:B30"/>
    </sheetView>
  </sheetViews>
  <sheetFormatPr defaultColWidth="9.109375" defaultRowHeight="13.8" x14ac:dyDescent="0.25"/>
  <cols>
    <col min="1" max="1" width="6.33203125" style="9" customWidth="1"/>
    <col min="2" max="2" width="19.88671875" style="9" customWidth="1"/>
    <col min="3" max="3" width="19.6640625" style="9" customWidth="1"/>
    <col min="4" max="4" width="10.33203125" style="9" customWidth="1"/>
    <col min="5" max="5" width="7.5546875" style="9" customWidth="1"/>
    <col min="6" max="6" width="18" style="9" customWidth="1"/>
    <col min="7" max="7" width="13.88671875" style="9" customWidth="1"/>
    <col min="8" max="8" width="40.109375" style="9" customWidth="1"/>
    <col min="9" max="9" width="56.44140625" style="9" customWidth="1"/>
    <col min="10" max="10" width="28.109375" style="9" customWidth="1"/>
    <col min="11" max="11" width="12.44140625" style="9" customWidth="1"/>
    <col min="12" max="12" width="12.88671875" style="9" customWidth="1"/>
    <col min="13" max="13" width="15.109375" style="9" customWidth="1"/>
    <col min="14" max="16384" width="9.109375" style="9"/>
  </cols>
  <sheetData>
    <row r="1" spans="1:10" ht="14.4" x14ac:dyDescent="0.25">
      <c r="A1" s="169" t="s">
        <v>31</v>
      </c>
      <c r="B1" s="169"/>
      <c r="C1" s="169"/>
      <c r="D1" s="169"/>
      <c r="E1" s="169"/>
      <c r="F1" s="165" t="s">
        <v>78</v>
      </c>
      <c r="G1" s="165"/>
      <c r="H1" s="165"/>
    </row>
    <row r="2" spans="1:10" x14ac:dyDescent="0.25">
      <c r="A2" s="65" t="s">
        <v>3</v>
      </c>
      <c r="B2" s="66" t="s">
        <v>1</v>
      </c>
      <c r="C2" s="66" t="s">
        <v>2</v>
      </c>
      <c r="D2" s="66" t="s">
        <v>12</v>
      </c>
      <c r="E2" s="66" t="s">
        <v>0</v>
      </c>
      <c r="F2" s="66" t="s">
        <v>46</v>
      </c>
      <c r="G2" s="66" t="s">
        <v>45</v>
      </c>
      <c r="H2" s="66" t="s">
        <v>34</v>
      </c>
    </row>
    <row r="3" spans="1:10" x14ac:dyDescent="0.25">
      <c r="A3" s="27">
        <v>1</v>
      </c>
      <c r="B3" s="53" t="s">
        <v>201</v>
      </c>
      <c r="C3" s="53" t="s">
        <v>166</v>
      </c>
      <c r="D3" s="53">
        <v>1</v>
      </c>
      <c r="E3" s="31">
        <v>9</v>
      </c>
      <c r="F3" s="157">
        <v>44350</v>
      </c>
      <c r="G3" s="158">
        <v>44350</v>
      </c>
      <c r="H3" s="31" t="s">
        <v>202</v>
      </c>
      <c r="I3" s="59"/>
      <c r="J3" s="58"/>
    </row>
    <row r="4" spans="1:10" x14ac:dyDescent="0.25">
      <c r="A4" s="27">
        <v>2</v>
      </c>
      <c r="B4" s="53" t="s">
        <v>239</v>
      </c>
      <c r="C4" s="53" t="s">
        <v>240</v>
      </c>
      <c r="D4" s="53">
        <v>1</v>
      </c>
      <c r="E4" s="31">
        <v>12</v>
      </c>
      <c r="F4" s="158">
        <v>44361</v>
      </c>
      <c r="G4" s="158">
        <v>44362</v>
      </c>
      <c r="H4" s="31" t="s">
        <v>241</v>
      </c>
      <c r="I4" s="57"/>
    </row>
    <row r="5" spans="1:10" x14ac:dyDescent="0.25">
      <c r="A5" s="27">
        <v>3</v>
      </c>
      <c r="B5" s="53" t="s">
        <v>243</v>
      </c>
      <c r="C5" s="53" t="s">
        <v>250</v>
      </c>
      <c r="D5" s="53">
        <v>1</v>
      </c>
      <c r="E5" s="31">
        <v>15</v>
      </c>
      <c r="F5" s="157">
        <v>44363</v>
      </c>
      <c r="G5" s="158">
        <v>44363</v>
      </c>
      <c r="H5" s="31" t="s">
        <v>244</v>
      </c>
      <c r="I5" s="59"/>
      <c r="J5" s="58"/>
    </row>
    <row r="6" spans="1:10" x14ac:dyDescent="0.25">
      <c r="A6" s="27">
        <v>4</v>
      </c>
      <c r="B6" s="53"/>
      <c r="C6" s="53"/>
      <c r="D6" s="53"/>
      <c r="E6" s="31"/>
      <c r="F6" s="157"/>
      <c r="G6" s="158"/>
      <c r="H6" s="31"/>
      <c r="I6" s="59"/>
      <c r="J6" s="58"/>
    </row>
    <row r="7" spans="1:10" x14ac:dyDescent="0.25">
      <c r="A7" s="27">
        <v>5</v>
      </c>
      <c r="B7" s="53"/>
      <c r="C7" s="53"/>
      <c r="D7" s="53"/>
      <c r="E7" s="31"/>
      <c r="F7" s="76"/>
      <c r="G7" s="77"/>
      <c r="H7" s="31"/>
      <c r="I7" s="59"/>
      <c r="J7" s="58"/>
    </row>
    <row r="8" spans="1:10" x14ac:dyDescent="0.25">
      <c r="A8" s="27">
        <v>6</v>
      </c>
      <c r="B8" s="53"/>
      <c r="C8" s="53"/>
      <c r="D8" s="53"/>
      <c r="E8" s="31"/>
      <c r="F8" s="76"/>
      <c r="G8" s="77"/>
      <c r="H8" s="31"/>
      <c r="I8" s="59"/>
      <c r="J8" s="58"/>
    </row>
    <row r="9" spans="1:10" x14ac:dyDescent="0.25">
      <c r="A9" s="27">
        <v>7</v>
      </c>
      <c r="B9" s="53"/>
      <c r="C9" s="53"/>
      <c r="D9" s="53"/>
      <c r="E9" s="31"/>
      <c r="F9" s="158"/>
      <c r="G9" s="158"/>
      <c r="H9" s="31"/>
      <c r="I9" s="59"/>
      <c r="J9" s="58"/>
    </row>
    <row r="10" spans="1:10" x14ac:dyDescent="0.25">
      <c r="A10" s="27">
        <v>8</v>
      </c>
      <c r="B10" s="53"/>
      <c r="C10" s="53"/>
      <c r="D10" s="53"/>
      <c r="E10" s="31"/>
      <c r="F10" s="34"/>
      <c r="G10" s="77"/>
      <c r="H10" s="31"/>
      <c r="I10" s="59"/>
      <c r="J10" s="58"/>
    </row>
    <row r="11" spans="1:10" ht="14.25" customHeight="1" x14ac:dyDescent="0.25">
      <c r="A11" s="27">
        <v>9</v>
      </c>
      <c r="B11" s="53"/>
      <c r="C11" s="53"/>
      <c r="D11" s="53"/>
      <c r="E11" s="31"/>
      <c r="F11" s="34"/>
      <c r="G11" s="77"/>
      <c r="H11" s="31"/>
      <c r="I11" s="59"/>
      <c r="J11" s="58"/>
    </row>
    <row r="12" spans="1:10" x14ac:dyDescent="0.25">
      <c r="A12" s="27">
        <v>10</v>
      </c>
      <c r="B12" s="53"/>
      <c r="C12" s="53"/>
      <c r="D12" s="53"/>
      <c r="E12" s="31"/>
      <c r="F12" s="34"/>
      <c r="G12" s="34"/>
      <c r="H12" s="31"/>
      <c r="I12" s="59"/>
      <c r="J12" s="58"/>
    </row>
    <row r="13" spans="1:10" x14ac:dyDescent="0.25">
      <c r="A13" s="156"/>
      <c r="B13" s="53"/>
      <c r="C13" s="53"/>
      <c r="D13" s="53"/>
      <c r="E13" s="31"/>
      <c r="F13" s="34"/>
      <c r="G13" s="34"/>
      <c r="H13" s="31"/>
      <c r="I13" s="59"/>
      <c r="J13" s="58"/>
    </row>
    <row r="14" spans="1:10" x14ac:dyDescent="0.25">
      <c r="A14" s="156"/>
      <c r="B14" s="53"/>
      <c r="C14" s="53"/>
      <c r="D14" s="53"/>
      <c r="E14" s="31"/>
      <c r="F14" s="34"/>
      <c r="G14" s="34"/>
      <c r="H14" s="31"/>
      <c r="I14" s="59"/>
      <c r="J14" s="58"/>
    </row>
    <row r="15" spans="1:10" x14ac:dyDescent="0.25">
      <c r="C15" s="24" t="s">
        <v>4</v>
      </c>
      <c r="D15" s="17"/>
      <c r="E15" s="16">
        <f>SUM(E3:E13)</f>
        <v>36</v>
      </c>
    </row>
    <row r="16" spans="1:10" x14ac:dyDescent="0.25">
      <c r="A16" s="29"/>
      <c r="C16" s="48" t="s">
        <v>16</v>
      </c>
      <c r="D16" s="16">
        <f>SUM(D3:D13)</f>
        <v>3</v>
      </c>
    </row>
    <row r="20" spans="1:10" x14ac:dyDescent="0.25">
      <c r="A20" s="169" t="s">
        <v>30</v>
      </c>
      <c r="B20" s="169"/>
      <c r="C20" s="169"/>
      <c r="D20" s="169"/>
      <c r="E20" s="169"/>
      <c r="F20" s="69"/>
      <c r="G20" s="66"/>
      <c r="H20" s="66"/>
      <c r="J20" s="51"/>
    </row>
    <row r="21" spans="1:10" x14ac:dyDescent="0.25">
      <c r="A21" s="65" t="s">
        <v>3</v>
      </c>
      <c r="B21" s="66" t="s">
        <v>1</v>
      </c>
      <c r="C21" s="66" t="s">
        <v>2</v>
      </c>
      <c r="D21" s="66" t="s">
        <v>12</v>
      </c>
      <c r="E21" s="66" t="s">
        <v>0</v>
      </c>
      <c r="F21" s="66" t="s">
        <v>46</v>
      </c>
      <c r="G21" s="66" t="s">
        <v>45</v>
      </c>
      <c r="H21" s="66" t="s">
        <v>34</v>
      </c>
      <c r="J21" s="52"/>
    </row>
    <row r="22" spans="1:10" x14ac:dyDescent="0.25">
      <c r="A22" s="27">
        <v>1</v>
      </c>
      <c r="B22" s="53" t="s">
        <v>203</v>
      </c>
      <c r="C22" s="53" t="s">
        <v>204</v>
      </c>
      <c r="D22" s="53">
        <v>1</v>
      </c>
      <c r="E22" s="31">
        <v>3</v>
      </c>
      <c r="F22" s="76">
        <v>44350</v>
      </c>
      <c r="G22" s="76">
        <v>44350</v>
      </c>
      <c r="H22" s="31" t="s">
        <v>162</v>
      </c>
      <c r="I22" s="59"/>
      <c r="J22" s="52"/>
    </row>
    <row r="23" spans="1:10" x14ac:dyDescent="0.25">
      <c r="A23" s="27">
        <v>2</v>
      </c>
      <c r="B23" s="53" t="s">
        <v>205</v>
      </c>
      <c r="C23" s="53" t="s">
        <v>204</v>
      </c>
      <c r="D23" s="53">
        <v>1</v>
      </c>
      <c r="E23" s="31">
        <v>3</v>
      </c>
      <c r="F23" s="76">
        <v>44350</v>
      </c>
      <c r="G23" s="76">
        <v>44350</v>
      </c>
      <c r="H23" s="31" t="s">
        <v>162</v>
      </c>
      <c r="I23" s="59"/>
      <c r="J23" s="52"/>
    </row>
    <row r="24" spans="1:10" x14ac:dyDescent="0.25">
      <c r="A24" s="27">
        <v>3</v>
      </c>
      <c r="B24" s="53" t="s">
        <v>206</v>
      </c>
      <c r="C24" s="53" t="s">
        <v>166</v>
      </c>
      <c r="D24" s="53">
        <v>1</v>
      </c>
      <c r="E24" s="31">
        <v>12</v>
      </c>
      <c r="F24" s="157">
        <v>44350</v>
      </c>
      <c r="G24" s="158">
        <v>44350</v>
      </c>
      <c r="H24" s="31" t="s">
        <v>202</v>
      </c>
      <c r="I24" s="59"/>
    </row>
    <row r="25" spans="1:10" x14ac:dyDescent="0.25">
      <c r="A25" s="27">
        <v>4</v>
      </c>
      <c r="B25" s="53" t="s">
        <v>245</v>
      </c>
      <c r="C25" s="53" t="s">
        <v>181</v>
      </c>
      <c r="D25" s="53">
        <v>1</v>
      </c>
      <c r="E25" s="31">
        <v>15</v>
      </c>
      <c r="F25" s="76">
        <v>44358</v>
      </c>
      <c r="G25" s="77">
        <v>44364</v>
      </c>
      <c r="H25" s="31" t="s">
        <v>246</v>
      </c>
      <c r="I25" s="59"/>
      <c r="J25" s="51"/>
    </row>
    <row r="26" spans="1:10" x14ac:dyDescent="0.25">
      <c r="A26" s="27">
        <v>5</v>
      </c>
      <c r="B26" s="53" t="s">
        <v>247</v>
      </c>
      <c r="C26" s="53" t="s">
        <v>182</v>
      </c>
      <c r="D26" s="53">
        <v>1</v>
      </c>
      <c r="E26" s="31">
        <v>12</v>
      </c>
      <c r="F26" s="76">
        <v>44358</v>
      </c>
      <c r="G26" s="77">
        <v>44364</v>
      </c>
      <c r="H26" s="31" t="s">
        <v>246</v>
      </c>
      <c r="I26" s="31"/>
      <c r="J26" s="51"/>
    </row>
    <row r="27" spans="1:10" x14ac:dyDescent="0.25">
      <c r="A27" s="27">
        <v>6</v>
      </c>
      <c r="B27" s="53" t="s">
        <v>248</v>
      </c>
      <c r="C27" s="53" t="s">
        <v>179</v>
      </c>
      <c r="D27" s="53">
        <v>1</v>
      </c>
      <c r="E27" s="31">
        <v>12</v>
      </c>
      <c r="F27" s="76">
        <v>44358</v>
      </c>
      <c r="G27" s="77">
        <v>44364</v>
      </c>
      <c r="H27" s="31" t="s">
        <v>246</v>
      </c>
      <c r="I27" s="31"/>
      <c r="J27" s="51"/>
    </row>
    <row r="28" spans="1:10" x14ac:dyDescent="0.25">
      <c r="A28" s="27">
        <v>7</v>
      </c>
      <c r="B28" s="53" t="s">
        <v>249</v>
      </c>
      <c r="C28" s="53" t="s">
        <v>179</v>
      </c>
      <c r="D28" s="53">
        <v>1</v>
      </c>
      <c r="E28" s="31">
        <v>9</v>
      </c>
      <c r="F28" s="76">
        <v>44358</v>
      </c>
      <c r="G28" s="77">
        <v>44364</v>
      </c>
      <c r="H28" s="31" t="s">
        <v>246</v>
      </c>
      <c r="I28" s="31"/>
      <c r="J28" s="51"/>
    </row>
    <row r="29" spans="1:10" x14ac:dyDescent="0.25">
      <c r="A29" s="27">
        <v>8</v>
      </c>
      <c r="B29" s="53"/>
      <c r="C29" s="53"/>
      <c r="D29" s="53"/>
      <c r="E29" s="31"/>
      <c r="F29" s="34"/>
      <c r="G29" s="34"/>
      <c r="H29" s="31"/>
      <c r="I29" s="31"/>
      <c r="J29" s="51"/>
    </row>
    <row r="30" spans="1:10" x14ac:dyDescent="0.25">
      <c r="A30" s="27">
        <v>9</v>
      </c>
      <c r="B30" s="53"/>
      <c r="C30" s="53"/>
      <c r="D30" s="53"/>
      <c r="E30" s="31"/>
      <c r="F30" s="34"/>
      <c r="G30" s="34"/>
      <c r="H30" s="31"/>
      <c r="I30" s="31"/>
      <c r="J30" s="51"/>
    </row>
    <row r="31" spans="1:10" x14ac:dyDescent="0.25">
      <c r="A31" s="27">
        <v>10</v>
      </c>
      <c r="B31" s="53"/>
      <c r="C31" s="53"/>
      <c r="D31" s="53"/>
      <c r="E31" s="31"/>
      <c r="F31" s="34"/>
      <c r="G31" s="34"/>
      <c r="H31" s="31"/>
      <c r="I31" s="31"/>
      <c r="J31" s="51"/>
    </row>
    <row r="32" spans="1:10" x14ac:dyDescent="0.25">
      <c r="A32" s="27">
        <v>11</v>
      </c>
      <c r="B32" s="53"/>
      <c r="C32" s="53"/>
      <c r="D32" s="53"/>
      <c r="E32" s="31"/>
      <c r="F32" s="34"/>
      <c r="G32" s="34"/>
      <c r="H32" s="31"/>
      <c r="I32" s="31"/>
      <c r="J32" s="51"/>
    </row>
    <row r="33" spans="1:10" x14ac:dyDescent="0.25">
      <c r="C33" s="24" t="s">
        <v>4</v>
      </c>
      <c r="D33" s="17"/>
      <c r="E33" s="16">
        <f>SUM(E15:E25)</f>
        <v>69</v>
      </c>
      <c r="J33" s="51"/>
    </row>
    <row r="34" spans="1:10" x14ac:dyDescent="0.25">
      <c r="A34" s="29"/>
      <c r="C34" s="48" t="s">
        <v>16</v>
      </c>
      <c r="D34" s="16">
        <f>SUM(D22:D33)</f>
        <v>7</v>
      </c>
    </row>
  </sheetData>
  <mergeCells count="3">
    <mergeCell ref="A1:E1"/>
    <mergeCell ref="A20:E20"/>
    <mergeCell ref="F1:H1"/>
  </mergeCells>
  <phoneticPr fontId="30" type="noConversion"/>
  <hyperlinks>
    <hyperlink ref="F1" r:id="rId1" display="http://qcsweb.internal.rfmd.com/qcs/LotStatus_QCS.asp?LotTypeDefault=RA" xr:uid="{00000000-0004-0000-0700-000000000000}"/>
  </hyperlinks>
  <pageMargins left="0.7" right="0.7" top="0.75" bottom="0.75" header="0.3" footer="0.3"/>
  <pageSetup orientation="portrait" r:id="rId2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D49C-783F-4F12-B3DF-FBCC22C9D113}">
  <sheetPr>
    <tabColor theme="7"/>
    <pageSetUpPr autoPageBreaks="0"/>
  </sheetPr>
  <dimension ref="B1:AM27"/>
  <sheetViews>
    <sheetView zoomScaleNormal="100" workbookViewId="0">
      <selection activeCell="D5" sqref="D5:H5"/>
    </sheetView>
  </sheetViews>
  <sheetFormatPr defaultColWidth="24.88671875" defaultRowHeight="13.8" x14ac:dyDescent="0.3"/>
  <cols>
    <col min="1" max="1" width="2.6640625" style="15" customWidth="1"/>
    <col min="2" max="2" width="12" style="15" bestFit="1" customWidth="1"/>
    <col min="3" max="3" width="15.44140625" style="15" bestFit="1" customWidth="1"/>
    <col min="4" max="4" width="5.109375" style="15" customWidth="1"/>
    <col min="5" max="5" width="5.5546875" style="15" bestFit="1" customWidth="1"/>
    <col min="6" max="6" width="6.109375" style="15" customWidth="1"/>
    <col min="7" max="7" width="8" style="15" bestFit="1" customWidth="1"/>
    <col min="8" max="8" width="5.33203125" style="15" bestFit="1" customWidth="1"/>
    <col min="9" max="9" width="5.109375" style="15" customWidth="1"/>
    <col min="10" max="10" width="5.5546875" style="15" bestFit="1" customWidth="1"/>
    <col min="11" max="11" width="7.5546875" style="15" customWidth="1"/>
    <col min="12" max="12" width="8" style="15" bestFit="1" customWidth="1"/>
    <col min="13" max="13" width="5.33203125" style="15" bestFit="1" customWidth="1"/>
    <col min="14" max="14" width="5.109375" style="15" customWidth="1"/>
    <col min="15" max="15" width="5.5546875" style="15" bestFit="1" customWidth="1"/>
    <col min="16" max="16" width="6.109375" style="15" customWidth="1"/>
    <col min="17" max="17" width="8" style="15" bestFit="1" customWidth="1"/>
    <col min="18" max="18" width="5.33203125" style="15" bestFit="1" customWidth="1"/>
    <col min="19" max="19" width="5.109375" style="15" customWidth="1"/>
    <col min="20" max="20" width="5.5546875" style="15" bestFit="1" customWidth="1"/>
    <col min="21" max="21" width="6.109375" style="15" customWidth="1"/>
    <col min="22" max="22" width="8" style="15" bestFit="1" customWidth="1"/>
    <col min="23" max="23" width="5.33203125" style="15" bestFit="1" customWidth="1"/>
    <col min="24" max="24" width="5.109375" style="15" customWidth="1"/>
    <col min="25" max="25" width="5.5546875" style="15" bestFit="1" customWidth="1"/>
    <col min="26" max="26" width="6.109375" style="15" customWidth="1"/>
    <col min="27" max="27" width="8" style="15" bestFit="1" customWidth="1"/>
    <col min="28" max="28" width="5.33203125" style="15" bestFit="1" customWidth="1"/>
    <col min="29" max="29" width="5.109375" style="15" customWidth="1"/>
    <col min="30" max="30" width="5.5546875" style="15" bestFit="1" customWidth="1"/>
    <col min="31" max="31" width="6.109375" style="15" customWidth="1"/>
    <col min="32" max="32" width="8" style="15" bestFit="1" customWidth="1"/>
    <col min="33" max="33" width="5.33203125" style="15" bestFit="1" customWidth="1"/>
    <col min="34" max="34" width="5.109375" style="15" customWidth="1"/>
    <col min="35" max="35" width="5.5546875" style="15" bestFit="1" customWidth="1"/>
    <col min="36" max="36" width="6.109375" style="15" customWidth="1"/>
    <col min="37" max="37" width="8" style="15" bestFit="1" customWidth="1"/>
    <col min="38" max="38" width="5.33203125" style="15" bestFit="1" customWidth="1"/>
    <col min="39" max="39" width="43.5546875" style="15" bestFit="1" customWidth="1"/>
    <col min="40" max="16384" width="24.88671875" style="15"/>
  </cols>
  <sheetData>
    <row r="1" spans="2:39" ht="16.2" x14ac:dyDescent="0.3">
      <c r="B1" s="173" t="s">
        <v>84</v>
      </c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5"/>
      <c r="AJ1" s="175"/>
      <c r="AK1" s="175"/>
      <c r="AL1" s="175"/>
      <c r="AM1" s="176"/>
    </row>
    <row r="2" spans="2:39" ht="14.4" thickBot="1" x14ac:dyDescent="0.35">
      <c r="B2" s="177" t="s">
        <v>85</v>
      </c>
      <c r="C2" s="178"/>
      <c r="D2" s="181" t="s">
        <v>86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09"/>
      <c r="AJ2" s="109"/>
      <c r="AK2" s="109"/>
      <c r="AL2" s="109"/>
      <c r="AM2" s="182" t="s">
        <v>87</v>
      </c>
    </row>
    <row r="3" spans="2:39" ht="15" thickTop="1" thickBot="1" x14ac:dyDescent="0.35">
      <c r="B3" s="179"/>
      <c r="C3" s="180"/>
      <c r="D3" s="184" t="s">
        <v>88</v>
      </c>
      <c r="E3" s="185"/>
      <c r="F3" s="185"/>
      <c r="G3" s="110"/>
      <c r="H3" s="111"/>
      <c r="I3" s="186" t="s">
        <v>88</v>
      </c>
      <c r="J3" s="187"/>
      <c r="K3" s="187"/>
      <c r="L3" s="112" t="s">
        <v>89</v>
      </c>
      <c r="M3" s="113"/>
      <c r="N3" s="188" t="s">
        <v>88</v>
      </c>
      <c r="O3" s="189"/>
      <c r="P3" s="189"/>
      <c r="Q3" s="114" t="s">
        <v>89</v>
      </c>
      <c r="R3" s="115"/>
      <c r="S3" s="190" t="s">
        <v>88</v>
      </c>
      <c r="T3" s="191"/>
      <c r="U3" s="191"/>
      <c r="V3" s="116" t="s">
        <v>89</v>
      </c>
      <c r="W3" s="117"/>
      <c r="X3" s="192" t="s">
        <v>88</v>
      </c>
      <c r="Y3" s="193"/>
      <c r="Z3" s="193"/>
      <c r="AA3" s="118" t="s">
        <v>89</v>
      </c>
      <c r="AB3" s="119"/>
      <c r="AC3" s="194" t="s">
        <v>88</v>
      </c>
      <c r="AD3" s="195"/>
      <c r="AE3" s="195"/>
      <c r="AF3" s="120" t="s">
        <v>89</v>
      </c>
      <c r="AG3" s="121"/>
      <c r="AH3" s="196" t="s">
        <v>88</v>
      </c>
      <c r="AI3" s="197"/>
      <c r="AJ3" s="197"/>
      <c r="AK3" s="122"/>
      <c r="AL3" s="123"/>
      <c r="AM3" s="183"/>
    </row>
    <row r="4" spans="2:39" ht="15" thickTop="1" thickBot="1" x14ac:dyDescent="0.35">
      <c r="B4" s="198" t="s">
        <v>90</v>
      </c>
      <c r="C4" s="201" t="s">
        <v>91</v>
      </c>
      <c r="D4" s="204">
        <v>44346</v>
      </c>
      <c r="E4" s="205"/>
      <c r="F4" s="205"/>
      <c r="G4" s="205"/>
      <c r="H4" s="206"/>
      <c r="I4" s="207">
        <f>D4+1</f>
        <v>44347</v>
      </c>
      <c r="J4" s="208"/>
      <c r="K4" s="208"/>
      <c r="L4" s="208"/>
      <c r="M4" s="209"/>
      <c r="N4" s="210">
        <f>I4+1</f>
        <v>44348</v>
      </c>
      <c r="O4" s="211"/>
      <c r="P4" s="211"/>
      <c r="Q4" s="211"/>
      <c r="R4" s="212"/>
      <c r="S4" s="213">
        <f>N4+1</f>
        <v>44349</v>
      </c>
      <c r="T4" s="214"/>
      <c r="U4" s="214"/>
      <c r="V4" s="214"/>
      <c r="W4" s="215"/>
      <c r="X4" s="216">
        <f>S4+1</f>
        <v>44350</v>
      </c>
      <c r="Y4" s="217"/>
      <c r="Z4" s="217"/>
      <c r="AA4" s="217"/>
      <c r="AB4" s="218"/>
      <c r="AC4" s="219">
        <f>X4+1</f>
        <v>44351</v>
      </c>
      <c r="AD4" s="220"/>
      <c r="AE4" s="220"/>
      <c r="AF4" s="220"/>
      <c r="AG4" s="221"/>
      <c r="AH4" s="222">
        <f t="shared" ref="AH4" si="0">AC4+1</f>
        <v>44352</v>
      </c>
      <c r="AI4" s="223"/>
      <c r="AJ4" s="223"/>
      <c r="AK4" s="223"/>
      <c r="AL4" s="224"/>
      <c r="AM4" s="183"/>
    </row>
    <row r="5" spans="2:39" ht="15" thickTop="1" thickBot="1" x14ac:dyDescent="0.35">
      <c r="B5" s="199"/>
      <c r="C5" s="202"/>
      <c r="D5" s="236" t="s">
        <v>156</v>
      </c>
      <c r="E5" s="237"/>
      <c r="F5" s="237"/>
      <c r="G5" s="237"/>
      <c r="H5" s="238"/>
      <c r="I5" s="236" t="s">
        <v>92</v>
      </c>
      <c r="J5" s="237"/>
      <c r="K5" s="237"/>
      <c r="L5" s="237"/>
      <c r="M5" s="239"/>
      <c r="N5" s="240" t="s">
        <v>93</v>
      </c>
      <c r="O5" s="237"/>
      <c r="P5" s="237"/>
      <c r="Q5" s="237"/>
      <c r="R5" s="239"/>
      <c r="S5" s="241" t="s">
        <v>94</v>
      </c>
      <c r="T5" s="242"/>
      <c r="U5" s="242"/>
      <c r="V5" s="242"/>
      <c r="W5" s="243"/>
      <c r="X5" s="240" t="s">
        <v>95</v>
      </c>
      <c r="Y5" s="237"/>
      <c r="Z5" s="237"/>
      <c r="AA5" s="237"/>
      <c r="AB5" s="239"/>
      <c r="AC5" s="240" t="s">
        <v>96</v>
      </c>
      <c r="AD5" s="237"/>
      <c r="AE5" s="237"/>
      <c r="AF5" s="237"/>
      <c r="AG5" s="239"/>
      <c r="AH5" s="225" t="s">
        <v>97</v>
      </c>
      <c r="AI5" s="226"/>
      <c r="AJ5" s="226"/>
      <c r="AK5" s="226"/>
      <c r="AL5" s="227"/>
      <c r="AM5" s="183"/>
    </row>
    <row r="6" spans="2:39" ht="15" thickTop="1" thickBot="1" x14ac:dyDescent="0.35">
      <c r="B6" s="200"/>
      <c r="C6" s="203"/>
      <c r="D6" s="124" t="s">
        <v>98</v>
      </c>
      <c r="E6" s="125" t="s">
        <v>99</v>
      </c>
      <c r="F6" s="126" t="s">
        <v>100</v>
      </c>
      <c r="G6" s="127" t="s">
        <v>101</v>
      </c>
      <c r="H6" s="128" t="s">
        <v>102</v>
      </c>
      <c r="I6" s="129" t="s">
        <v>98</v>
      </c>
      <c r="J6" s="125" t="s">
        <v>99</v>
      </c>
      <c r="K6" s="126" t="s">
        <v>100</v>
      </c>
      <c r="L6" s="127" t="s">
        <v>101</v>
      </c>
      <c r="M6" s="130" t="s">
        <v>102</v>
      </c>
      <c r="N6" s="124" t="s">
        <v>98</v>
      </c>
      <c r="O6" s="125" t="s">
        <v>99</v>
      </c>
      <c r="P6" s="126" t="s">
        <v>100</v>
      </c>
      <c r="Q6" s="127" t="s">
        <v>101</v>
      </c>
      <c r="R6" s="130" t="s">
        <v>102</v>
      </c>
      <c r="S6" s="129" t="s">
        <v>98</v>
      </c>
      <c r="T6" s="125" t="s">
        <v>99</v>
      </c>
      <c r="U6" s="126" t="s">
        <v>100</v>
      </c>
      <c r="V6" s="127" t="s">
        <v>101</v>
      </c>
      <c r="W6" s="130" t="s">
        <v>102</v>
      </c>
      <c r="X6" s="129" t="s">
        <v>98</v>
      </c>
      <c r="Y6" s="125" t="s">
        <v>99</v>
      </c>
      <c r="Z6" s="126" t="s">
        <v>100</v>
      </c>
      <c r="AA6" s="127" t="s">
        <v>101</v>
      </c>
      <c r="AB6" s="130" t="s">
        <v>102</v>
      </c>
      <c r="AC6" s="129" t="s">
        <v>98</v>
      </c>
      <c r="AD6" s="125" t="s">
        <v>99</v>
      </c>
      <c r="AE6" s="126" t="s">
        <v>100</v>
      </c>
      <c r="AF6" s="127" t="s">
        <v>101</v>
      </c>
      <c r="AG6" s="130" t="s">
        <v>102</v>
      </c>
      <c r="AH6" s="129" t="s">
        <v>98</v>
      </c>
      <c r="AI6" s="125" t="s">
        <v>99</v>
      </c>
      <c r="AJ6" s="126" t="s">
        <v>100</v>
      </c>
      <c r="AK6" s="127" t="s">
        <v>101</v>
      </c>
      <c r="AL6" s="130" t="s">
        <v>102</v>
      </c>
      <c r="AM6" s="183"/>
    </row>
    <row r="7" spans="2:39" ht="33.75" customHeight="1" thickBot="1" x14ac:dyDescent="0.35">
      <c r="B7" s="131" t="s">
        <v>103</v>
      </c>
      <c r="C7" s="132" t="s">
        <v>104</v>
      </c>
      <c r="D7" s="133"/>
      <c r="E7" s="134"/>
      <c r="F7" s="135"/>
      <c r="G7" s="136"/>
      <c r="H7" s="137"/>
      <c r="I7" s="133" t="s">
        <v>82</v>
      </c>
      <c r="J7" s="134"/>
      <c r="K7" s="135"/>
      <c r="L7" s="136"/>
      <c r="M7" s="137" t="s">
        <v>145</v>
      </c>
      <c r="N7" s="133" t="s">
        <v>82</v>
      </c>
      <c r="O7" s="134"/>
      <c r="P7" s="135"/>
      <c r="Q7" s="136"/>
      <c r="R7" s="137" t="s">
        <v>145</v>
      </c>
      <c r="S7" s="133" t="s">
        <v>82</v>
      </c>
      <c r="T7" s="134"/>
      <c r="U7" s="135"/>
      <c r="V7" s="136"/>
      <c r="W7" s="137" t="s">
        <v>145</v>
      </c>
      <c r="X7" s="133" t="s">
        <v>82</v>
      </c>
      <c r="Y7" s="134"/>
      <c r="Z7" s="135"/>
      <c r="AA7" s="136"/>
      <c r="AB7" s="137" t="s">
        <v>145</v>
      </c>
      <c r="AC7" s="133" t="s">
        <v>82</v>
      </c>
      <c r="AD7" s="134"/>
      <c r="AE7" s="135"/>
      <c r="AF7" s="136"/>
      <c r="AG7" s="137" t="s">
        <v>145</v>
      </c>
      <c r="AH7" s="138"/>
      <c r="AI7" s="134"/>
      <c r="AJ7" s="135"/>
      <c r="AK7" s="136"/>
      <c r="AL7" s="137"/>
      <c r="AM7" s="139" t="s">
        <v>105</v>
      </c>
    </row>
    <row r="8" spans="2:39" ht="30.75" customHeight="1" thickBot="1" x14ac:dyDescent="0.35">
      <c r="B8" s="131" t="s">
        <v>103</v>
      </c>
      <c r="C8" s="132" t="s">
        <v>106</v>
      </c>
      <c r="D8" s="133"/>
      <c r="E8" s="134"/>
      <c r="F8" s="135"/>
      <c r="G8" s="136"/>
      <c r="H8" s="137"/>
      <c r="I8" s="133" t="s">
        <v>82</v>
      </c>
      <c r="J8" s="134"/>
      <c r="K8" s="135"/>
      <c r="L8" s="136" t="s">
        <v>148</v>
      </c>
      <c r="M8" s="137" t="s">
        <v>82</v>
      </c>
      <c r="N8" s="133" t="s">
        <v>82</v>
      </c>
      <c r="O8" s="134"/>
      <c r="P8" s="135"/>
      <c r="Q8" s="136" t="s">
        <v>148</v>
      </c>
      <c r="R8" s="137" t="s">
        <v>82</v>
      </c>
      <c r="S8" s="133" t="s">
        <v>82</v>
      </c>
      <c r="T8" s="134"/>
      <c r="U8" s="135"/>
      <c r="V8" s="136" t="s">
        <v>148</v>
      </c>
      <c r="W8" s="137" t="s">
        <v>82</v>
      </c>
      <c r="X8" s="133" t="s">
        <v>82</v>
      </c>
      <c r="Y8" s="134"/>
      <c r="Z8" s="135"/>
      <c r="AA8" s="136" t="s">
        <v>148</v>
      </c>
      <c r="AB8" s="137" t="s">
        <v>82</v>
      </c>
      <c r="AC8" s="133" t="s">
        <v>82</v>
      </c>
      <c r="AD8" s="134"/>
      <c r="AE8" s="135"/>
      <c r="AF8" s="136" t="s">
        <v>148</v>
      </c>
      <c r="AG8" s="137" t="s">
        <v>82</v>
      </c>
      <c r="AH8" s="138"/>
      <c r="AI8" s="134"/>
      <c r="AJ8" s="135"/>
      <c r="AK8" s="136"/>
      <c r="AL8" s="137"/>
      <c r="AM8" s="139" t="s">
        <v>107</v>
      </c>
    </row>
    <row r="9" spans="2:39" ht="29.25" customHeight="1" thickBot="1" x14ac:dyDescent="0.35">
      <c r="B9" s="131" t="s">
        <v>103</v>
      </c>
      <c r="C9" s="132" t="s">
        <v>108</v>
      </c>
      <c r="D9" s="133"/>
      <c r="E9" s="134"/>
      <c r="F9" s="135"/>
      <c r="G9" s="136"/>
      <c r="H9" s="137"/>
      <c r="I9" s="133" t="s">
        <v>82</v>
      </c>
      <c r="J9" s="134"/>
      <c r="K9" s="135"/>
      <c r="L9" s="136"/>
      <c r="M9" s="137" t="s">
        <v>145</v>
      </c>
      <c r="N9" s="133" t="s">
        <v>82</v>
      </c>
      <c r="O9" s="134"/>
      <c r="P9" s="135"/>
      <c r="Q9" s="136"/>
      <c r="R9" s="137" t="s">
        <v>145</v>
      </c>
      <c r="S9" s="133" t="s">
        <v>82</v>
      </c>
      <c r="T9" s="134"/>
      <c r="U9" s="135"/>
      <c r="V9" s="136"/>
      <c r="W9" s="137" t="s">
        <v>145</v>
      </c>
      <c r="X9" s="133" t="s">
        <v>82</v>
      </c>
      <c r="Y9" s="134"/>
      <c r="Z9" s="135"/>
      <c r="AA9" s="136"/>
      <c r="AB9" s="137" t="s">
        <v>145</v>
      </c>
      <c r="AC9" s="133" t="s">
        <v>82</v>
      </c>
      <c r="AD9" s="134"/>
      <c r="AE9" s="135"/>
      <c r="AF9" s="136"/>
      <c r="AG9" s="137" t="s">
        <v>145</v>
      </c>
      <c r="AH9" s="138"/>
      <c r="AI9" s="134"/>
      <c r="AJ9" s="135"/>
      <c r="AK9" s="136"/>
      <c r="AL9" s="137"/>
      <c r="AM9" s="140" t="s">
        <v>109</v>
      </c>
    </row>
    <row r="10" spans="2:39" ht="29.25" customHeight="1" thickBot="1" x14ac:dyDescent="0.35">
      <c r="B10" s="131" t="s">
        <v>103</v>
      </c>
      <c r="C10" s="132" t="s">
        <v>110</v>
      </c>
      <c r="D10" s="133"/>
      <c r="E10" s="134"/>
      <c r="F10" s="135"/>
      <c r="G10" s="136"/>
      <c r="H10" s="137"/>
      <c r="I10" s="133" t="s">
        <v>82</v>
      </c>
      <c r="J10" s="134" t="s">
        <v>82</v>
      </c>
      <c r="K10" s="153" t="s">
        <v>82</v>
      </c>
      <c r="L10" s="136"/>
      <c r="M10" s="137" t="s">
        <v>145</v>
      </c>
      <c r="N10" s="133" t="s">
        <v>82</v>
      </c>
      <c r="O10" s="134" t="s">
        <v>82</v>
      </c>
      <c r="P10" s="153" t="s">
        <v>82</v>
      </c>
      <c r="Q10" s="136"/>
      <c r="R10" s="137" t="s">
        <v>145</v>
      </c>
      <c r="S10" s="133" t="s">
        <v>82</v>
      </c>
      <c r="T10" s="134" t="s">
        <v>82</v>
      </c>
      <c r="U10" s="153" t="s">
        <v>82</v>
      </c>
      <c r="V10" s="136"/>
      <c r="W10" s="137" t="s">
        <v>145</v>
      </c>
      <c r="X10" s="133" t="s">
        <v>148</v>
      </c>
      <c r="Y10" s="134" t="s">
        <v>82</v>
      </c>
      <c r="Z10" s="153" t="s">
        <v>82</v>
      </c>
      <c r="AA10" s="136"/>
      <c r="AB10" s="137" t="s">
        <v>82</v>
      </c>
      <c r="AC10" s="133" t="s">
        <v>148</v>
      </c>
      <c r="AD10" s="134" t="s">
        <v>82</v>
      </c>
      <c r="AE10" s="153" t="s">
        <v>82</v>
      </c>
      <c r="AF10" s="136"/>
      <c r="AG10" s="137" t="s">
        <v>82</v>
      </c>
      <c r="AH10" s="141"/>
      <c r="AI10" s="134"/>
      <c r="AJ10" s="135"/>
      <c r="AK10" s="136"/>
      <c r="AL10" s="137"/>
      <c r="AM10" s="142" t="s">
        <v>111</v>
      </c>
    </row>
    <row r="11" spans="2:39" ht="29.25" customHeight="1" thickBot="1" x14ac:dyDescent="0.35">
      <c r="B11" s="131" t="s">
        <v>103</v>
      </c>
      <c r="C11" s="132" t="s">
        <v>112</v>
      </c>
      <c r="D11" s="133"/>
      <c r="E11" s="134"/>
      <c r="F11" s="135"/>
      <c r="G11" s="136"/>
      <c r="H11" s="137"/>
      <c r="I11" s="133" t="s">
        <v>148</v>
      </c>
      <c r="J11" s="134"/>
      <c r="K11" s="135"/>
      <c r="L11" s="136"/>
      <c r="M11" s="137" t="s">
        <v>82</v>
      </c>
      <c r="N11" s="133" t="s">
        <v>82</v>
      </c>
      <c r="O11" s="134"/>
      <c r="P11" s="135"/>
      <c r="Q11" s="136"/>
      <c r="R11" s="137" t="s">
        <v>148</v>
      </c>
      <c r="S11" s="133" t="s">
        <v>82</v>
      </c>
      <c r="T11" s="134"/>
      <c r="U11" s="135"/>
      <c r="V11" s="136"/>
      <c r="W11" s="137" t="s">
        <v>148</v>
      </c>
      <c r="X11" s="133" t="s">
        <v>82</v>
      </c>
      <c r="Y11" s="134"/>
      <c r="Z11" s="135"/>
      <c r="AA11" s="136"/>
      <c r="AB11" s="137" t="s">
        <v>148</v>
      </c>
      <c r="AC11" s="133" t="s">
        <v>82</v>
      </c>
      <c r="AD11" s="134"/>
      <c r="AE11" s="135"/>
      <c r="AF11" s="136"/>
      <c r="AG11" s="137" t="s">
        <v>148</v>
      </c>
      <c r="AH11" s="138"/>
      <c r="AI11" s="134"/>
      <c r="AJ11" s="135"/>
      <c r="AK11" s="136"/>
      <c r="AL11" s="137"/>
      <c r="AM11" s="142" t="s">
        <v>113</v>
      </c>
    </row>
    <row r="12" spans="2:39" ht="29.25" customHeight="1" thickBot="1" x14ac:dyDescent="0.35">
      <c r="B12" s="131" t="s">
        <v>103</v>
      </c>
      <c r="C12" s="132" t="s">
        <v>114</v>
      </c>
      <c r="D12" s="133"/>
      <c r="E12" s="134"/>
      <c r="F12" s="135"/>
      <c r="G12" s="136"/>
      <c r="H12" s="137"/>
      <c r="I12" s="133"/>
      <c r="J12" s="134"/>
      <c r="K12" s="135"/>
      <c r="L12" s="136"/>
      <c r="M12" s="137" t="s">
        <v>145</v>
      </c>
      <c r="N12" s="133"/>
      <c r="O12" s="134"/>
      <c r="P12" s="135"/>
      <c r="Q12" s="136"/>
      <c r="R12" s="137" t="s">
        <v>145</v>
      </c>
      <c r="S12" s="133"/>
      <c r="T12" s="134"/>
      <c r="U12" s="135"/>
      <c r="V12" s="136"/>
      <c r="W12" s="137" t="s">
        <v>145</v>
      </c>
      <c r="X12" s="133"/>
      <c r="Y12" s="134"/>
      <c r="Z12" s="135"/>
      <c r="AA12" s="136"/>
      <c r="AB12" s="137" t="s">
        <v>145</v>
      </c>
      <c r="AC12" s="133"/>
      <c r="AD12" s="134"/>
      <c r="AE12" s="135"/>
      <c r="AF12" s="136"/>
      <c r="AG12" s="137" t="s">
        <v>145</v>
      </c>
      <c r="AH12" s="138"/>
      <c r="AI12" s="134"/>
      <c r="AJ12" s="135"/>
      <c r="AK12" s="136"/>
      <c r="AL12" s="137"/>
      <c r="AM12" s="142" t="s">
        <v>111</v>
      </c>
    </row>
    <row r="13" spans="2:39" ht="29.25" customHeight="1" thickBot="1" x14ac:dyDescent="0.35">
      <c r="B13" s="131" t="s">
        <v>103</v>
      </c>
      <c r="C13" s="132" t="s">
        <v>115</v>
      </c>
      <c r="D13" s="133"/>
      <c r="E13" s="134"/>
      <c r="F13" s="135"/>
      <c r="G13" s="136"/>
      <c r="H13" s="137"/>
      <c r="I13" s="133" t="s">
        <v>82</v>
      </c>
      <c r="J13" s="134"/>
      <c r="K13" s="135"/>
      <c r="L13" s="136"/>
      <c r="M13" s="137" t="s">
        <v>148</v>
      </c>
      <c r="N13" s="133" t="s">
        <v>82</v>
      </c>
      <c r="O13" s="134"/>
      <c r="P13" s="135"/>
      <c r="Q13" s="136"/>
      <c r="R13" s="137" t="s">
        <v>148</v>
      </c>
      <c r="S13" s="133" t="s">
        <v>82</v>
      </c>
      <c r="T13" s="134"/>
      <c r="U13" s="135"/>
      <c r="V13" s="136"/>
      <c r="W13" s="137" t="s">
        <v>148</v>
      </c>
      <c r="X13" s="133" t="s">
        <v>148</v>
      </c>
      <c r="Y13" s="134"/>
      <c r="Z13" s="135"/>
      <c r="AA13" s="136"/>
      <c r="AB13" s="137" t="s">
        <v>82</v>
      </c>
      <c r="AC13" s="133" t="s">
        <v>148</v>
      </c>
      <c r="AD13" s="134"/>
      <c r="AE13" s="135"/>
      <c r="AF13" s="136"/>
      <c r="AG13" s="137" t="s">
        <v>82</v>
      </c>
      <c r="AH13" s="138"/>
      <c r="AI13" s="134"/>
      <c r="AJ13" s="135"/>
      <c r="AK13" s="136"/>
      <c r="AL13" s="137"/>
      <c r="AM13" s="142" t="s">
        <v>113</v>
      </c>
    </row>
    <row r="14" spans="2:39" ht="29.25" customHeight="1" thickBot="1" x14ac:dyDescent="0.35">
      <c r="B14" s="131" t="s">
        <v>103</v>
      </c>
      <c r="C14" s="132" t="s">
        <v>116</v>
      </c>
      <c r="D14" s="133"/>
      <c r="E14" s="134"/>
      <c r="F14" s="135"/>
      <c r="G14" s="136"/>
      <c r="H14" s="137"/>
      <c r="I14" s="133" t="s">
        <v>82</v>
      </c>
      <c r="J14" s="134"/>
      <c r="K14" s="135"/>
      <c r="L14" s="136"/>
      <c r="M14" s="137" t="s">
        <v>158</v>
      </c>
      <c r="N14" s="133" t="s">
        <v>82</v>
      </c>
      <c r="O14" s="134"/>
      <c r="P14" s="135"/>
      <c r="Q14" s="136"/>
      <c r="R14" s="137" t="s">
        <v>158</v>
      </c>
      <c r="S14" s="133" t="s">
        <v>82</v>
      </c>
      <c r="T14" s="134"/>
      <c r="U14" s="135"/>
      <c r="V14" s="136"/>
      <c r="W14" s="137" t="s">
        <v>158</v>
      </c>
      <c r="X14" s="133" t="s">
        <v>82</v>
      </c>
      <c r="Y14" s="134"/>
      <c r="Z14" s="135"/>
      <c r="AA14" s="136"/>
      <c r="AB14" s="137" t="s">
        <v>158</v>
      </c>
      <c r="AC14" s="133" t="s">
        <v>82</v>
      </c>
      <c r="AD14" s="134"/>
      <c r="AE14" s="135"/>
      <c r="AF14" s="136"/>
      <c r="AG14" s="137" t="s">
        <v>158</v>
      </c>
      <c r="AH14" s="138"/>
      <c r="AI14" s="134"/>
      <c r="AJ14" s="135"/>
      <c r="AK14" s="136"/>
      <c r="AL14" s="137"/>
      <c r="AM14" s="143" t="s">
        <v>111</v>
      </c>
    </row>
    <row r="15" spans="2:39" ht="29.25" customHeight="1" thickBot="1" x14ac:dyDescent="0.35">
      <c r="B15" s="131" t="s">
        <v>117</v>
      </c>
      <c r="C15" s="132" t="s">
        <v>118</v>
      </c>
      <c r="D15" s="133"/>
      <c r="E15" s="134"/>
      <c r="F15" s="135"/>
      <c r="G15" s="136"/>
      <c r="H15" s="137"/>
      <c r="I15" s="133" t="s">
        <v>145</v>
      </c>
      <c r="J15" s="134"/>
      <c r="K15" s="135"/>
      <c r="L15" s="136"/>
      <c r="M15" s="137"/>
      <c r="N15" s="133" t="s">
        <v>145</v>
      </c>
      <c r="O15" s="134"/>
      <c r="P15" s="135"/>
      <c r="Q15" s="136"/>
      <c r="R15" s="137"/>
      <c r="S15" s="133" t="s">
        <v>145</v>
      </c>
      <c r="T15" s="134"/>
      <c r="U15" s="135"/>
      <c r="V15" s="136"/>
      <c r="W15" s="137"/>
      <c r="X15" s="133" t="s">
        <v>145</v>
      </c>
      <c r="Y15" s="134"/>
      <c r="Z15" s="135"/>
      <c r="AA15" s="136"/>
      <c r="AB15" s="137"/>
      <c r="AC15" s="133" t="s">
        <v>145</v>
      </c>
      <c r="AD15" s="134"/>
      <c r="AE15" s="135"/>
      <c r="AF15" s="136"/>
      <c r="AG15" s="137"/>
      <c r="AH15" s="138"/>
      <c r="AI15" s="134"/>
      <c r="AJ15" s="135"/>
      <c r="AK15" s="136"/>
      <c r="AL15" s="137"/>
      <c r="AM15" s="142" t="s">
        <v>119</v>
      </c>
    </row>
    <row r="16" spans="2:39" ht="29.25" customHeight="1" thickBot="1" x14ac:dyDescent="0.35">
      <c r="B16" s="131" t="s">
        <v>103</v>
      </c>
      <c r="C16" s="132" t="s">
        <v>120</v>
      </c>
      <c r="D16" s="133"/>
      <c r="E16" s="134"/>
      <c r="F16" s="135"/>
      <c r="G16" s="136"/>
      <c r="H16" s="137"/>
      <c r="I16" s="133" t="s">
        <v>145</v>
      </c>
      <c r="J16" s="134"/>
      <c r="K16" s="135"/>
      <c r="L16" s="136"/>
      <c r="M16" s="137"/>
      <c r="N16" s="133" t="s">
        <v>145</v>
      </c>
      <c r="O16" s="134"/>
      <c r="P16" s="135"/>
      <c r="Q16" s="136"/>
      <c r="R16" s="137"/>
      <c r="S16" s="133" t="s">
        <v>145</v>
      </c>
      <c r="T16" s="134"/>
      <c r="U16" s="135"/>
      <c r="V16" s="136"/>
      <c r="W16" s="137"/>
      <c r="X16" s="133" t="s">
        <v>145</v>
      </c>
      <c r="Y16" s="134"/>
      <c r="Z16" s="135"/>
      <c r="AA16" s="136"/>
      <c r="AB16" s="137"/>
      <c r="AC16" s="133" t="s">
        <v>145</v>
      </c>
      <c r="AD16" s="134"/>
      <c r="AE16" s="135"/>
      <c r="AF16" s="136"/>
      <c r="AG16" s="137"/>
      <c r="AH16" s="138"/>
      <c r="AI16" s="134"/>
      <c r="AJ16" s="135"/>
      <c r="AK16" s="136"/>
      <c r="AL16" s="137"/>
      <c r="AM16" s="142" t="s">
        <v>121</v>
      </c>
    </row>
    <row r="17" spans="2:39" ht="29.25" customHeight="1" thickBot="1" x14ac:dyDescent="0.35">
      <c r="B17" s="131" t="s">
        <v>103</v>
      </c>
      <c r="C17" s="132" t="s">
        <v>122</v>
      </c>
      <c r="D17" s="133"/>
      <c r="E17" s="134"/>
      <c r="F17" s="135"/>
      <c r="G17" s="136"/>
      <c r="H17" s="137"/>
      <c r="I17" s="133" t="s">
        <v>145</v>
      </c>
      <c r="J17" s="134"/>
      <c r="K17" s="135"/>
      <c r="L17" s="136"/>
      <c r="M17" s="137"/>
      <c r="N17" s="133" t="s">
        <v>145</v>
      </c>
      <c r="O17" s="134"/>
      <c r="P17" s="135"/>
      <c r="Q17" s="136"/>
      <c r="R17" s="137"/>
      <c r="S17" s="133" t="s">
        <v>145</v>
      </c>
      <c r="T17" s="134"/>
      <c r="U17" s="135"/>
      <c r="V17" s="136"/>
      <c r="W17" s="137"/>
      <c r="X17" s="133" t="s">
        <v>145</v>
      </c>
      <c r="Y17" s="134"/>
      <c r="Z17" s="135"/>
      <c r="AA17" s="136"/>
      <c r="AB17" s="137"/>
      <c r="AC17" s="133" t="s">
        <v>145</v>
      </c>
      <c r="AD17" s="134"/>
      <c r="AE17" s="135"/>
      <c r="AF17" s="136"/>
      <c r="AG17" s="137"/>
      <c r="AH17" s="138"/>
      <c r="AI17" s="134"/>
      <c r="AJ17" s="135"/>
      <c r="AK17" s="136"/>
      <c r="AL17" s="137"/>
      <c r="AM17" s="142" t="s">
        <v>123</v>
      </c>
    </row>
    <row r="18" spans="2:39" ht="29.25" customHeight="1" thickBot="1" x14ac:dyDescent="0.35">
      <c r="B18" s="131" t="s">
        <v>103</v>
      </c>
      <c r="C18" s="132" t="s">
        <v>124</v>
      </c>
      <c r="D18" s="133"/>
      <c r="E18" s="134"/>
      <c r="F18" s="135"/>
      <c r="G18" s="136"/>
      <c r="H18" s="137"/>
      <c r="I18" s="133" t="s">
        <v>145</v>
      </c>
      <c r="J18" s="134"/>
      <c r="K18" s="135"/>
      <c r="L18" s="136"/>
      <c r="M18" s="137"/>
      <c r="N18" s="133" t="s">
        <v>145</v>
      </c>
      <c r="O18" s="134"/>
      <c r="P18" s="135"/>
      <c r="Q18" s="136"/>
      <c r="R18" s="137"/>
      <c r="S18" s="133" t="s">
        <v>145</v>
      </c>
      <c r="T18" s="134"/>
      <c r="U18" s="135"/>
      <c r="V18" s="136"/>
      <c r="W18" s="137"/>
      <c r="X18" s="133" t="s">
        <v>145</v>
      </c>
      <c r="Y18" s="134"/>
      <c r="Z18" s="135"/>
      <c r="AA18" s="136"/>
      <c r="AB18" s="137"/>
      <c r="AC18" s="133" t="s">
        <v>145</v>
      </c>
      <c r="AD18" s="134"/>
      <c r="AE18" s="135"/>
      <c r="AF18" s="136"/>
      <c r="AG18" s="137"/>
      <c r="AH18" s="138"/>
      <c r="AI18" s="134"/>
      <c r="AJ18" s="135"/>
      <c r="AK18" s="136"/>
      <c r="AL18" s="137"/>
      <c r="AM18" s="143" t="s">
        <v>125</v>
      </c>
    </row>
    <row r="19" spans="2:39" ht="29.25" customHeight="1" thickBot="1" x14ac:dyDescent="0.35">
      <c r="B19" s="131" t="s">
        <v>103</v>
      </c>
      <c r="C19" s="132" t="s">
        <v>126</v>
      </c>
      <c r="D19" s="133"/>
      <c r="E19" s="134"/>
      <c r="F19" s="135"/>
      <c r="G19" s="136"/>
      <c r="H19" s="137"/>
      <c r="I19" s="133" t="s">
        <v>145</v>
      </c>
      <c r="J19" s="134"/>
      <c r="K19" s="135"/>
      <c r="L19" s="136"/>
      <c r="M19" s="137"/>
      <c r="N19" s="133" t="s">
        <v>145</v>
      </c>
      <c r="O19" s="134"/>
      <c r="P19" s="135"/>
      <c r="Q19" s="136"/>
      <c r="R19" s="137"/>
      <c r="S19" s="133" t="s">
        <v>145</v>
      </c>
      <c r="T19" s="134"/>
      <c r="U19" s="135"/>
      <c r="V19" s="136"/>
      <c r="W19" s="137"/>
      <c r="X19" s="133" t="s">
        <v>145</v>
      </c>
      <c r="Y19" s="134"/>
      <c r="Z19" s="135"/>
      <c r="AA19" s="136"/>
      <c r="AB19" s="137"/>
      <c r="AC19" s="133" t="s">
        <v>145</v>
      </c>
      <c r="AD19" s="134"/>
      <c r="AE19" s="135"/>
      <c r="AF19" s="136"/>
      <c r="AG19" s="137"/>
      <c r="AH19" s="138"/>
      <c r="AI19" s="134"/>
      <c r="AJ19" s="135"/>
      <c r="AK19" s="136"/>
      <c r="AL19" s="137"/>
      <c r="AM19" s="142" t="s">
        <v>127</v>
      </c>
    </row>
    <row r="20" spans="2:39" ht="29.25" customHeight="1" thickBot="1" x14ac:dyDescent="0.35">
      <c r="B20" s="131" t="s">
        <v>103</v>
      </c>
      <c r="C20" s="132" t="s">
        <v>128</v>
      </c>
      <c r="D20" s="133"/>
      <c r="E20" s="134"/>
      <c r="F20" s="135"/>
      <c r="G20" s="136"/>
      <c r="H20" s="137"/>
      <c r="I20" s="133" t="s">
        <v>145</v>
      </c>
      <c r="J20" s="134"/>
      <c r="K20" s="135"/>
      <c r="L20" s="136"/>
      <c r="M20" s="137"/>
      <c r="N20" s="133" t="s">
        <v>145</v>
      </c>
      <c r="O20" s="134"/>
      <c r="P20" s="135"/>
      <c r="Q20" s="136"/>
      <c r="R20" s="137"/>
      <c r="S20" s="133" t="s">
        <v>145</v>
      </c>
      <c r="T20" s="134"/>
      <c r="U20" s="135"/>
      <c r="V20" s="136"/>
      <c r="W20" s="137"/>
      <c r="X20" s="133" t="s">
        <v>145</v>
      </c>
      <c r="Y20" s="134"/>
      <c r="Z20" s="135"/>
      <c r="AA20" s="136"/>
      <c r="AB20" s="137"/>
      <c r="AC20" s="133" t="s">
        <v>145</v>
      </c>
      <c r="AD20" s="134"/>
      <c r="AE20" s="135"/>
      <c r="AF20" s="136"/>
      <c r="AG20" s="137"/>
      <c r="AH20" s="138"/>
      <c r="AI20" s="134"/>
      <c r="AJ20" s="135"/>
      <c r="AK20" s="136"/>
      <c r="AL20" s="137"/>
      <c r="AM20" s="142" t="s">
        <v>129</v>
      </c>
    </row>
    <row r="21" spans="2:39" ht="29.25" customHeight="1" thickBot="1" x14ac:dyDescent="0.35">
      <c r="B21" s="131" t="s">
        <v>103</v>
      </c>
      <c r="C21" s="132" t="s">
        <v>130</v>
      </c>
      <c r="D21" s="133"/>
      <c r="E21" s="134"/>
      <c r="F21" s="135"/>
      <c r="G21" s="136"/>
      <c r="H21" s="137"/>
      <c r="I21" s="133" t="s">
        <v>145</v>
      </c>
      <c r="J21" s="134"/>
      <c r="K21" s="135"/>
      <c r="L21" s="136"/>
      <c r="M21" s="137"/>
      <c r="N21" s="133" t="s">
        <v>145</v>
      </c>
      <c r="O21" s="134"/>
      <c r="P21" s="135"/>
      <c r="Q21" s="136"/>
      <c r="R21" s="137"/>
      <c r="S21" s="133" t="s">
        <v>145</v>
      </c>
      <c r="T21" s="134"/>
      <c r="U21" s="135"/>
      <c r="V21" s="136"/>
      <c r="W21" s="137"/>
      <c r="X21" s="133" t="s">
        <v>145</v>
      </c>
      <c r="Y21" s="134"/>
      <c r="Z21" s="135"/>
      <c r="AA21" s="136"/>
      <c r="AB21" s="137"/>
      <c r="AC21" s="133" t="s">
        <v>145</v>
      </c>
      <c r="AD21" s="134"/>
      <c r="AE21" s="135"/>
      <c r="AF21" s="136"/>
      <c r="AG21" s="137"/>
      <c r="AH21" s="138"/>
      <c r="AI21" s="134"/>
      <c r="AJ21" s="135"/>
      <c r="AK21" s="136"/>
      <c r="AL21" s="137"/>
      <c r="AM21" s="143" t="s">
        <v>131</v>
      </c>
    </row>
    <row r="22" spans="2:39" ht="29.25" customHeight="1" thickBot="1" x14ac:dyDescent="0.35">
      <c r="B22" s="131" t="s">
        <v>132</v>
      </c>
      <c r="C22" s="132" t="s">
        <v>133</v>
      </c>
      <c r="D22" s="133"/>
      <c r="E22" s="134"/>
      <c r="F22" s="135"/>
      <c r="G22" s="136"/>
      <c r="H22" s="137"/>
      <c r="I22" s="133" t="s">
        <v>82</v>
      </c>
      <c r="J22" s="134"/>
      <c r="K22" s="135"/>
      <c r="L22" s="136" t="s">
        <v>148</v>
      </c>
      <c r="M22" s="137"/>
      <c r="N22" s="133" t="s">
        <v>82</v>
      </c>
      <c r="O22" s="134"/>
      <c r="P22" s="135"/>
      <c r="Q22" s="136" t="s">
        <v>148</v>
      </c>
      <c r="R22" s="137"/>
      <c r="S22" s="133" t="s">
        <v>82</v>
      </c>
      <c r="T22" s="134"/>
      <c r="U22" s="135"/>
      <c r="V22" s="136" t="s">
        <v>148</v>
      </c>
      <c r="W22" s="137"/>
      <c r="X22" s="133" t="s">
        <v>82</v>
      </c>
      <c r="Y22" s="134"/>
      <c r="Z22" s="135"/>
      <c r="AA22" s="136" t="s">
        <v>148</v>
      </c>
      <c r="AB22" s="137"/>
      <c r="AC22" s="133" t="s">
        <v>82</v>
      </c>
      <c r="AD22" s="134"/>
      <c r="AE22" s="135"/>
      <c r="AF22" s="136" t="s">
        <v>148</v>
      </c>
      <c r="AG22" s="137"/>
      <c r="AH22" s="138"/>
      <c r="AI22" s="134"/>
      <c r="AJ22" s="135"/>
      <c r="AK22" s="136"/>
      <c r="AL22" s="137"/>
      <c r="AM22" s="142" t="s">
        <v>134</v>
      </c>
    </row>
    <row r="23" spans="2:39" ht="33.75" customHeight="1" thickBot="1" x14ac:dyDescent="0.35">
      <c r="B23" s="131" t="s">
        <v>103</v>
      </c>
      <c r="C23" s="132" t="s">
        <v>135</v>
      </c>
      <c r="D23" s="133"/>
      <c r="E23" s="134"/>
      <c r="F23" s="135"/>
      <c r="G23" s="136"/>
      <c r="H23" s="137"/>
      <c r="I23" s="133" t="s">
        <v>148</v>
      </c>
      <c r="J23" s="134"/>
      <c r="K23" s="135"/>
      <c r="L23" s="136"/>
      <c r="M23" s="137" t="s">
        <v>82</v>
      </c>
      <c r="N23" s="133" t="s">
        <v>148</v>
      </c>
      <c r="O23" s="134"/>
      <c r="P23" s="135"/>
      <c r="Q23" s="136"/>
      <c r="R23" s="137" t="s">
        <v>148</v>
      </c>
      <c r="S23" s="133" t="s">
        <v>82</v>
      </c>
      <c r="T23" s="134"/>
      <c r="U23" s="135"/>
      <c r="V23" s="136"/>
      <c r="W23" s="137" t="s">
        <v>148</v>
      </c>
      <c r="X23" s="133" t="s">
        <v>82</v>
      </c>
      <c r="Y23" s="134"/>
      <c r="Z23" s="135"/>
      <c r="AA23" s="136"/>
      <c r="AB23" s="137" t="s">
        <v>148</v>
      </c>
      <c r="AC23" s="133" t="s">
        <v>82</v>
      </c>
      <c r="AD23" s="134"/>
      <c r="AE23" s="135"/>
      <c r="AF23" s="136"/>
      <c r="AG23" s="137" t="s">
        <v>148</v>
      </c>
      <c r="AH23" s="138"/>
      <c r="AI23" s="134"/>
      <c r="AJ23" s="135"/>
      <c r="AK23" s="136"/>
      <c r="AL23" s="137"/>
      <c r="AM23" s="143" t="s">
        <v>136</v>
      </c>
    </row>
    <row r="24" spans="2:39" ht="33.75" customHeight="1" thickBot="1" x14ac:dyDescent="0.35">
      <c r="B24" s="131" t="s">
        <v>103</v>
      </c>
      <c r="C24" s="132" t="s">
        <v>137</v>
      </c>
      <c r="D24" s="133"/>
      <c r="E24" s="134"/>
      <c r="F24" s="135"/>
      <c r="G24" s="136"/>
      <c r="H24" s="137"/>
      <c r="I24" s="133" t="s">
        <v>82</v>
      </c>
      <c r="J24" s="134"/>
      <c r="K24" s="135"/>
      <c r="L24" s="136"/>
      <c r="M24" s="137" t="s">
        <v>148</v>
      </c>
      <c r="N24" s="133" t="s">
        <v>82</v>
      </c>
      <c r="O24" s="134"/>
      <c r="P24" s="135"/>
      <c r="Q24" s="136"/>
      <c r="R24" s="137" t="s">
        <v>148</v>
      </c>
      <c r="S24" s="133" t="s">
        <v>82</v>
      </c>
      <c r="T24" s="134"/>
      <c r="U24" s="135"/>
      <c r="V24" s="136"/>
      <c r="W24" s="137" t="s">
        <v>148</v>
      </c>
      <c r="X24" s="133" t="s">
        <v>82</v>
      </c>
      <c r="Y24" s="134"/>
      <c r="Z24" s="135"/>
      <c r="AA24" s="136"/>
      <c r="AB24" s="137" t="s">
        <v>148</v>
      </c>
      <c r="AC24" s="133" t="s">
        <v>82</v>
      </c>
      <c r="AD24" s="134"/>
      <c r="AE24" s="135"/>
      <c r="AF24" s="136"/>
      <c r="AG24" s="137" t="s">
        <v>148</v>
      </c>
      <c r="AH24" s="138"/>
      <c r="AI24" s="134"/>
      <c r="AJ24" s="135"/>
      <c r="AK24" s="136"/>
      <c r="AL24" s="137"/>
      <c r="AM24" s="143" t="s">
        <v>138</v>
      </c>
    </row>
    <row r="25" spans="2:39" ht="29.25" customHeight="1" thickBot="1" x14ac:dyDescent="0.35">
      <c r="B25" s="144" t="s">
        <v>103</v>
      </c>
      <c r="C25" s="145" t="s">
        <v>139</v>
      </c>
      <c r="D25" s="133"/>
      <c r="E25" s="134"/>
      <c r="F25" s="135"/>
      <c r="G25" s="136"/>
      <c r="H25" s="137"/>
      <c r="I25" s="133" t="s">
        <v>82</v>
      </c>
      <c r="J25" s="134"/>
      <c r="K25" s="135"/>
      <c r="L25" s="136"/>
      <c r="M25" s="137" t="s">
        <v>148</v>
      </c>
      <c r="N25" s="133" t="s">
        <v>82</v>
      </c>
      <c r="O25" s="134"/>
      <c r="P25" s="135"/>
      <c r="Q25" s="136"/>
      <c r="R25" s="137" t="s">
        <v>148</v>
      </c>
      <c r="S25" s="133" t="s">
        <v>82</v>
      </c>
      <c r="T25" s="134"/>
      <c r="U25" s="135"/>
      <c r="V25" s="136"/>
      <c r="W25" s="137" t="s">
        <v>170</v>
      </c>
      <c r="X25" s="133" t="s">
        <v>82</v>
      </c>
      <c r="Y25" s="134"/>
      <c r="Z25" s="135"/>
      <c r="AA25" s="136"/>
      <c r="AB25" s="137" t="s">
        <v>148</v>
      </c>
      <c r="AC25" s="133" t="s">
        <v>148</v>
      </c>
      <c r="AD25" s="134"/>
      <c r="AE25" s="135"/>
      <c r="AF25" s="136"/>
      <c r="AG25" s="137" t="s">
        <v>82</v>
      </c>
      <c r="AH25" s="138"/>
      <c r="AI25" s="134"/>
      <c r="AJ25" s="135"/>
      <c r="AK25" s="136"/>
      <c r="AL25" s="137"/>
      <c r="AM25" s="146" t="s">
        <v>140</v>
      </c>
    </row>
    <row r="26" spans="2:39" x14ac:dyDescent="0.3">
      <c r="B26" s="228" t="s">
        <v>141</v>
      </c>
      <c r="C26" s="229"/>
      <c r="D26" s="229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30"/>
      <c r="AD26" s="230"/>
      <c r="AE26" s="230"/>
      <c r="AF26" s="230"/>
      <c r="AG26" s="230"/>
      <c r="AH26" s="229"/>
      <c r="AI26" s="231"/>
      <c r="AJ26" s="231"/>
      <c r="AK26" s="231"/>
      <c r="AL26" s="231"/>
      <c r="AM26" s="232"/>
    </row>
    <row r="27" spans="2:39" ht="14.4" thickBot="1" x14ac:dyDescent="0.35">
      <c r="B27" s="233" t="s">
        <v>142</v>
      </c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  <c r="AD27" s="234"/>
      <c r="AE27" s="234"/>
      <c r="AF27" s="234"/>
      <c r="AG27" s="234"/>
      <c r="AH27" s="234"/>
      <c r="AI27" s="234"/>
      <c r="AJ27" s="234"/>
      <c r="AK27" s="234"/>
      <c r="AL27" s="234"/>
      <c r="AM27" s="235"/>
    </row>
  </sheetData>
  <mergeCells count="29">
    <mergeCell ref="B26:AM26"/>
    <mergeCell ref="B27:AM27"/>
    <mergeCell ref="D5:H5"/>
    <mergeCell ref="I5:M5"/>
    <mergeCell ref="N5:R5"/>
    <mergeCell ref="S5:W5"/>
    <mergeCell ref="X5:AB5"/>
    <mergeCell ref="AC5:AG5"/>
    <mergeCell ref="S4:W4"/>
    <mergeCell ref="X4:AB4"/>
    <mergeCell ref="AC4:AG4"/>
    <mergeCell ref="AH4:AL4"/>
    <mergeCell ref="AH5:AL5"/>
    <mergeCell ref="B1:AM1"/>
    <mergeCell ref="B2:C3"/>
    <mergeCell ref="D2:AH2"/>
    <mergeCell ref="AM2:AM6"/>
    <mergeCell ref="D3:F3"/>
    <mergeCell ref="I3:K3"/>
    <mergeCell ref="N3:P3"/>
    <mergeCell ref="S3:U3"/>
    <mergeCell ref="X3:Z3"/>
    <mergeCell ref="AC3:AE3"/>
    <mergeCell ref="AH3:AJ3"/>
    <mergeCell ref="B4:B6"/>
    <mergeCell ref="C4:C6"/>
    <mergeCell ref="D4:H4"/>
    <mergeCell ref="I4:M4"/>
    <mergeCell ref="N4:R4"/>
  </mergeCells>
  <pageMargins left="0.7" right="0.7" top="0.75" bottom="0.75" header="0.3" footer="0.3"/>
  <pageSetup orientation="portrait" r:id="rId1"/>
  <headerFooter>
    <oddFooter>&amp;C&amp;"Arial,Regular"&amp;09&amp;K000000© 2021 Qorvo US, Inc.</oddFooter>
    <evenFooter>&amp;C&amp;"Arial,Regular"&amp;09&amp;K000000© 2021 Qorvo US, Inc.</evenFooter>
    <firstFooter>&amp;C&amp;"Arial,Regular"&amp;09&amp;K000000© 2021 Qorvo US, Inc.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4MjA0OTQxMy0yZDNlLTQwODMtYTU5Mi1hYzIzZjkxNTc1MzkiIG9yaWdpbj0idXNlclNlbGVjdGVkIj48ZWxlbWVudCB1aWQ9ImVlNzFlNDNjLTY5NTItNGFhMC1iYTkzLTFjMzk4MTQzOWEwNSIgdmFsdWU9IiIgeG1sbnM9Imh0dHA6Ly93d3cuYm9sZG9uamFtZXMuY29tLzIwMDgvMDEvc2llL2ludGVybmFsL2xhYmVsIiAvPjwvc2lzbD48VXNlck5hbWU+Q09SUFxodnk8L1VzZXJOYW1lPjxEYXRlVGltZT43LzI3LzIwMjAgNjoxOTo0NCBQTTwvRGF0ZVRpbWU+PExhYmVsU3RyaW5nPlVOUkVTVFJJQ1RFRDwvTGFiZWxTdHJpbmc+PC9pdGVtPjxpdGVtPjxzaXNsIHNpc2xWZXJzaW9uPSIwIiBwb2xpY3k9IjgyMDQ5NDEzLTJkM2UtNDA4My1hNTkyLWFjMjNmOTE1NzUzOSIgb3JpZ2luPSJ1c2VyU2VsZWN0ZWQiPjxlbGVtZW50IHVpZD0iZWU3MWU0M2MtNjk1Mi00YWEwLWJhOTMtMWMzOTgxNDM5YTA1IiB2YWx1ZT0iIiB4bWxucz0iaHR0cDovL3d3dy5ib2xkb25qYW1lcy5jb20vMjAwOC8wMS9zaWUvaW50ZXJuYWwvbGFiZWwiIC8+PGVsZW1lbnQgdWlkPSJkYThjMWY2Zi0yYmUzLTQxZWUtODg1MS00NjU4YzI0NjBlZjkiIHZhbHVlPSIiIHhtbG5zPSJodHRwOi8vd3d3LmJvbGRvbmphbWVzLmNvbS8yMDA4LzAxL3NpZS9pbnRlcm5hbC9sYWJlbCIgLz48L3Npc2w+PFVzZXJOYW1lPkNPUlBcamJheWtpbmc8L1VzZXJOYW1lPjxEYXRlVGltZT44LzUvMjAyMCAxMTo0NToxNiBQTTwvRGF0ZVRpbWU+PExhYmVsU3RyaW5nPlVOUkVTVFJJQ1RFRDwvTGFiZWxTdHJpbmc+PC9pdGVtPjxpdGVtPjxzaXNsIHNpc2xWZXJzaW9uPSIwIiBwb2xpY3k9IjgyMDQ5NDEzLTJkM2UtNDA4My1hNTkyLWFjMjNmOTE1NzUzOSIgb3JpZ2luPSJ1c2VyU2VsZWN0ZWQiPjxlbGVtZW50IHVpZD0iZWU3MWU0M2MtNjk1Mi00YWEwLWJhOTMtMWMzOTgxNDM5YTA1IiB2YWx1ZT0iIiB4bWxucz0iaHR0cDovL3d3dy5ib2xkb25qYW1lcy5jb20vMjAwOC8wMS9zaWUvaW50ZXJuYWwvbGFiZWwiIC8+PC9zaXNsPjxVc2VyTmFtZT5DT1JQXGh2eTwvVXNlck5hbWU+PERhdGVUaW1lPjgvNi8yMDIwIDY6Mzg6MDggUE08L0RhdGVUaW1lPjxMYWJlbFN0cmluZz5VTlJFU1RSSUNURUQ8L0xhYmVsU3RyaW5nPjwvaXRlbT48aXRlbT48c2lzbCBzaXNsVmVyc2lvbj0iMCIgcG9saWN5PSI4MjA0OTQxMy0yZDNlLTQwODMtYTU5Mi1hYzIzZjkxNTc1MzkiIG9yaWdpbj0idXNlclNlbGVjdGVkIj48ZWxlbWVudCB1aWQ9ImVlNzFlNDNjLTY5NTItNGFhMC1iYTkzLTFjMzk4MTQzOWEwNSIgdmFsdWU9IiIgeG1sbnM9Imh0dHA6Ly93d3cuYm9sZG9uamFtZXMuY29tLzIwMDgvMDEvc2llL2ludGVybmFsL2xhYmVsIiAvPjxlbGVtZW50IHVpZD0iZGE4YzFmNmYtMmJlMy00MWVlLTg4NTEtNDY1OGMyNDYwZWY5IiB2YWx1ZT0iIiB4bWxucz0iaHR0cDovL3d3dy5ib2xkb25qYW1lcy5jb20vMjAwOC8wMS9zaWUvaW50ZXJuYWwvbGFiZWwiIC8+PC9zaXNsPjxVc2VyTmFtZT5DT1JQXGpiYXlraW5nPC9Vc2VyTmFtZT48RGF0ZVRpbWU+OC83LzIwMjAgMTI6Mzg6MDkgQU08L0RhdGVUaW1lPjxMYWJlbFN0cmluZz5VTlJFU1RSSUNURUQ8L0xhYmVsU3RyaW5nPjwvaXRlbT48aXRlbT48c2lzbCBzaXNsVmVyc2lvbj0iMCIgcG9saWN5PSI4MjA0OTQxMy0yZDNlLTQwODMtYTU5Mi1hYzIzZjkxNTc1MzkiIG9yaWdpbj0idXNlclNlbGVjdGVkIj48ZWxlbWVudCB1aWQ9ImVlNzFlNDNjLTY5NTItNGFhMC1iYTkzLTFjMzk4MTQzOWEwNSIgdmFsdWU9IiIgeG1sbnM9Imh0dHA6Ly93d3cuYm9sZG9uamFtZXMuY29tLzIwMDgvMDEvc2llL2ludGVybmFsL2xhYmVsIiAvPjwvc2lzbD48VXNlck5hbWU+Q09SUFxodnk8L1VzZXJOYW1lPjxEYXRlVGltZT44LzcvMjAyMCA1OjM5OjM3IFBNPC9EYXRlVGltZT48TGFiZWxTdHJpbmc+VU5SRVNUUklDVEVEPC9MYWJlbFN0cmluZz48L2l0ZW0+PGl0ZW0+PHNpc2wgc2lzbFZlcnNpb249IjAiIHBvbGljeT0iODIwNDk0MTMtMmQzZS00MDgzLWE1OTItYWMyM2Y5MTU3NTM5IiBvcmlnaW49InVzZXJTZWxlY3RlZCI+PGVsZW1lbnQgdWlkPSJlZTcxZTQzYy02OTUyLTRhYTAtYmE5My0xYzM5ODE0MzlhMDUiIHZhbHVlPSIiIHhtbG5zPSJodHRwOi8vd3d3LmJvbGRvbmphbWVzLmNvbS8yMDA4LzAxL3NpZS9pbnRlcm5hbC9sYWJlbCIgLz48ZWxlbWVudCB1aWQ9ImRhOGMxZjZmLTJiZTMtNDFlZS04ODUxLTQ2NThjMjQ2MGVmOSIgdmFsdWU9IiIgeG1sbnM9Imh0dHA6Ly93d3cuYm9sZG9uamFtZXMuY29tLzIwMDgvMDEvc2llL2ludGVybmFsL2xhYmVsIiAvPjwvc2lzbD48VXNlck5hbWU+Q09SUFxqYmF5a2luZzwvVXNlck5hbWU+PERhdGVUaW1lPjkvMTcvMjAyMCAxMjowODo1NiBBTTwvRGF0ZVRpbWU+PExhYmVsU3RyaW5nPlVOUkVTVFJJQ1RFRDwvTGFiZWxTdHJpbmc+PC9pdGVtPjxpdGVtPjxzaXNsIHNpc2xWZXJzaW9uPSIwIiBwb2xpY3k9IjgyMDQ5NDEzLTJkM2UtNDA4My1hNTkyLWFjMjNmOTE1NzUzOSIgb3JpZ2luPSJ1c2VyU2VsZWN0ZWQiPjxlbGVtZW50IHVpZD0iZWU3MWU0M2MtNjk1Mi00YWEwLWJhOTMtMWMzOTgxNDM5YTA1IiB2YWx1ZT0iIiB4bWxucz0iaHR0cDovL3d3dy5ib2xkb25qYW1lcy5jb20vMjAwOC8wMS9zaWUvaW50ZXJuYWwvbGFiZWwiIC8+PC9zaXNsPjxVc2VyTmFtZT5DT1JQXHJ1bmF2YXJybzwvVXNlck5hbWU+PERhdGVUaW1lPjMvOC8yMDIxIDExOjE2OjQzIFBNPC9EYXRlVGltZT48TGFiZWxTdHJpbmc+VU5SRVNUUklDVEVEPC9MYWJlbFN0cmluZz48L2l0ZW0+PGl0ZW0+PHNpc2wgc2lzbFZlcnNpb249IjAiIHBvbGljeT0iODIwNDk0MTMtMmQzZS00MDgzLWE1OTItYWMyM2Y5MTU3NTM5IiBvcmlnaW49InVzZXJTZWxlY3RlZCI+PGVsZW1lbnQgdWlkPSJlZTcxZTQzYy02OTUyLTRhYTAtYmE5My0xYzM5ODE0MzlhMDUiIHZhbHVlPSIiIHhtbG5zPSJodHRwOi8vd3d3LmJvbGRvbmphbWVzLmNvbS8yMDA4LzAxL3NpZS9pbnRlcm5hbC9sYWJlbCIgLz48ZWxlbWVudCB1aWQ9ImRhOGMxZjZmLTJiZTMtNDFlZS04ODUxLTQ2NThjMjQ2MGVmOSIgdmFsdWU9IiIgeG1sbnM9Imh0dHA6Ly93d3cuYm9sZG9uamFtZXMuY29tLzIwMDgvMDEvc2llL2ludGVybmFsL2xhYmVsIiAvPjwvc2lzbD48VXNlck5hbWU+Q09SUFxqYmF5a2luZzwvVXNlck5hbWU+PERhdGVUaW1lPjYvNy8yMDIxIDk6MTI6NDEgUE08L0RhdGVUaW1lPjxMYWJlbFN0cmluZz5VTlJFU1RSSUNURUQ8L0xhYmVsU3RyaW5nPjwvaXRlbT48L2xhYmVsSGlzdG9yeT4=</Value>
</WrappedLabelHistory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4 3 1 l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4 3 1 l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9 Z V I o i k e 4 D g A A A B E A A A A T A B w A R m 9 y b X V s Y X M v U 2 V j d G l v b j E u b S C i G A A o o B Q A A A A A A A A A A A A A A A A A A A A A A A A A A A A r T k 0 u y c z P U w i G 0 I b W A F B L A Q I t A B Q A A g A I A O N 9 Z V J N h e M w p A A A A P U A A A A S A A A A A A A A A A A A A A A A A A A A A A B D b 2 5 m a W c v U G F j a 2 F n Z S 5 4 b W x Q S w E C L Q A U A A I A C A D j f W V S D 8 r p q 6 Q A A A D p A A A A E w A A A A A A A A A A A A A A A A D w A A A A W 0 N v b n R l b n R f V H l w Z X N d L n h t b F B L A Q I t A B Q A A g A I A O N 9 Z V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h w J V W M 5 q e Q Z M m l 0 M + T 5 9 n A A A A A A I A A A A A A A N m A A D A A A A A E A A A A N H X I 0 / t V X A u h Q 1 V W 9 z x J u U A A A A A B I A A A K A A A A A Q A A A A F 1 6 + i w 0 s j 4 N U f T v U N b 8 R i V A A A A D k b i X u Z C u O Q Q n 8 + K A n E M 3 M j R 0 l r d H h j i Y C I q n Q V 5 d z R U o q 9 L K t I + i / S R v j y 3 j t D j v b A U m u 0 V 5 F R L D v u Q H D O 2 e + R i D 0 U + i W 2 c p 4 w p e 6 g 9 b D M x Q A A A B 8 k u 8 3 J N m g k C M X R / t / a Q / q W d P i T Q = = < / D a t a M a s h u p > 
</file>

<file path=customXml/item3.xml><?xml version="1.0" encoding="utf-8"?>
<sisl xmlns:xsd="http://www.w3.org/2001/XMLSchema" xmlns:xsi="http://www.w3.org/2001/XMLSchema-instance" xmlns="http://www.boldonjames.com/2008/01/sie/internal/label" sislVersion="0" policy="82049413-2d3e-4083-a592-ac23f9157539" origin="userSelected">
  <element uid="ee71e43c-6952-4aa0-ba93-1c3981439a05" value=""/>
  <element uid="da8c1f6f-2be3-41ee-8851-4658c2460ef9" value=""/>
</sisl>
</file>

<file path=customXml/itemProps1.xml><?xml version="1.0" encoding="utf-8"?>
<ds:datastoreItem xmlns:ds="http://schemas.openxmlformats.org/officeDocument/2006/customXml" ds:itemID="{43589BAE-7938-43B5-8C74-4AC250FA55D7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22FE523C-3951-497E-99C2-FD1EAD32C0C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5205C30-C95B-4B54-B39B-9D1872713436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Bake_HTS</vt:lpstr>
      <vt:lpstr>humidity</vt:lpstr>
      <vt:lpstr>Reflow</vt:lpstr>
      <vt:lpstr>CSAM</vt:lpstr>
      <vt:lpstr>HAST_TH_AC</vt:lpstr>
      <vt:lpstr>TC_TS</vt:lpstr>
      <vt:lpstr>Mechanical</vt:lpstr>
      <vt:lpstr>ESD</vt:lpstr>
      <vt:lpstr>Equipment Log Sheet</vt:lpstr>
      <vt:lpstr>Incoming Shipments</vt:lpstr>
      <vt:lpstr>NEXX_EXP</vt:lpstr>
      <vt:lpstr>Summary</vt:lpstr>
      <vt:lpstr>WW22 equipment logsheet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Navarro</dc:creator>
  <cp:lastModifiedBy>Victor Delgado</cp:lastModifiedBy>
  <cp:lastPrinted>2020-05-04T18:24:32Z</cp:lastPrinted>
  <dcterms:created xsi:type="dcterms:W3CDTF">2015-10-29T18:08:49Z</dcterms:created>
  <dcterms:modified xsi:type="dcterms:W3CDTF">2021-06-22T23:37:14Z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72baae27-3b67-41a5-b2fc-bb328b9011fa</vt:lpwstr>
  </property>
  <property fmtid="{D5CDD505-2E9C-101B-9397-08002B2CF9AE}" pid="3" name="bjSaver">
    <vt:lpwstr>niIMTYbT4P7TadubU90rOEvnEf03osxy</vt:lpwstr>
  </property>
  <property fmtid="{D5CDD505-2E9C-101B-9397-08002B2CF9AE}" pid="4" name="bjClsUserRVM">
    <vt:lpwstr>[]</vt:lpwstr>
  </property>
  <property fmtid="{D5CDD505-2E9C-101B-9397-08002B2CF9AE}" pid="5" name="bjDocumentSecurityLabel">
    <vt:lpwstr>UNRESTRICTED</vt:lpwstr>
  </property>
  <property fmtid="{D5CDD505-2E9C-101B-9397-08002B2CF9AE}" pid="6" name="bjCentreFooterLabel-first">
    <vt:lpwstr>&amp;"Arial,Regular"&amp;09&amp;K000000© 2021 Qorvo US, Inc.</vt:lpwstr>
  </property>
  <property fmtid="{D5CDD505-2E9C-101B-9397-08002B2CF9AE}" pid="7" name="bjCentreFooterLabel-even">
    <vt:lpwstr>&amp;"Arial,Regular"&amp;09&amp;K000000© 2021 Qorvo US, Inc.</vt:lpwstr>
  </property>
  <property fmtid="{D5CDD505-2E9C-101B-9397-08002B2CF9AE}" pid="8" name="bjCentreFooterLabel">
    <vt:lpwstr>&amp;"Arial,Regular"&amp;09&amp;K000000© 2021 Qorvo US, Inc.</vt:lpwstr>
  </property>
  <property fmtid="{D5CDD505-2E9C-101B-9397-08002B2CF9AE}" pid="9" name="bjLabelHistoryID">
    <vt:lpwstr>{43589BAE-7938-43B5-8C74-4AC250FA55D7}</vt:lpwstr>
  </property>
  <property fmtid="{D5CDD505-2E9C-101B-9397-08002B2CF9AE}" pid="10" name="bjDocumentLabelXML">
    <vt:lpwstr>&lt;?xml version="1.0" encoding="us-ascii"?&gt;&lt;sisl xmlns:xsd="http://www.w3.org/2001/XMLSchema" xmlns:xsi="http://www.w3.org/2001/XMLSchema-instance" sislVersion="0" policy="82049413-2d3e-4083-a592-ac23f9157539" origin="userSelected" xmlns="http://www.boldonj</vt:lpwstr>
  </property>
  <property fmtid="{D5CDD505-2E9C-101B-9397-08002B2CF9AE}" pid="11" name="bjDocumentLabelXML-0">
    <vt:lpwstr>ames.com/2008/01/sie/internal/label"&gt;&lt;element uid="ee71e43c-6952-4aa0-ba93-1c3981439a05" value="" /&gt;&lt;element uid="da8c1f6f-2be3-41ee-8851-4658c2460ef9" value="" /&gt;&lt;/sisl&gt;</vt:lpwstr>
  </property>
</Properties>
</file>