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8_{99CC2F2B-3A8A-48A0-A341-E478DBD0371D}" xr6:coauthVersionLast="47" xr6:coauthVersionMax="47" xr10:uidLastSave="{00000000-0000-0000-0000-000000000000}"/>
  <bookViews>
    <workbookView xWindow="-110" yWindow="-110" windowWidth="21820" windowHeight="13900" firstSheet="4" activeTab="4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2" i="5"/>
  <c r="C14" i="5"/>
  <c r="C13" i="5"/>
  <c r="C12" i="5"/>
  <c r="C11" i="5"/>
  <c r="C10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G2" i="5" a="1"/>
  <c r="G2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4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11" i="3" a="1"/>
  <c r="D11" i="3" s="1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1" i="2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<sst xmlns="http://schemas.openxmlformats.org/spreadsheetml/2006/main" count="129" uniqueCount="93">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</sst>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80" zoomScaleNormal="80" workbookViewId="0">
      <selection activeCell="D18" sqref="D18"/>
    </sheetView>
  </sheetViews>
  <sheetFormatPr defaultRowHeight="14.5" x14ac:dyDescent="0.35"/>
  <cols>
    <col min="1" max="1" width="9.6328125" customWidth="1"/>
    <col min="2" max="2" width="13.453125" customWidth="1"/>
    <col min="3" max="3" width="8" customWidth="1"/>
    <col min="4" max="4" width="14.1796875" customWidth="1"/>
    <col min="5" max="5" width="11.6328125" customWidth="1"/>
    <col min="6" max="6" width="14.54296875" style="3" customWidth="1"/>
    <col min="7" max="7" width="18.90625" customWidth="1"/>
    <col min="8" max="8" width="6.81640625" customWidth="1"/>
    <col min="9" max="9" width="25.1796875" customWidth="1"/>
  </cols>
  <sheetData>
    <row r="1" spans="1:9" s="2" customFormat="1" ht="43.75" customHeight="1" x14ac:dyDescent="0.35">
      <c r="A1" s="1" t="s">
        <v>0</v>
      </c>
      <c r="B1" s="1" t="s">
        <v>1</v>
      </c>
      <c r="C1" s="1" t="s">
        <v>2</v>
      </c>
      <c r="D1" s="7" t="s">
        <v>51</v>
      </c>
      <c r="E1" s="7" t="s">
        <v>52</v>
      </c>
      <c r="F1" s="7" t="s">
        <v>57</v>
      </c>
      <c r="G1" s="7" t="s">
        <v>58</v>
      </c>
      <c r="H1" s="1" t="s">
        <v>59</v>
      </c>
      <c r="I1" s="9" t="s">
        <v>60</v>
      </c>
    </row>
    <row r="2" spans="1:9" x14ac:dyDescent="0.35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5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5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5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5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5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5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5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5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5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5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5" customHeight="1" x14ac:dyDescent="0.35">
      <c r="A14" s="16" t="s">
        <v>48</v>
      </c>
      <c r="B14" s="16"/>
      <c r="C14" s="11">
        <f>SUM(D2:D12)</f>
        <v>6050</v>
      </c>
    </row>
    <row r="15" spans="1:9" x14ac:dyDescent="0.35">
      <c r="A15" s="16" t="s">
        <v>53</v>
      </c>
      <c r="B15" s="16"/>
      <c r="C15" s="10">
        <f>SUMIF(B2:B12,"Electronics",D2:D12)</f>
        <v>2100</v>
      </c>
    </row>
    <row r="16" spans="1:9" ht="30" customHeight="1" x14ac:dyDescent="0.35">
      <c r="A16" s="19" t="s">
        <v>49</v>
      </c>
      <c r="B16" s="19"/>
      <c r="C16" s="8">
        <f>SUMIFS(D2:D12,B2:B12,"Electronics",C2:C12,"North")</f>
        <v>1100</v>
      </c>
    </row>
    <row r="17" spans="1:3" ht="13.75" customHeight="1" x14ac:dyDescent="0.35">
      <c r="A17" s="17" t="s">
        <v>54</v>
      </c>
      <c r="B17" s="17"/>
      <c r="C17" s="8">
        <f>COUNT(D2:D12)</f>
        <v>11</v>
      </c>
    </row>
    <row r="18" spans="1:3" s="4" customFormat="1" ht="43.75" customHeight="1" x14ac:dyDescent="0.35">
      <c r="A18" s="20" t="s">
        <v>55</v>
      </c>
      <c r="B18" s="20"/>
      <c r="C18" s="8">
        <f>COUNTIFS(B2:B12,"Electronics",C2:C12,"North")</f>
        <v>3</v>
      </c>
    </row>
    <row r="19" spans="1:3" ht="12.65" customHeight="1" x14ac:dyDescent="0.35">
      <c r="A19" s="16" t="s">
        <v>50</v>
      </c>
      <c r="B19" s="16"/>
      <c r="C19" s="11">
        <f>AVERAGE(D2:D12)</f>
        <v>550</v>
      </c>
    </row>
    <row r="20" spans="1:3" x14ac:dyDescent="0.35">
      <c r="A20" s="16" t="s">
        <v>56</v>
      </c>
      <c r="B20" s="16"/>
      <c r="C20" s="11">
        <f>AVERAGEIF(B2:B12,"Electronics",D2:D12)</f>
        <v>420</v>
      </c>
    </row>
    <row r="24" spans="1:3" x14ac:dyDescent="0.35">
      <c r="A24" s="18"/>
      <c r="B24" s="18"/>
      <c r="C24" s="3"/>
    </row>
    <row r="25" spans="1:3" x14ac:dyDescent="0.35">
      <c r="A25" s="6"/>
      <c r="B25" s="6"/>
      <c r="C25" s="3"/>
    </row>
    <row r="26" spans="1:3" x14ac:dyDescent="0.35">
      <c r="A26" s="6"/>
      <c r="B26" s="6"/>
      <c r="C26" s="3"/>
    </row>
    <row r="27" spans="1:3" x14ac:dyDescent="0.35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F12" sqref="F12"/>
    </sheetView>
  </sheetViews>
  <sheetFormatPr defaultRowHeight="14.5" x14ac:dyDescent="0.35"/>
  <cols>
    <col min="1" max="1" width="16.1796875" style="4" customWidth="1"/>
    <col min="2" max="2" width="12.6328125" style="4" customWidth="1"/>
    <col min="3" max="3" width="8.90625" style="4"/>
    <col min="4" max="4" width="18.54296875" style="4" customWidth="1"/>
    <col min="5" max="5" width="23.08984375" style="4" customWidth="1"/>
    <col min="6" max="6" width="37.6328125" style="4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61</v>
      </c>
      <c r="F1" s="1" t="s">
        <v>68</v>
      </c>
    </row>
    <row r="2" spans="1:6" x14ac:dyDescent="0.35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5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5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5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5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5">
      <c r="A8" s="17" t="s">
        <v>62</v>
      </c>
      <c r="B8" s="17"/>
      <c r="C8" s="17"/>
      <c r="D8" s="8">
        <f>SUM(C2:C6)</f>
        <v>262000</v>
      </c>
    </row>
    <row r="9" spans="1:6" ht="28.75" customHeight="1" x14ac:dyDescent="0.35">
      <c r="A9" s="20" t="s">
        <v>63</v>
      </c>
      <c r="B9" s="20"/>
      <c r="C9" s="20"/>
      <c r="D9" s="8">
        <f>SUMIFS(C2:C6, B2:B6, "IT", D2:D6, "&gt;4.0")</f>
        <v>55000</v>
      </c>
    </row>
    <row r="10" spans="1:6" x14ac:dyDescent="0.35">
      <c r="A10" s="17" t="s">
        <v>64</v>
      </c>
      <c r="B10" s="17"/>
      <c r="C10" s="17"/>
      <c r="D10" s="8">
        <f>COUNT(A2:A6)</f>
        <v>5</v>
      </c>
    </row>
    <row r="11" spans="1:6" ht="16.25" customHeight="1" x14ac:dyDescent="0.35">
      <c r="A11" s="20" t="s">
        <v>65</v>
      </c>
      <c r="B11" s="20"/>
      <c r="C11" s="20"/>
      <c r="D11" s="8">
        <f>COUNTIF(B2:B6,"IT")</f>
        <v>2</v>
      </c>
    </row>
    <row r="12" spans="1:6" ht="29.4" customHeight="1" x14ac:dyDescent="0.35">
      <c r="A12" s="20" t="s">
        <v>66</v>
      </c>
      <c r="B12" s="20"/>
      <c r="C12" s="20"/>
      <c r="D12" s="8">
        <f>COUNTIFS(B2:B6,"HR",C2:C6,"&gt;50000")</f>
        <v>1</v>
      </c>
    </row>
    <row r="13" spans="1:6" x14ac:dyDescent="0.35">
      <c r="A13" s="17" t="s">
        <v>50</v>
      </c>
      <c r="B13" s="17"/>
      <c r="C13" s="17"/>
      <c r="D13" s="8">
        <f>AVERAGE(C2:C6)</f>
        <v>52400</v>
      </c>
    </row>
    <row r="14" spans="1:6" ht="31.75" customHeight="1" x14ac:dyDescent="0.35">
      <c r="A14" s="20" t="s">
        <v>67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F1" zoomScale="80" zoomScaleNormal="80" workbookViewId="0">
      <selection activeCell="D16" sqref="D16"/>
    </sheetView>
  </sheetViews>
  <sheetFormatPr defaultRowHeight="14.5" x14ac:dyDescent="0.35"/>
  <cols>
    <col min="1" max="1" width="32.1796875" style="13" customWidth="1"/>
    <col min="2" max="2" width="16.6328125" style="4" customWidth="1"/>
    <col min="4" max="4" width="19.453125" style="4" customWidth="1"/>
    <col min="5" max="5" width="32.54296875" customWidth="1"/>
  </cols>
  <sheetData>
    <row r="1" spans="1:5" s="5" customFormat="1" ht="17.399999999999999" customHeight="1" x14ac:dyDescent="0.35">
      <c r="A1" s="12" t="s">
        <v>17</v>
      </c>
      <c r="B1" s="1" t="s">
        <v>18</v>
      </c>
      <c r="C1" s="1" t="s">
        <v>19</v>
      </c>
      <c r="D1" s="1" t="s">
        <v>69</v>
      </c>
      <c r="E1" s="1" t="s">
        <v>77</v>
      </c>
    </row>
    <row r="2" spans="1:5" x14ac:dyDescent="0.35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5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5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5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5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5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5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5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5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5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5">
      <c r="A13" s="12" t="s">
        <v>70</v>
      </c>
      <c r="B13" s="8">
        <f>SUM(C2:C11)</f>
        <v>5110</v>
      </c>
    </row>
    <row r="14" spans="1:5" ht="17.399999999999999" customHeight="1" x14ac:dyDescent="0.35">
      <c r="A14" s="15" t="s">
        <v>71</v>
      </c>
      <c r="B14" s="8">
        <f>SUMIF(B2:B11,"RENT",C2:C11)</f>
        <v>3100</v>
      </c>
    </row>
    <row r="15" spans="1:5" ht="31.75" customHeight="1" x14ac:dyDescent="0.35">
      <c r="A15" s="15" t="s">
        <v>72</v>
      </c>
      <c r="B15" s="8">
        <f>SUMIFS(C2:C11,B2:B11,"RENT",C2:C11,"&gt;1000")</f>
        <v>1100</v>
      </c>
    </row>
    <row r="16" spans="1:5" ht="17.399999999999999" customHeight="1" x14ac:dyDescent="0.35">
      <c r="A16" s="15" t="s">
        <v>73</v>
      </c>
      <c r="B16" s="8">
        <f>COUNTIF(B2:B11,"Groceries")</f>
        <v>3</v>
      </c>
    </row>
    <row r="17" spans="1:2" ht="33" customHeight="1" x14ac:dyDescent="0.35">
      <c r="A17" s="15" t="s">
        <v>74</v>
      </c>
      <c r="B17" s="8">
        <f>COUNTIFS(B2:B11,"RENT",C2:C11,"&gt;1000")</f>
        <v>1</v>
      </c>
    </row>
    <row r="18" spans="1:2" ht="30" customHeight="1" x14ac:dyDescent="0.35">
      <c r="A18" s="7" t="s">
        <v>75</v>
      </c>
      <c r="B18" s="8">
        <f>AVERAGEIF(B2:B11,"groceries",C2:C11)</f>
        <v>316.66666666666669</v>
      </c>
    </row>
    <row r="19" spans="1:2" ht="44.4" customHeight="1" x14ac:dyDescent="0.35">
      <c r="A19" s="15" t="s">
        <v>76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C14" sqref="C14"/>
    </sheetView>
  </sheetViews>
  <sheetFormatPr defaultRowHeight="14.5" x14ac:dyDescent="0.35"/>
  <cols>
    <col min="1" max="1" width="18.6328125" customWidth="1"/>
    <col min="5" max="5" width="11.1796875" customWidth="1"/>
  </cols>
  <sheetData>
    <row r="1" spans="1:6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78</v>
      </c>
      <c r="F1" s="1" t="s">
        <v>79</v>
      </c>
    </row>
    <row r="2" spans="1:6" x14ac:dyDescent="0.35">
      <c r="A2" s="8" t="s">
        <v>28</v>
      </c>
      <c r="B2" s="8" t="s">
        <v>33</v>
      </c>
      <c r="C2" s="8">
        <v>75</v>
      </c>
      <c r="D2" s="8" t="s">
        <v>35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5">
      <c r="A3" s="8" t="s">
        <v>29</v>
      </c>
      <c r="B3" s="8" t="s">
        <v>34</v>
      </c>
      <c r="C3" s="8">
        <v>65</v>
      </c>
      <c r="D3" s="8" t="s">
        <v>35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5">
      <c r="A4" s="8" t="s">
        <v>30</v>
      </c>
      <c r="B4" s="8" t="s">
        <v>33</v>
      </c>
      <c r="C4" s="8">
        <v>90</v>
      </c>
      <c r="D4" s="8" t="s">
        <v>35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5">
      <c r="A5" s="8" t="s">
        <v>31</v>
      </c>
      <c r="B5" s="8" t="s">
        <v>34</v>
      </c>
      <c r="C5" s="8">
        <v>45</v>
      </c>
      <c r="D5" s="8" t="s">
        <v>36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5">
      <c r="A6" s="8" t="s">
        <v>32</v>
      </c>
      <c r="B6" s="8" t="s">
        <v>33</v>
      </c>
      <c r="C6" s="8">
        <v>80</v>
      </c>
      <c r="D6" s="8" t="s">
        <v>35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1" t="s">
        <v>80</v>
      </c>
      <c r="B8" s="8">
        <f>SUMIF(B2:B6,"MATH",C2:C6)</f>
        <v>245</v>
      </c>
      <c r="C8" s="4"/>
      <c r="D8" s="4"/>
      <c r="E8" s="4"/>
      <c r="F8" s="4"/>
    </row>
    <row r="9" spans="1:6" x14ac:dyDescent="0.35">
      <c r="A9" s="1" t="s">
        <v>81</v>
      </c>
      <c r="B9" s="8">
        <f>COUNT(C2:C6)</f>
        <v>5</v>
      </c>
      <c r="C9" s="4"/>
      <c r="D9" s="4"/>
      <c r="E9" s="4"/>
      <c r="F9" s="4"/>
    </row>
    <row r="10" spans="1:6" x14ac:dyDescent="0.35">
      <c r="A10" s="1" t="s">
        <v>82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5">
      <c r="A11" s="7" t="s">
        <v>83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abSelected="1" zoomScaleNormal="100" workbookViewId="0">
      <selection activeCell="E9" sqref="E9"/>
    </sheetView>
  </sheetViews>
  <sheetFormatPr defaultRowHeight="14.5" x14ac:dyDescent="0.35"/>
  <cols>
    <col min="1" max="1" width="13.36328125" customWidth="1"/>
    <col min="2" max="2" width="13.54296875" customWidth="1"/>
    <col min="3" max="3" width="13.453125" customWidth="1"/>
    <col min="4" max="4" width="16.1796875" customWidth="1"/>
    <col min="5" max="5" width="12.453125" customWidth="1"/>
    <col min="6" max="6" width="12" style="3" customWidth="1"/>
    <col min="7" max="7" width="23" style="4" customWidth="1"/>
    <col min="8" max="8" width="24.1796875" customWidth="1"/>
  </cols>
  <sheetData>
    <row r="1" spans="1:8" x14ac:dyDescent="0.35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84</v>
      </c>
      <c r="G1" s="1" t="s">
        <v>85</v>
      </c>
      <c r="H1" s="1" t="s">
        <v>92</v>
      </c>
    </row>
    <row r="2" spans="1:8" x14ac:dyDescent="0.35">
      <c r="A2" s="8" t="s">
        <v>41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str" cm="1">
        <f t="array" ref="G2">_xlfn.IFS(C2&gt;30,"High",C2&gt;=10,"Moderate",C2&lt;10,"Low")</f>
        <v>Moderate</v>
      </c>
      <c r="H2" s="8" t="b">
        <f>AND(C2&gt;20,E2&gt;50)</f>
        <v>0</v>
      </c>
    </row>
    <row r="3" spans="1:8" x14ac:dyDescent="0.35">
      <c r="A3" s="8" t="s">
        <v>42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5">
      <c r="A4" s="8" t="s">
        <v>43</v>
      </c>
      <c r="B4" s="8" t="s">
        <v>47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5">
      <c r="A5" s="8" t="s">
        <v>44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5">
      <c r="A6" s="8" t="s">
        <v>45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5">
      <c r="A7" s="8" t="s">
        <v>46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5">
      <c r="A8" s="4"/>
      <c r="B8" s="4"/>
      <c r="C8" s="4"/>
      <c r="D8" s="4"/>
      <c r="E8" s="4"/>
      <c r="F8" s="4"/>
      <c r="H8" s="4"/>
    </row>
    <row r="9" spans="1:8" ht="30" customHeight="1" x14ac:dyDescent="0.35">
      <c r="A9" s="20" t="s">
        <v>86</v>
      </c>
      <c r="B9" s="20"/>
      <c r="C9" s="8">
        <f>SUMIF(B2:B7,"Clothing",D2:D7)</f>
        <v>80</v>
      </c>
      <c r="D9" s="4"/>
      <c r="E9" s="4"/>
      <c r="F9" s="4"/>
      <c r="H9" s="4"/>
    </row>
    <row r="10" spans="1:8" ht="44.4" customHeight="1" x14ac:dyDescent="0.35">
      <c r="A10" s="20" t="s">
        <v>87</v>
      </c>
      <c r="B10" s="20"/>
      <c r="C10" s="8">
        <f>SUMIFS(E2:E7,B2:B7,"Home",C2:C7,"&gt;10")</f>
        <v>50</v>
      </c>
      <c r="D10" s="4"/>
      <c r="E10" s="4"/>
      <c r="F10" s="4"/>
      <c r="H10" s="4"/>
    </row>
    <row r="11" spans="1:8" ht="44.4" customHeight="1" x14ac:dyDescent="0.35">
      <c r="A11" s="20" t="s">
        <v>88</v>
      </c>
      <c r="B11" s="20"/>
      <c r="C11" s="8">
        <f>COUNTIFS(B2:B7,"Electronics",C2:C7,"&gt;=10",E2:E7,"&gt;800")</f>
        <v>1</v>
      </c>
      <c r="D11" s="4"/>
      <c r="E11" s="4"/>
      <c r="F11" s="4"/>
      <c r="H11" s="4"/>
    </row>
    <row r="12" spans="1:8" x14ac:dyDescent="0.35">
      <c r="A12" s="17" t="s">
        <v>89</v>
      </c>
      <c r="B12" s="17"/>
      <c r="C12" s="8">
        <f>AVERAGE(D2:D7)</f>
        <v>344.16666666666669</v>
      </c>
      <c r="D12" s="4"/>
      <c r="E12" s="4"/>
      <c r="F12" s="4"/>
      <c r="H12" s="4"/>
    </row>
    <row r="13" spans="1:8" ht="28.25" customHeight="1" x14ac:dyDescent="0.35">
      <c r="A13" s="20" t="s">
        <v>90</v>
      </c>
      <c r="B13" s="20"/>
      <c r="C13" s="8">
        <f>AVERAGEIF(B2:B7,"Furniture",E2:E7)</f>
        <v>200</v>
      </c>
      <c r="D13" s="4"/>
      <c r="E13" s="4"/>
      <c r="F13" s="4"/>
      <c r="H13" s="4"/>
    </row>
    <row r="14" spans="1:8" ht="29.4" customHeight="1" x14ac:dyDescent="0.35">
      <c r="A14" s="20" t="s">
        <v>91</v>
      </c>
      <c r="B14" s="20"/>
      <c r="C14" s="8">
        <f>AVERAGEIFS(E2:E7,B2:B7,"Electronics",C2:C7,"&gt;5")</f>
        <v>1200</v>
      </c>
      <c r="D14" s="4"/>
      <c r="E14" s="4"/>
      <c r="F14" s="4"/>
      <c r="H14" s="4"/>
    </row>
  </sheetData>
  <mergeCells count="6">
    <mergeCell ref="A14:B14"/>
    <mergeCell ref="A10:B10"/>
    <mergeCell ref="A9:B9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Vishal Chandrabanshi</cp:lastModifiedBy>
  <dcterms:created xsi:type="dcterms:W3CDTF">2024-10-15T08:48:04Z</dcterms:created>
  <dcterms:modified xsi:type="dcterms:W3CDTF">2024-10-17T08:52:59Z</dcterms:modified>
</cp:coreProperties>
</file>