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My Aspen Plus Simulations\YouTube Tutorials\NPTEL IIT Aspen Plus Tutorials\Lecture 23 - BTX Separation through Distillation\"/>
    </mc:Choice>
  </mc:AlternateContent>
  <xr:revisionPtr revIDLastSave="0" documentId="13_ncr:1_{1298A799-B802-48F6-8E3E-5F9397BC8BA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ul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13" i="1" l="1"/>
  <c r="I18" i="1" l="1"/>
  <c r="I23" i="1"/>
</calcChain>
</file>

<file path=xl/sharedStrings.xml><?xml version="1.0" encoding="utf-8"?>
<sst xmlns="http://schemas.openxmlformats.org/spreadsheetml/2006/main" count="82" uniqueCount="48">
  <si>
    <t>Verification of Boiling Points for BTX</t>
  </si>
  <si>
    <t>Components</t>
  </si>
  <si>
    <t>Benzene</t>
  </si>
  <si>
    <t>Toluene</t>
  </si>
  <si>
    <t>P-Xylene</t>
  </si>
  <si>
    <t>at 1.3 bar</t>
  </si>
  <si>
    <t>Verification of K Values &amp; Relative Volatility using Flash Block</t>
  </si>
  <si>
    <r>
      <t xml:space="preserve">For Benzene (at 88.44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</si>
  <si>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Component</t>
  </si>
  <si>
    <t>F</t>
  </si>
  <si>
    <t>X</t>
  </si>
  <si>
    <t>Y</t>
  </si>
  <si>
    <t>K</t>
  </si>
  <si>
    <t>BENZENE</t>
  </si>
  <si>
    <t>TOLUENE</t>
  </si>
  <si>
    <t>P-XYL-01</t>
  </si>
  <si>
    <r>
      <t>Temp 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C)</t>
    </r>
  </si>
  <si>
    <r>
      <t xml:space="preserve">For Toluene (at 119.72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</si>
  <si>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r>
      <t xml:space="preserve">For P-Xylene (at 147.99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</si>
  <si>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K VALUES</t>
  </si>
  <si>
    <r>
      <rPr>
        <sz val="13"/>
        <color theme="1"/>
        <rFont val="Symbol"/>
        <family val="1"/>
        <charset val="2"/>
      </rPr>
      <t>a</t>
    </r>
    <r>
      <rPr>
        <vertAlign val="subscript"/>
        <sz val="13"/>
        <color theme="1"/>
        <rFont val="Calibri"/>
        <family val="2"/>
        <scheme val="minor"/>
      </rPr>
      <t>1</t>
    </r>
  </si>
  <si>
    <r>
      <rPr>
        <sz val="13"/>
        <color theme="1"/>
        <rFont val="Symbol"/>
        <family val="1"/>
        <charset val="2"/>
      </rPr>
      <t>a</t>
    </r>
    <r>
      <rPr>
        <vertAlign val="subscript"/>
        <sz val="13"/>
        <color theme="1"/>
        <rFont val="Symbol"/>
        <family val="1"/>
        <charset val="2"/>
      </rPr>
      <t>2</t>
    </r>
  </si>
  <si>
    <r>
      <rPr>
        <sz val="13"/>
        <color theme="1"/>
        <rFont val="Symbol"/>
        <family val="1"/>
        <charset val="2"/>
      </rPr>
      <t>a</t>
    </r>
    <r>
      <rPr>
        <vertAlign val="subscript"/>
        <sz val="13"/>
        <color theme="1"/>
        <rFont val="Calibri"/>
        <family val="2"/>
        <scheme val="minor"/>
      </rPr>
      <t>3</t>
    </r>
  </si>
  <si>
    <r>
      <rPr>
        <sz val="13"/>
        <color theme="1"/>
        <rFont val="Symbol"/>
        <family val="1"/>
        <charset val="2"/>
      </rPr>
      <t>a</t>
    </r>
    <r>
      <rPr>
        <vertAlign val="subscript"/>
        <sz val="13"/>
        <color theme="1"/>
        <rFont val="Calibri"/>
        <family val="2"/>
        <scheme val="minor"/>
      </rPr>
      <t>avg</t>
    </r>
  </si>
  <si>
    <r>
      <rPr>
        <b/>
        <sz val="13"/>
        <color theme="1"/>
        <rFont val="Symbol"/>
        <family val="1"/>
        <charset val="2"/>
      </rPr>
      <t>a</t>
    </r>
    <r>
      <rPr>
        <b/>
        <sz val="13"/>
        <color theme="1"/>
        <rFont val="Calibri Light"/>
        <family val="2"/>
        <scheme val="major"/>
      </rPr>
      <t xml:space="preserve"> </t>
    </r>
    <r>
      <rPr>
        <b/>
        <sz val="11"/>
        <color theme="1"/>
        <rFont val="Calibri Light"/>
        <family val="2"/>
        <scheme val="major"/>
      </rPr>
      <t>values</t>
    </r>
  </si>
  <si>
    <r>
      <t>X</t>
    </r>
    <r>
      <rPr>
        <vertAlign val="subscript"/>
        <sz val="13"/>
        <color theme="1"/>
        <rFont val="Calibri"/>
        <family val="2"/>
        <scheme val="minor"/>
      </rPr>
      <t>D</t>
    </r>
  </si>
  <si>
    <r>
      <t>X</t>
    </r>
    <r>
      <rPr>
        <vertAlign val="subscript"/>
        <sz val="13"/>
        <color theme="1"/>
        <rFont val="Calibri"/>
        <family val="2"/>
        <scheme val="minor"/>
      </rPr>
      <t>B</t>
    </r>
  </si>
  <si>
    <t>No. of Stages</t>
  </si>
  <si>
    <t>Minimum reflux ratio</t>
  </si>
  <si>
    <t>Actual reflux ratio</t>
  </si>
  <si>
    <t>Minimum number of stages</t>
  </si>
  <si>
    <t>Number of actual stages</t>
  </si>
  <si>
    <t>Feed stage</t>
  </si>
  <si>
    <t>Number of actual stages above feed</t>
  </si>
  <si>
    <t>Reboiler heating required</t>
  </si>
  <si>
    <t>cal/sec</t>
  </si>
  <si>
    <t>Condenser cooling required</t>
  </si>
  <si>
    <t>Distillate temperature</t>
  </si>
  <si>
    <t>C</t>
  </si>
  <si>
    <t>Bottom temperature</t>
  </si>
  <si>
    <t>Distillate to feed fraction</t>
  </si>
  <si>
    <t>HETP</t>
  </si>
  <si>
    <t>For Benzene and Toluene</t>
  </si>
  <si>
    <r>
      <t>X</t>
    </r>
    <r>
      <rPr>
        <vertAlign val="subscript"/>
        <sz val="13"/>
        <color theme="1"/>
        <rFont val="Calibri"/>
        <family val="2"/>
        <scheme val="minor"/>
      </rPr>
      <t>T</t>
    </r>
  </si>
  <si>
    <r>
      <t>X</t>
    </r>
    <r>
      <rPr>
        <vertAlign val="subscript"/>
        <sz val="13"/>
        <color theme="1"/>
        <rFont val="Calibri"/>
        <family val="2"/>
        <scheme val="minor"/>
      </rPr>
      <t>P</t>
    </r>
  </si>
  <si>
    <t>For Toluene and P-Xylene</t>
  </si>
  <si>
    <t>DSTWU Results (For Benzene)</t>
  </si>
  <si>
    <t xml:space="preserve">DSTWU Results (For Toluene)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</si>
</sst>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3"/>
      <color theme="1"/>
      <name val="Symbol"/>
      <family val="1"/>
      <charset val="2"/>
    </font>
    <font>
      <sz val="13"/>
      <color theme="1"/>
      <name val="Calibri"/>
      <family val="1"/>
      <charset val="2"/>
      <scheme val="minor"/>
    </font>
    <font>
      <vertAlign val="subscript"/>
      <sz val="13"/>
      <color theme="1"/>
      <name val="Calibri"/>
      <family val="2"/>
      <scheme val="minor"/>
    </font>
    <font>
      <vertAlign val="subscript"/>
      <sz val="13"/>
      <color theme="1"/>
      <name val="Symbol"/>
      <family val="1"/>
      <charset val="2"/>
    </font>
    <font>
      <b/>
      <sz val="11"/>
      <color theme="1"/>
      <name val="Calibri Light"/>
      <family val="1"/>
      <charset val="2"/>
      <scheme val="major"/>
    </font>
    <font>
      <b/>
      <sz val="13"/>
      <color theme="1"/>
      <name val="Symbol"/>
      <family val="1"/>
      <charset val="2"/>
    </font>
    <font>
      <b/>
      <sz val="13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" fontId="0" fillId="0" borderId="0" xfId="0" applyNumberFormat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1" xfId="0" applyFont="1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6" workbookViewId="0">
      <selection activeCell="K8" sqref="K8"/>
    </sheetView>
  </sheetViews>
  <sheetFormatPr defaultRowHeight="15"/>
  <cols>
    <col min="1" max="1" width="12.28515625" bestFit="1" customWidth="1"/>
    <col min="8" max="8" width="12.5703125" bestFit="1" customWidth="1"/>
    <col min="9" max="9" width="12" bestFit="1" customWidth="1"/>
    <col min="11" max="11" width="9.5703125" customWidth="1"/>
    <col min="14" max="14" width="33.42578125" bestFit="1" customWidth="1"/>
    <col min="15" max="15" width="12" bestFit="1" customWidth="1"/>
  </cols>
  <sheetData>
    <row r="1" spans="1:17" ht="15.75" thickBot="1">
      <c r="A1" s="5" t="s">
        <v>0</v>
      </c>
      <c r="B1" s="6"/>
      <c r="C1" s="6"/>
      <c r="D1" s="6"/>
      <c r="E1" s="6"/>
      <c r="F1" s="6"/>
      <c r="G1" s="7"/>
      <c r="N1" s="20" t="s">
        <v>46</v>
      </c>
      <c r="O1" s="21"/>
      <c r="P1" s="19"/>
      <c r="Q1" s="19"/>
    </row>
    <row r="2" spans="1:17" ht="17.25">
      <c r="A2" s="10" t="s">
        <v>1</v>
      </c>
      <c r="B2" s="10" t="s">
        <v>16</v>
      </c>
      <c r="C2" s="3" t="s">
        <v>5</v>
      </c>
      <c r="N2" s="2" t="s">
        <v>28</v>
      </c>
      <c r="O2" s="2">
        <v>1.34831601</v>
      </c>
    </row>
    <row r="3" spans="1:17">
      <c r="A3" s="2" t="s">
        <v>2</v>
      </c>
      <c r="B3" s="2">
        <v>88.44</v>
      </c>
      <c r="C3" s="3"/>
      <c r="N3" s="2" t="s">
        <v>29</v>
      </c>
      <c r="O3" s="2">
        <v>1.6860106399999999</v>
      </c>
    </row>
    <row r="4" spans="1:17">
      <c r="A4" s="2" t="s">
        <v>3</v>
      </c>
      <c r="B4" s="2">
        <v>119.72</v>
      </c>
      <c r="C4" s="3"/>
      <c r="N4" s="2" t="s">
        <v>30</v>
      </c>
      <c r="O4" s="2">
        <v>7.9397605100000002</v>
      </c>
    </row>
    <row r="5" spans="1:17">
      <c r="A5" s="2" t="s">
        <v>4</v>
      </c>
      <c r="B5" s="2">
        <v>147.99</v>
      </c>
      <c r="C5" s="4"/>
      <c r="N5" s="2" t="s">
        <v>31</v>
      </c>
      <c r="O5" s="2">
        <v>15.879521</v>
      </c>
    </row>
    <row r="6" spans="1:17">
      <c r="N6" s="2" t="s">
        <v>32</v>
      </c>
      <c r="O6" s="2">
        <v>9.1646812400000002</v>
      </c>
    </row>
    <row r="7" spans="1:17" ht="15.75" thickBot="1">
      <c r="N7" s="2" t="s">
        <v>33</v>
      </c>
      <c r="O7" s="2">
        <v>8.1646812400000002</v>
      </c>
    </row>
    <row r="8" spans="1:17" ht="15.75" thickBot="1">
      <c r="A8" s="5" t="s">
        <v>6</v>
      </c>
      <c r="B8" s="6"/>
      <c r="C8" s="6"/>
      <c r="D8" s="6"/>
      <c r="E8" s="6"/>
      <c r="F8" s="6"/>
      <c r="G8" s="7"/>
      <c r="N8" s="2" t="s">
        <v>34</v>
      </c>
      <c r="O8" s="2">
        <v>39157.939700000003</v>
      </c>
      <c r="P8" t="s">
        <v>35</v>
      </c>
    </row>
    <row r="9" spans="1:17" ht="18">
      <c r="A9" t="s">
        <v>19</v>
      </c>
      <c r="B9" s="8" t="s">
        <v>7</v>
      </c>
      <c r="C9" s="8"/>
      <c r="D9" s="8"/>
      <c r="H9" s="13" t="s">
        <v>24</v>
      </c>
      <c r="I9" s="2"/>
      <c r="N9" s="2" t="s">
        <v>36</v>
      </c>
      <c r="O9" s="2">
        <v>27716.184600000001</v>
      </c>
      <c r="P9" t="s">
        <v>35</v>
      </c>
    </row>
    <row r="10" spans="1:17" ht="18.75">
      <c r="A10" s="9" t="s">
        <v>8</v>
      </c>
      <c r="B10" s="9" t="s">
        <v>9</v>
      </c>
      <c r="C10" s="9" t="s">
        <v>10</v>
      </c>
      <c r="D10" s="9" t="s">
        <v>11</v>
      </c>
      <c r="E10" s="9" t="s">
        <v>12</v>
      </c>
      <c r="H10" s="11" t="s">
        <v>20</v>
      </c>
      <c r="I10" s="2">
        <f>E11/E12</f>
        <v>2.4632244530099228</v>
      </c>
      <c r="N10" s="2" t="s">
        <v>37</v>
      </c>
      <c r="O10" s="2">
        <v>86.519111300000006</v>
      </c>
      <c r="P10" t="s">
        <v>38</v>
      </c>
    </row>
    <row r="11" spans="1:17" ht="18">
      <c r="A11" s="2" t="s">
        <v>13</v>
      </c>
      <c r="B11" s="2">
        <v>0.40723419799999999</v>
      </c>
      <c r="C11" s="2">
        <v>0.40723419799999999</v>
      </c>
      <c r="D11" s="2">
        <v>0.64689025700000002</v>
      </c>
      <c r="E11" s="14">
        <v>1.0070732499999999</v>
      </c>
      <c r="H11" s="12" t="s">
        <v>21</v>
      </c>
      <c r="I11" s="2">
        <f>E17/E18</f>
        <v>2.1683339535038235</v>
      </c>
      <c r="N11" s="2" t="s">
        <v>39</v>
      </c>
      <c r="O11" s="2">
        <v>123.648185</v>
      </c>
      <c r="P11" t="s">
        <v>38</v>
      </c>
    </row>
    <row r="12" spans="1:17" ht="18.75">
      <c r="A12" s="2" t="s">
        <v>14</v>
      </c>
      <c r="B12" s="2">
        <v>0.51785922600000001</v>
      </c>
      <c r="C12" s="2">
        <v>0.51785922600000001</v>
      </c>
      <c r="D12" s="2">
        <v>0.33395972899999998</v>
      </c>
      <c r="E12" s="15">
        <v>0.40884347700000001</v>
      </c>
      <c r="H12" s="11" t="s">
        <v>22</v>
      </c>
      <c r="I12" s="2">
        <f>E23/E24</f>
        <v>1.9567412221435758</v>
      </c>
      <c r="N12" s="2" t="s">
        <v>40</v>
      </c>
      <c r="O12" s="2">
        <v>0.40241115500000002</v>
      </c>
    </row>
    <row r="13" spans="1:17" ht="18.75">
      <c r="A13" s="2" t="s">
        <v>15</v>
      </c>
      <c r="B13" s="2">
        <v>7.49065758E-2</v>
      </c>
      <c r="C13" s="2">
        <v>7.49065758E-2</v>
      </c>
      <c r="D13" s="2">
        <v>1.9150014100000001E-2</v>
      </c>
      <c r="E13" s="2">
        <v>0.16207791599999999</v>
      </c>
      <c r="H13" s="11" t="s">
        <v>23</v>
      </c>
      <c r="I13" s="16">
        <f>AVERAGE(I10:I12)</f>
        <v>2.1960998762191073</v>
      </c>
    </row>
    <row r="15" spans="1:17" ht="18.75">
      <c r="B15" s="1" t="s">
        <v>17</v>
      </c>
      <c r="C15" s="1"/>
      <c r="D15" s="1"/>
      <c r="H15" s="22" t="s">
        <v>25</v>
      </c>
      <c r="I15" s="2">
        <v>0.95</v>
      </c>
      <c r="J15" s="23" t="s">
        <v>42</v>
      </c>
      <c r="K15" s="23"/>
      <c r="L15" s="23"/>
      <c r="N15" s="1" t="s">
        <v>47</v>
      </c>
      <c r="O15" s="1"/>
    </row>
    <row r="16" spans="1:17" ht="18.75">
      <c r="A16" s="9" t="s">
        <v>8</v>
      </c>
      <c r="B16" s="9" t="s">
        <v>9</v>
      </c>
      <c r="C16" s="9" t="s">
        <v>10</v>
      </c>
      <c r="D16" s="9" t="s">
        <v>11</v>
      </c>
      <c r="E16" s="9" t="s">
        <v>12</v>
      </c>
      <c r="H16" s="22" t="s">
        <v>26</v>
      </c>
      <c r="I16" s="2">
        <v>0.05</v>
      </c>
      <c r="J16" s="23"/>
      <c r="K16" s="23"/>
      <c r="L16" s="23"/>
      <c r="N16" s="2" t="s">
        <v>28</v>
      </c>
      <c r="O16" s="2">
        <v>1.2865309700000001</v>
      </c>
    </row>
    <row r="17" spans="1:16">
      <c r="A17" s="2" t="s">
        <v>13</v>
      </c>
      <c r="B17" s="2">
        <v>0.40723419799999999</v>
      </c>
      <c r="C17" s="2">
        <v>0.21583956400000001</v>
      </c>
      <c r="D17" s="2">
        <v>0.40723419799999999</v>
      </c>
      <c r="E17" s="14">
        <v>2.1674814599999999</v>
      </c>
      <c r="N17" s="2" t="s">
        <v>29</v>
      </c>
      <c r="O17" s="2">
        <v>1.5827152499999999</v>
      </c>
    </row>
    <row r="18" spans="1:16">
      <c r="A18" s="2" t="s">
        <v>14</v>
      </c>
      <c r="B18" s="2">
        <v>0.51785922600000001</v>
      </c>
      <c r="C18" s="2">
        <v>0.59514762200000004</v>
      </c>
      <c r="D18" s="2">
        <v>0.51785922600000001</v>
      </c>
      <c r="E18" s="15">
        <v>0.99960684399999999</v>
      </c>
      <c r="H18" s="18" t="s">
        <v>27</v>
      </c>
      <c r="I18" s="17">
        <f>LOG10(I15/(1-I15)*(1-I16)/I16)/LOG10(I13)</f>
        <v>7.4857063537416453</v>
      </c>
      <c r="N18" s="2" t="s">
        <v>30</v>
      </c>
      <c r="O18" s="2">
        <v>12.880375600000001</v>
      </c>
    </row>
    <row r="19" spans="1:16">
      <c r="A19" s="2" t="s">
        <v>15</v>
      </c>
      <c r="B19" s="2">
        <v>7.49065758E-2</v>
      </c>
      <c r="C19" s="2">
        <v>0.189012814</v>
      </c>
      <c r="D19" s="2">
        <v>7.49065758E-2</v>
      </c>
      <c r="E19" s="2">
        <v>0.45527196199999997</v>
      </c>
      <c r="N19" s="2" t="s">
        <v>31</v>
      </c>
      <c r="O19" s="2">
        <v>25.760751200000001</v>
      </c>
    </row>
    <row r="20" spans="1:16" ht="18.75">
      <c r="H20" s="22" t="s">
        <v>43</v>
      </c>
      <c r="I20" s="2">
        <v>0.97</v>
      </c>
      <c r="J20" s="23" t="s">
        <v>45</v>
      </c>
      <c r="K20" s="23"/>
      <c r="L20" s="23"/>
      <c r="N20" s="2" t="s">
        <v>32</v>
      </c>
      <c r="O20" s="2">
        <v>14.6815997</v>
      </c>
    </row>
    <row r="21" spans="1:16" ht="18.75">
      <c r="B21" s="1" t="s">
        <v>18</v>
      </c>
      <c r="C21" s="1"/>
      <c r="D21" s="1"/>
      <c r="H21" s="22" t="s">
        <v>44</v>
      </c>
      <c r="I21" s="2">
        <v>0.02</v>
      </c>
      <c r="J21" s="23"/>
      <c r="K21" s="23"/>
      <c r="L21" s="23"/>
      <c r="N21" s="2" t="s">
        <v>33</v>
      </c>
      <c r="O21" s="2">
        <v>13.6815997</v>
      </c>
    </row>
    <row r="22" spans="1:16">
      <c r="A22" s="9" t="s">
        <v>8</v>
      </c>
      <c r="B22" s="9" t="s">
        <v>9</v>
      </c>
      <c r="C22" s="9" t="s">
        <v>10</v>
      </c>
      <c r="D22" s="9" t="s">
        <v>11</v>
      </c>
      <c r="E22" s="9" t="s">
        <v>12</v>
      </c>
      <c r="N22" s="2" t="s">
        <v>34</v>
      </c>
      <c r="O22" s="2">
        <v>37070.799200000001</v>
      </c>
      <c r="P22" t="s">
        <v>35</v>
      </c>
    </row>
    <row r="23" spans="1:16">
      <c r="A23" s="2" t="s">
        <v>13</v>
      </c>
      <c r="B23" s="2">
        <v>0.40723419799999999</v>
      </c>
      <c r="C23" s="2">
        <v>0.237407916</v>
      </c>
      <c r="D23" s="2">
        <v>0.40723419799999999</v>
      </c>
      <c r="E23" s="14">
        <v>3.8028643799999999</v>
      </c>
      <c r="H23" s="18" t="s">
        <v>27</v>
      </c>
      <c r="I23" s="17">
        <f>LOG10(I20/(1-I20)*(1-I21)/I21)/LOG10(I13)</f>
        <v>9.3658042112888751</v>
      </c>
      <c r="N23" s="2" t="s">
        <v>36</v>
      </c>
      <c r="O23" s="2">
        <v>33501.616199999997</v>
      </c>
      <c r="P23" t="s">
        <v>35</v>
      </c>
    </row>
    <row r="24" spans="1:16">
      <c r="A24" s="2" t="s">
        <v>14</v>
      </c>
      <c r="B24" s="2">
        <v>0.51785922600000001</v>
      </c>
      <c r="C24" s="2">
        <v>0.59073958500000001</v>
      </c>
      <c r="D24" s="2">
        <v>0.51785922600000001</v>
      </c>
      <c r="E24" s="15">
        <v>1.94346822</v>
      </c>
      <c r="N24" s="2" t="s">
        <v>37</v>
      </c>
      <c r="O24" s="2">
        <v>152.130843</v>
      </c>
      <c r="P24" t="s">
        <v>38</v>
      </c>
    </row>
    <row r="25" spans="1:16">
      <c r="A25" s="2" t="s">
        <v>15</v>
      </c>
      <c r="B25" s="2">
        <v>7.49065758E-2</v>
      </c>
      <c r="C25" s="2">
        <v>0.17185249899999999</v>
      </c>
      <c r="D25" s="2">
        <v>7.49065758E-2</v>
      </c>
      <c r="E25" s="2">
        <v>0.96633096500000004</v>
      </c>
      <c r="N25" s="2" t="s">
        <v>39</v>
      </c>
      <c r="O25" s="2">
        <v>192.31454600000001</v>
      </c>
      <c r="P25" t="s">
        <v>38</v>
      </c>
    </row>
    <row r="26" spans="1:16">
      <c r="N26" s="2" t="s">
        <v>40</v>
      </c>
      <c r="O26" s="2">
        <v>0.85075111199999998</v>
      </c>
    </row>
    <row r="27" spans="1:16">
      <c r="N27" t="s">
        <v>41</v>
      </c>
    </row>
  </sheetData>
  <mergeCells count="10">
    <mergeCell ref="N1:O1"/>
    <mergeCell ref="J15:L16"/>
    <mergeCell ref="J20:L21"/>
    <mergeCell ref="N15:O15"/>
    <mergeCell ref="A1:G1"/>
    <mergeCell ref="C2:C5"/>
    <mergeCell ref="A8:G8"/>
    <mergeCell ref="B9:D9"/>
    <mergeCell ref="B15:D15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Itz_Ebuka</dc:creator>
  <cp:lastModifiedBy>Chukwuebuka Mgbemere</cp:lastModifiedBy>
  <dcterms:created xsi:type="dcterms:W3CDTF">2015-06-05T18:17:20Z</dcterms:created>
  <dcterms:modified xsi:type="dcterms:W3CDTF">2025-09-20T12:30:41Z</dcterms:modified>
</cp:coreProperties>
</file>