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KNN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<sst xmlns="http://schemas.openxmlformats.org/spreadsheetml/2006/main" count="25" uniqueCount="25">
  <si>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>Feature1</t>
  </si>
  <si>
    <t>Feature2</t>
  </si>
  <si>
    <t>Feature3</t>
  </si>
  <si>
    <t>Label</t>
  </si>
  <si>
    <t>Feature1_std</t>
  </si>
  <si>
    <t>Feature2_std</t>
  </si>
  <si>
    <t>Feature3_std</t>
  </si>
  <si>
    <t>Euclidian_Distance</t>
  </si>
  <si>
    <t>Ordered</t>
  </si>
  <si>
    <t>Ordered_Label</t>
  </si>
  <si>
    <t>citrus_fruit</t>
  </si>
  <si>
    <t>red_fruit</t>
  </si>
  <si>
    <t>tropical_fruit</t>
  </si>
  <si>
    <t>mean_F1</t>
  </si>
  <si>
    <t>mean_F2</t>
  </si>
  <si>
    <t>mean_F3</t>
  </si>
  <si>
    <t>StDev_F1</t>
  </si>
  <si>
    <t>StDev_F2</t>
  </si>
  <si>
    <t>StDev_F3</t>
  </si>
  <si>
    <t>Feature1_New_Sample</t>
  </si>
  <si>
    <t>Feature2_New_Sample</t>
  </si>
  <si>
    <t>Feature3_New_Sample</t>
  </si>
  <si>
    <t>New_Sample_F1_std</t>
  </si>
  <si>
    <t>New_Sample_F2_std</t>
  </si>
  <si>
    <t>New_Sample_F3_std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</si>
</sst>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DejaVu Sans"/>
    </font>
    <font>
      <sz val="11.000000"/>
      <name val="Calibri"/>
    </font>
    <font>
      <sz val="10.000000"/>
      <name val="Montserrat"/>
    </font>
    <font>
      <sz val="10.000000"/>
      <name val="DejaVu Sans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0" applyProtection="0"/>
  </cellStyleXfs>
  <cellXfs count="6">
    <xf fontId="0" fillId="0" borderId="0" numFmtId="0" xfId="0"/>
    <xf fontId="2" fillId="0" borderId="0" numFmtId="0" xfId="0" applyFont="1"/>
    <xf fontId="2" fillId="0" borderId="0" numFmtId="0" xfId="1" applyFont="1" applyAlignment="1">
      <alignment horizontal="center"/>
    </xf>
    <xf fontId="3" fillId="0" borderId="0" numFmtId="0" xfId="0" applyFont="1"/>
    <xf fontId="2" fillId="0" borderId="0" numFmtId="0" xfId="1" applyFont="1" applyAlignment="1" applyProtection="1">
      <alignment horizontal="center"/>
    </xf>
    <xf fontId="2" fillId="0" borderId="0" numFmtId="2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L2" activeCellId="0" sqref="L2"/>
    </sheetView>
  </sheetViews>
  <sheetFormatPr defaultColWidth="10.140625" defaultRowHeight="13.5"/>
  <cols>
    <col bestFit="1" customWidth="1" min="1" max="1" style="1" width="22.28515625"/>
    <col bestFit="1" customWidth="1" min="2" max="3" style="1" width="22.7109375"/>
    <col bestFit="1" customWidth="1" min="4" max="4" style="1" width="13"/>
    <col customWidth="1" min="5" max="5" style="1" width="13.42578125"/>
    <col bestFit="1" customWidth="1" min="6" max="6" style="1" width="20"/>
    <col bestFit="1" customWidth="1" min="7" max="8" style="1" width="20.42578125"/>
    <col min="9" max="9" style="1" width="10.140625"/>
    <col bestFit="1" customWidth="1" min="10" max="10" style="1" width="19"/>
    <col bestFit="1" customWidth="1" min="11" max="11" style="1" width="15.28515625"/>
    <col bestFit="1" customWidth="1" min="12" max="12" style="1" width="15.85546875"/>
    <col bestFit="1" customWidth="1" min="13" max="13" style="1" width="13"/>
    <col min="14" max="15" style="1" width="10.140625"/>
    <col bestFit="1" customWidth="1" min="16" max="16" style="1" width="16.28515625"/>
    <col min="17" max="16384" style="1" width="10.140625"/>
  </cols>
  <sheetData>
    <row r="1" ht="17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/>
      <c r="J1" s="2" t="s">
        <v>7</v>
      </c>
      <c r="K1" s="2" t="s">
        <v>8</v>
      </c>
      <c r="L1" s="2" t="s">
        <v>9</v>
      </c>
      <c r="M1" s="2"/>
      <c r="N1" s="2"/>
      <c r="O1" s="1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</row>
    <row r="2" ht="17.25">
      <c r="A2" s="2">
        <v>7.9000000000000004</v>
      </c>
      <c r="B2" s="4">
        <v>0.25</v>
      </c>
      <c r="C2" s="4">
        <v>0.0085000000000000006</v>
      </c>
      <c r="D2" s="2" t="s">
        <v>10</v>
      </c>
      <c r="E2" s="2"/>
      <c r="F2" s="2">
        <f t="shared" ref="F2:F9" si="0">(A2-A$17)/A$20</f>
        <v>-0.31695274412980351</v>
      </c>
      <c r="G2" s="2">
        <f t="shared" ref="G2:G9" si="1">(B2-B$17)/B$20</f>
        <v>-1.3282937173767109</v>
      </c>
      <c r="H2" s="2">
        <f t="shared" ref="H2:H9" si="2">(C2-C$17)/C$20</f>
        <v>-0.10422677727046192</v>
      </c>
      <c r="I2" s="2"/>
      <c r="J2" s="2">
        <f t="shared" ref="J2:J9" si="3">SQRT(POWER(F2-F$23,2)+POWER(G2-G$23,2)+POWER(H2-H$23,2))</f>
        <v>0.87074589859079543</v>
      </c>
      <c r="K2" s="2">
        <f t="shared" ref="K2:K9" si="4">SMALL($J$2:$J$14,ROWS($K$2:K2))</f>
        <v>0.87074589859079543</v>
      </c>
      <c r="L2" s="2" t="str">
        <f t="shared" ref="L2:L14" si="5">INDEX($D$2:$D$14,MATCH(K2,$J$2:$J$14,0))</f>
        <v>citrus_fruit</v>
      </c>
      <c r="M2" s="2"/>
      <c r="N2" s="2"/>
      <c r="O2" s="1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</row>
    <row r="3" ht="17.25">
      <c r="A3" s="2">
        <v>7.7000000000000002</v>
      </c>
      <c r="B3" s="4">
        <v>0.22</v>
      </c>
      <c r="C3" s="4">
        <v>0.0088999999999999999</v>
      </c>
      <c r="D3" s="2" t="s">
        <v>10</v>
      </c>
      <c r="E3" s="2"/>
      <c r="F3" s="2">
        <f t="shared" si="0"/>
        <v>-0.3856258386912611</v>
      </c>
      <c r="G3" s="2">
        <f t="shared" si="1"/>
        <v>-1.4242260414094734</v>
      </c>
      <c r="H3" s="2">
        <f t="shared" si="2"/>
        <v>-0.016527870829296378</v>
      </c>
      <c r="I3" s="2"/>
      <c r="J3" s="2">
        <f t="shared" si="3"/>
        <v>0.97198825012071732</v>
      </c>
      <c r="K3" s="2">
        <f t="shared" si="4"/>
        <v>0.97198825012071732</v>
      </c>
      <c r="L3" s="2" t="str">
        <f t="shared" si="5"/>
        <v>citrus_fruit</v>
      </c>
      <c r="M3" s="2"/>
      <c r="N3" s="2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</row>
    <row r="4" ht="17.25">
      <c r="A4" s="2">
        <v>8.0999999999999996</v>
      </c>
      <c r="B4" s="4">
        <v>0.20000000000000001</v>
      </c>
      <c r="C4" s="4">
        <v>0.0089999999999999993</v>
      </c>
      <c r="D4" s="2" t="s">
        <v>10</v>
      </c>
      <c r="E4" s="2"/>
      <c r="F4" s="2">
        <f t="shared" si="0"/>
        <v>-0.24827964956834622</v>
      </c>
      <c r="G4" s="2">
        <f t="shared" si="1"/>
        <v>-1.4881809240979815</v>
      </c>
      <c r="H4" s="2">
        <f t="shared" si="2"/>
        <v>0.0053968557809949136</v>
      </c>
      <c r="I4" s="2"/>
      <c r="J4" s="2">
        <f t="shared" si="3"/>
        <v>1.0679565642830608</v>
      </c>
      <c r="K4" s="2">
        <f t="shared" si="4"/>
        <v>1.0679565642830608</v>
      </c>
      <c r="L4" s="2" t="str">
        <f t="shared" si="5"/>
        <v>citrus_fruit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</row>
    <row r="5" ht="17.25">
      <c r="A5" s="2">
        <v>6</v>
      </c>
      <c r="B5" s="4">
        <v>0.69999999999999996</v>
      </c>
      <c r="C5" s="4">
        <v>0.0035000000000000001</v>
      </c>
      <c r="D5" s="2" t="s">
        <v>11</v>
      </c>
      <c r="E5" s="2"/>
      <c r="F5" s="2">
        <f t="shared" si="0"/>
        <v>-0.96934714246365028</v>
      </c>
      <c r="G5" s="2">
        <f t="shared" si="1"/>
        <v>0.1106911431147255</v>
      </c>
      <c r="H5" s="2">
        <f t="shared" si="2"/>
        <v>-1.2004631077850334</v>
      </c>
      <c r="I5" s="2"/>
      <c r="J5" s="2">
        <f t="shared" si="3"/>
        <v>1.1092693009919967</v>
      </c>
      <c r="K5" s="2">
        <f t="shared" si="4"/>
        <v>1.1092693009919967</v>
      </c>
      <c r="L5" s="2" t="str">
        <f t="shared" si="5"/>
        <v>red_fruit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</row>
    <row r="6" ht="17.25">
      <c r="A6" s="2">
        <v>8.3000000000000007</v>
      </c>
      <c r="B6" s="4">
        <v>0.17999999999999999</v>
      </c>
      <c r="C6" s="4">
        <v>0.0091999999999999998</v>
      </c>
      <c r="D6" s="2" t="s">
        <v>10</v>
      </c>
      <c r="E6" s="2"/>
      <c r="F6" s="2">
        <f t="shared" si="0"/>
        <v>-0.17960655500688832</v>
      </c>
      <c r="G6" s="2">
        <f t="shared" si="1"/>
        <v>-1.5521358067864899</v>
      </c>
      <c r="H6" s="2">
        <f t="shared" si="2"/>
        <v>0.049246309001577879</v>
      </c>
      <c r="I6" s="2"/>
      <c r="J6" s="2">
        <f t="shared" si="3"/>
        <v>1.1628576014833234</v>
      </c>
      <c r="K6" s="2">
        <f t="shared" si="4"/>
        <v>1.1628576014833234</v>
      </c>
      <c r="L6" s="2" t="str">
        <f t="shared" si="5"/>
        <v>citrus_fruit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</row>
    <row r="7" ht="17.25">
      <c r="A7" s="2">
        <v>4.7999999999999998</v>
      </c>
      <c r="B7" s="4">
        <v>0.75</v>
      </c>
      <c r="C7" s="4">
        <v>0.0028</v>
      </c>
      <c r="D7" s="2" t="s">
        <v>11</v>
      </c>
      <c r="E7" s="2"/>
      <c r="F7" s="2">
        <f t="shared" si="0"/>
        <v>-1.3813857098323956</v>
      </c>
      <c r="G7" s="2">
        <f t="shared" si="1"/>
        <v>0.27057834983599638</v>
      </c>
      <c r="H7" s="2">
        <f t="shared" si="2"/>
        <v>-1.3539361940570731</v>
      </c>
      <c r="I7" s="2"/>
      <c r="J7" s="2">
        <f t="shared" si="3"/>
        <v>1.47434492233806</v>
      </c>
      <c r="K7" s="2">
        <f t="shared" si="4"/>
        <v>1.47434492233806</v>
      </c>
      <c r="L7" s="2" t="str">
        <f t="shared" si="5"/>
        <v>red_fruit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</row>
    <row r="8" ht="17.25">
      <c r="A8" s="2">
        <v>5.2000000000000002</v>
      </c>
      <c r="B8" s="4">
        <v>0.80000000000000004</v>
      </c>
      <c r="C8" s="4">
        <v>0.0030000000000000001</v>
      </c>
      <c r="D8" s="2" t="s">
        <v>11</v>
      </c>
      <c r="E8" s="2"/>
      <c r="F8" s="2">
        <f t="shared" si="0"/>
        <v>-1.2440395207094803</v>
      </c>
      <c r="G8" s="2">
        <f t="shared" si="1"/>
        <v>0.43046555655726726</v>
      </c>
      <c r="H8" s="2">
        <f t="shared" si="2"/>
        <v>-1.3100867408364905</v>
      </c>
      <c r="I8" s="2"/>
      <c r="J8" s="2">
        <f t="shared" si="3"/>
        <v>1.5226686567384757</v>
      </c>
      <c r="K8" s="2">
        <f t="shared" si="4"/>
        <v>1.5226686567384757</v>
      </c>
      <c r="L8" s="2" t="str">
        <f t="shared" si="5"/>
        <v>red_fruit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</row>
    <row r="9" ht="17.25">
      <c r="A9" s="2">
        <v>5.5</v>
      </c>
      <c r="B9" s="4">
        <v>0.81999999999999995</v>
      </c>
      <c r="C9" s="4">
        <v>0.0030999999999999999</v>
      </c>
      <c r="D9" s="2" t="s">
        <v>11</v>
      </c>
      <c r="E9" s="2"/>
      <c r="F9" s="2">
        <f t="shared" si="0"/>
        <v>-1.1410298788672941</v>
      </c>
      <c r="G9" s="2">
        <f t="shared" si="1"/>
        <v>0.49442043924577522</v>
      </c>
      <c r="H9" s="2">
        <f t="shared" si="2"/>
        <v>-1.2881620142261989</v>
      </c>
      <c r="I9" s="2"/>
      <c r="J9" s="2">
        <f t="shared" si="3"/>
        <v>1.5316475796914291</v>
      </c>
      <c r="K9" s="2">
        <f t="shared" si="4"/>
        <v>1.5316475796914291</v>
      </c>
      <c r="L9" s="2" t="str">
        <f t="shared" si="5"/>
        <v>red_fruit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</row>
    <row r="10" ht="17.25">
      <c r="A10" s="2">
        <v>12.1</v>
      </c>
      <c r="B10" s="4">
        <v>0.96999999999999997</v>
      </c>
      <c r="C10" s="4">
        <v>0.0099799999999999993</v>
      </c>
      <c r="D10" s="2" t="s">
        <v>12</v>
      </c>
      <c r="E10" s="2"/>
      <c r="F10" s="2">
        <f t="shared" ref="F10:F14" si="6">(A10-A$17)/A$20</f>
        <v>1.1251822416608046</v>
      </c>
      <c r="G10" s="2">
        <f t="shared" ref="G10:G14" si="7">(B10-B$17)/B$20</f>
        <v>0.97408205940958748</v>
      </c>
      <c r="H10" s="2">
        <f t="shared" ref="H10:H14" si="8">(C10-C$17)/C$20</f>
        <v>0.22025917656185087</v>
      </c>
      <c r="I10" s="2"/>
      <c r="J10" s="2">
        <f t="shared" ref="J10:J14" si="9">SQRT(POWER(F10-F$23,2)+POWER(G10-G$23,2)+POWER(H10-H$23,2))</f>
        <v>2.7117583406579082</v>
      </c>
      <c r="K10" s="2">
        <f t="shared" ref="K10:K14" si="10">SMALL($J$2:$J$14,ROWS($K$2:K10))</f>
        <v>2.7117583406579082</v>
      </c>
      <c r="L10" s="2" t="str">
        <f t="shared" si="5"/>
        <v>tropical_fruit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</row>
    <row r="11" ht="17.25">
      <c r="A11" s="2">
        <v>11.800000000000001</v>
      </c>
      <c r="B11" s="4">
        <v>0.90000000000000002</v>
      </c>
      <c r="C11" s="4">
        <v>0.014</v>
      </c>
      <c r="D11" s="2" t="s">
        <v>12</v>
      </c>
      <c r="E11" s="2"/>
      <c r="F11" s="2">
        <f t="shared" si="6"/>
        <v>1.0221725998186186</v>
      </c>
      <c r="G11" s="2">
        <f t="shared" si="7"/>
        <v>0.75023996999980869</v>
      </c>
      <c r="H11" s="2">
        <f t="shared" si="8"/>
        <v>1.1016331862955664</v>
      </c>
      <c r="I11" s="2"/>
      <c r="J11" s="2">
        <f t="shared" si="9"/>
        <v>2.957332566716905</v>
      </c>
      <c r="K11" s="2">
        <f t="shared" si="10"/>
        <v>2.957332566716905</v>
      </c>
      <c r="L11" s="2" t="str">
        <f t="shared" si="5"/>
        <v>tropical_fruit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</row>
    <row r="12" ht="17.25">
      <c r="A12" s="2">
        <v>12</v>
      </c>
      <c r="B12" s="4">
        <v>0.93000000000000005</v>
      </c>
      <c r="C12" s="4">
        <v>0.014500000000000001</v>
      </c>
      <c r="D12" s="2" t="s">
        <v>12</v>
      </c>
      <c r="E12" s="2"/>
      <c r="F12" s="2">
        <f t="shared" si="6"/>
        <v>1.0908456943800759</v>
      </c>
      <c r="G12" s="2">
        <f t="shared" si="7"/>
        <v>0.84617229403257122</v>
      </c>
      <c r="H12" s="2">
        <f t="shared" si="8"/>
        <v>1.2112568193470235</v>
      </c>
      <c r="I12" s="2"/>
      <c r="J12" s="2">
        <f t="shared" si="9"/>
        <v>3.1166450843288209</v>
      </c>
      <c r="K12" s="2">
        <f t="shared" si="10"/>
        <v>3.1166450843288209</v>
      </c>
      <c r="L12" s="2" t="str">
        <f t="shared" si="5"/>
        <v>tropical_fruit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</row>
    <row r="13" ht="17.25">
      <c r="A13" s="2">
        <v>12.5</v>
      </c>
      <c r="B13" s="4">
        <v>0.94999999999999996</v>
      </c>
      <c r="C13" s="4">
        <v>0.014999999999999999</v>
      </c>
      <c r="D13" s="2" t="s">
        <v>12</v>
      </c>
      <c r="E13" s="2"/>
      <c r="F13" s="2">
        <f t="shared" si="6"/>
        <v>1.2625284307837197</v>
      </c>
      <c r="G13" s="2">
        <f t="shared" si="7"/>
        <v>0.91012717672107912</v>
      </c>
      <c r="H13" s="2">
        <f t="shared" si="8"/>
        <v>1.3208804523984803</v>
      </c>
      <c r="I13" s="2"/>
      <c r="J13" s="2">
        <f t="shared" si="9"/>
        <v>3.3163179365767346</v>
      </c>
      <c r="K13" s="2">
        <f t="shared" si="10"/>
        <v>3.3163179365767346</v>
      </c>
      <c r="L13" s="2" t="str">
        <f t="shared" si="5"/>
        <v>tropical_fruit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</row>
    <row r="14" ht="17.25">
      <c r="A14" s="2">
        <v>12.800000000000001</v>
      </c>
      <c r="B14" s="4">
        <v>0.97999999999999998</v>
      </c>
      <c r="C14" s="4">
        <v>0.0152</v>
      </c>
      <c r="D14" s="2" t="s">
        <v>12</v>
      </c>
      <c r="E14" s="2"/>
      <c r="F14" s="2">
        <f t="shared" si="6"/>
        <v>1.3655380726259063</v>
      </c>
      <c r="G14" s="2">
        <f t="shared" si="7"/>
        <v>1.0060595007538418</v>
      </c>
      <c r="H14" s="2">
        <f t="shared" si="8"/>
        <v>1.3647299056190634</v>
      </c>
      <c r="I14" s="2"/>
      <c r="J14" s="2">
        <f t="shared" si="9"/>
        <v>3.4538208172109153</v>
      </c>
      <c r="K14" s="2">
        <f t="shared" si="10"/>
        <v>3.4538208172109153</v>
      </c>
      <c r="L14" s="2" t="str">
        <f t="shared" si="5"/>
        <v>tropical_fruit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</row>
    <row r="16" ht="17.25">
      <c r="A16" s="2" t="s">
        <v>13</v>
      </c>
      <c r="B16" s="2" t="s">
        <v>14</v>
      </c>
      <c r="C16" s="2" t="s">
        <v>15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</row>
    <row r="17" ht="17.25">
      <c r="A17" s="5">
        <f>AVERAGE(A2:A14)</f>
        <v>8.8230769230769219</v>
      </c>
      <c r="B17" s="2">
        <f>AVERAGE(B2:B14)</f>
        <v>0.66538461538461546</v>
      </c>
      <c r="C17" s="2">
        <f>AVERAGE(C2:C14)</f>
        <v>0.0089753846153846142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</row>
    <row r="19" ht="17.25">
      <c r="A19" s="2" t="s">
        <v>16</v>
      </c>
      <c r="B19" s="2" t="s">
        <v>17</v>
      </c>
      <c r="C19" s="2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</row>
    <row r="20" ht="17.25">
      <c r="A20" s="2">
        <f>_xlfn.STDEV.P(A2:A14)</f>
        <v>2.9123487339137486</v>
      </c>
      <c r="B20" s="2">
        <f>_xlfn.STDEV.P(B2:B14)</f>
        <v>0.31272045478387989</v>
      </c>
      <c r="C20" s="2">
        <f>_xlfn.STDEV.P(C2:C14)</f>
        <v>0.0045610602940453632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</row>
    <row r="22" ht="17.25">
      <c r="A22" s="2" t="s">
        <v>19</v>
      </c>
      <c r="B22" s="2" t="s">
        <v>20</v>
      </c>
      <c r="C22" s="2" t="s">
        <v>21</v>
      </c>
      <c r="D22" s="2"/>
      <c r="E22" s="2"/>
      <c r="F22" s="2" t="s">
        <v>22</v>
      </c>
      <c r="G22" s="2" t="s">
        <v>23</v>
      </c>
      <c r="H22" s="2" t="s">
        <v>24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</row>
    <row r="23" ht="17.25">
      <c r="A23" s="2">
        <v>7</v>
      </c>
      <c r="B23" s="2">
        <v>0.40000000000000002</v>
      </c>
      <c r="C23" s="2">
        <v>0.0054999999999999997</v>
      </c>
      <c r="D23" s="2"/>
      <c r="E23" s="2"/>
      <c r="F23" s="2">
        <f>(A$23-A$17)/A$20</f>
        <v>-0.62598166965636259</v>
      </c>
      <c r="G23" s="2">
        <f>(B$23-B$17)/B$20</f>
        <v>-0.84863209721289867</v>
      </c>
      <c r="H23" s="2">
        <f>(C$23-C$17)/C$20</f>
        <v>-0.76196857557920483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  <c r="AMM24" s="2"/>
      <c r="AMN24" s="2"/>
      <c r="AMO24" s="2"/>
      <c r="AMP24" s="2"/>
      <c r="AMQ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  <c r="AMK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  <c r="AMK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  <c r="AMK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  <c r="AMK64" s="2"/>
    </row>
  </sheetData>
  <printOptions headings="0" gridLines="1"/>
  <pageMargins left="0.69999999999999996" right="0.69999999999999996" top="1.5375000000000001" bottom="1.5375000000000001" header="0.75" footer="0.75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5</cp:revision>
  <dcterms:modified xsi:type="dcterms:W3CDTF">2025-08-21T23:32:16Z</dcterms:modified>
</cp:coreProperties>
</file>