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xr:revisionPtr revIDLastSave="34" documentId="11_695C34BC102F22C79BB62AC957CFB543C23949A8" xr6:coauthVersionLast="47" xr6:coauthVersionMax="47" xr10:uidLastSave="{57687A63-7FBE-4510-9C38-EE6DDAD53BE9}"/>
  <bookViews>
    <workbookView xWindow="360" yWindow="15" windowWidth="20955" windowHeight="9720" activeTab="2" xr2:uid="{00000000-000D-0000-FFFF-FFFF00000000}"/>
  </bookViews>
  <sheets>
    <sheet name="Train_Data" sheetId="1" r:id="rId1"/>
    <sheet name="Test_Data" sheetId="2" r:id="rId2"/>
    <sheet name="Perceptron_Param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A27" i="2"/>
  <c r="B88" i="1"/>
  <c r="A88" i="1"/>
  <c r="B24" i="2"/>
  <c r="A24" i="2"/>
  <c r="F20" i="2"/>
  <c r="E20" i="2"/>
  <c r="H20" i="2" s="1"/>
  <c r="I20" i="2" s="1"/>
  <c r="J20" i="2" s="1"/>
  <c r="F19" i="2"/>
  <c r="E19" i="2"/>
  <c r="H19" i="2" s="1"/>
  <c r="I19" i="2" s="1"/>
  <c r="J19" i="2" s="1"/>
  <c r="F18" i="2"/>
  <c r="E18" i="2"/>
  <c r="H18" i="2" s="1"/>
  <c r="I18" i="2" s="1"/>
  <c r="J18" i="2" s="1"/>
  <c r="F17" i="2"/>
  <c r="E17" i="2"/>
  <c r="H17" i="2" s="1"/>
  <c r="I17" i="2" s="1"/>
  <c r="J17" i="2" s="1"/>
  <c r="F16" i="2"/>
  <c r="E16" i="2"/>
  <c r="H16" i="2" s="1"/>
  <c r="I16" i="2" s="1"/>
  <c r="J16" i="2" s="1"/>
  <c r="F15" i="2"/>
  <c r="E15" i="2"/>
  <c r="H15" i="2" s="1"/>
  <c r="I15" i="2" s="1"/>
  <c r="J15" i="2" s="1"/>
  <c r="F14" i="2"/>
  <c r="E14" i="2"/>
  <c r="H14" i="2" s="1"/>
  <c r="I14" i="2" s="1"/>
  <c r="J14" i="2" s="1"/>
  <c r="F13" i="2"/>
  <c r="E13" i="2"/>
  <c r="H13" i="2" s="1"/>
  <c r="I13" i="2" s="1"/>
  <c r="J13" i="2" s="1"/>
  <c r="F12" i="2"/>
  <c r="E12" i="2"/>
  <c r="H12" i="2" s="1"/>
  <c r="I12" i="2" s="1"/>
  <c r="J12" i="2" s="1"/>
  <c r="F11" i="2"/>
  <c r="E11" i="2"/>
  <c r="H11" i="2" s="1"/>
  <c r="I11" i="2" s="1"/>
  <c r="J11" i="2" s="1"/>
  <c r="F10" i="2"/>
  <c r="E10" i="2"/>
  <c r="H10" i="2" s="1"/>
  <c r="I10" i="2" s="1"/>
  <c r="J10" i="2" s="1"/>
  <c r="F9" i="2"/>
  <c r="E9" i="2"/>
  <c r="H9" i="2" s="1"/>
  <c r="I9" i="2" s="1"/>
  <c r="J9" i="2" s="1"/>
  <c r="F8" i="2"/>
  <c r="E8" i="2"/>
  <c r="H8" i="2" s="1"/>
  <c r="I8" i="2" s="1"/>
  <c r="J8" i="2" s="1"/>
  <c r="F7" i="2"/>
  <c r="E7" i="2"/>
  <c r="H7" i="2" s="1"/>
  <c r="I7" i="2" s="1"/>
  <c r="J7" i="2" s="1"/>
  <c r="F6" i="2"/>
  <c r="E6" i="2"/>
  <c r="H6" i="2" s="1"/>
  <c r="I6" i="2" s="1"/>
  <c r="J6" i="2" s="1"/>
  <c r="F5" i="2"/>
  <c r="E5" i="2"/>
  <c r="H5" i="2" s="1"/>
  <c r="I5" i="2" s="1"/>
  <c r="J5" i="2" s="1"/>
  <c r="F4" i="2"/>
  <c r="E4" i="2"/>
  <c r="H4" i="2" s="1"/>
  <c r="I4" i="2" s="1"/>
  <c r="J4" i="2" s="1"/>
  <c r="F3" i="2"/>
  <c r="E3" i="2"/>
  <c r="H3" i="2" s="1"/>
  <c r="I3" i="2" s="1"/>
  <c r="J3" i="2" s="1"/>
  <c r="F2" i="2"/>
  <c r="E2" i="2"/>
  <c r="H2" i="2" s="1"/>
  <c r="I2" i="2" s="1"/>
  <c r="J2" i="2" s="1"/>
  <c r="B85" i="1"/>
  <c r="A85" i="1"/>
  <c r="F81" i="1"/>
  <c r="E81" i="1"/>
  <c r="H81" i="1" s="1"/>
  <c r="I81" i="1" s="1"/>
  <c r="J81" i="1" s="1"/>
  <c r="F80" i="1"/>
  <c r="E80" i="1"/>
  <c r="H80" i="1" s="1"/>
  <c r="I80" i="1" s="1"/>
  <c r="J80" i="1" s="1"/>
  <c r="F79" i="1"/>
  <c r="E79" i="1"/>
  <c r="H79" i="1" s="1"/>
  <c r="I79" i="1" s="1"/>
  <c r="J79" i="1" s="1"/>
  <c r="F78" i="1"/>
  <c r="E78" i="1"/>
  <c r="H78" i="1" s="1"/>
  <c r="I78" i="1" s="1"/>
  <c r="J78" i="1" s="1"/>
  <c r="F77" i="1"/>
  <c r="E77" i="1"/>
  <c r="H77" i="1" s="1"/>
  <c r="I77" i="1" s="1"/>
  <c r="J77" i="1" s="1"/>
  <c r="F76" i="1"/>
  <c r="E76" i="1"/>
  <c r="H76" i="1" s="1"/>
  <c r="I76" i="1" s="1"/>
  <c r="J76" i="1" s="1"/>
  <c r="F75" i="1"/>
  <c r="E75" i="1"/>
  <c r="H75" i="1" s="1"/>
  <c r="I75" i="1" s="1"/>
  <c r="J75" i="1" s="1"/>
  <c r="F74" i="1"/>
  <c r="E74" i="1"/>
  <c r="H74" i="1" s="1"/>
  <c r="I74" i="1" s="1"/>
  <c r="J74" i="1" s="1"/>
  <c r="F73" i="1"/>
  <c r="E73" i="1"/>
  <c r="H73" i="1" s="1"/>
  <c r="I73" i="1" s="1"/>
  <c r="J73" i="1" s="1"/>
  <c r="F72" i="1"/>
  <c r="E72" i="1"/>
  <c r="H72" i="1" s="1"/>
  <c r="I72" i="1" s="1"/>
  <c r="J72" i="1" s="1"/>
  <c r="F71" i="1"/>
  <c r="E71" i="1"/>
  <c r="H71" i="1" s="1"/>
  <c r="I71" i="1" s="1"/>
  <c r="J71" i="1" s="1"/>
  <c r="F70" i="1"/>
  <c r="E70" i="1"/>
  <c r="H70" i="1" s="1"/>
  <c r="I70" i="1" s="1"/>
  <c r="J70" i="1" s="1"/>
  <c r="F69" i="1"/>
  <c r="E69" i="1"/>
  <c r="H69" i="1" s="1"/>
  <c r="I69" i="1" s="1"/>
  <c r="J69" i="1" s="1"/>
  <c r="F68" i="1"/>
  <c r="E68" i="1"/>
  <c r="H68" i="1" s="1"/>
  <c r="I68" i="1" s="1"/>
  <c r="J68" i="1" s="1"/>
  <c r="F67" i="1"/>
  <c r="E67" i="1"/>
  <c r="H67" i="1" s="1"/>
  <c r="I67" i="1" s="1"/>
  <c r="J67" i="1" s="1"/>
  <c r="F66" i="1"/>
  <c r="E66" i="1"/>
  <c r="H66" i="1" s="1"/>
  <c r="I66" i="1" s="1"/>
  <c r="J66" i="1" s="1"/>
  <c r="F65" i="1"/>
  <c r="E65" i="1"/>
  <c r="H65" i="1" s="1"/>
  <c r="I65" i="1" s="1"/>
  <c r="J65" i="1" s="1"/>
  <c r="F64" i="1"/>
  <c r="E64" i="1"/>
  <c r="H64" i="1" s="1"/>
  <c r="I64" i="1" s="1"/>
  <c r="J64" i="1" s="1"/>
  <c r="F63" i="1"/>
  <c r="E63" i="1"/>
  <c r="H63" i="1" s="1"/>
  <c r="I63" i="1" s="1"/>
  <c r="J63" i="1" s="1"/>
  <c r="F62" i="1"/>
  <c r="E62" i="1"/>
  <c r="H62" i="1" s="1"/>
  <c r="I62" i="1" s="1"/>
  <c r="J62" i="1" s="1"/>
  <c r="F61" i="1"/>
  <c r="E61" i="1"/>
  <c r="H61" i="1" s="1"/>
  <c r="I61" i="1" s="1"/>
  <c r="J61" i="1" s="1"/>
  <c r="F60" i="1"/>
  <c r="E60" i="1"/>
  <c r="H60" i="1" s="1"/>
  <c r="I60" i="1" s="1"/>
  <c r="J60" i="1" s="1"/>
  <c r="F59" i="1"/>
  <c r="E59" i="1"/>
  <c r="H59" i="1" s="1"/>
  <c r="I59" i="1" s="1"/>
  <c r="J59" i="1" s="1"/>
  <c r="F58" i="1"/>
  <c r="E58" i="1"/>
  <c r="H58" i="1" s="1"/>
  <c r="I58" i="1" s="1"/>
  <c r="J58" i="1" s="1"/>
  <c r="F57" i="1"/>
  <c r="E57" i="1"/>
  <c r="H57" i="1" s="1"/>
  <c r="I57" i="1" s="1"/>
  <c r="J57" i="1" s="1"/>
  <c r="F56" i="1"/>
  <c r="E56" i="1"/>
  <c r="H56" i="1" s="1"/>
  <c r="I56" i="1" s="1"/>
  <c r="J56" i="1" s="1"/>
  <c r="F55" i="1"/>
  <c r="E55" i="1"/>
  <c r="H55" i="1" s="1"/>
  <c r="I55" i="1" s="1"/>
  <c r="J55" i="1" s="1"/>
  <c r="F54" i="1"/>
  <c r="E54" i="1"/>
  <c r="H54" i="1" s="1"/>
  <c r="I54" i="1" s="1"/>
  <c r="J54" i="1" s="1"/>
  <c r="F53" i="1"/>
  <c r="E53" i="1"/>
  <c r="H53" i="1" s="1"/>
  <c r="I53" i="1" s="1"/>
  <c r="J53" i="1" s="1"/>
  <c r="F52" i="1"/>
  <c r="E52" i="1"/>
  <c r="H52" i="1" s="1"/>
  <c r="I52" i="1" s="1"/>
  <c r="J52" i="1" s="1"/>
  <c r="F51" i="1"/>
  <c r="E51" i="1"/>
  <c r="H51" i="1" s="1"/>
  <c r="I51" i="1" s="1"/>
  <c r="J51" i="1" s="1"/>
  <c r="F50" i="1"/>
  <c r="E50" i="1"/>
  <c r="H50" i="1" s="1"/>
  <c r="I50" i="1" s="1"/>
  <c r="J50" i="1" s="1"/>
  <c r="F49" i="1"/>
  <c r="E49" i="1"/>
  <c r="H49" i="1" s="1"/>
  <c r="I49" i="1" s="1"/>
  <c r="J49" i="1" s="1"/>
  <c r="F48" i="1"/>
  <c r="E48" i="1"/>
  <c r="H48" i="1" s="1"/>
  <c r="I48" i="1" s="1"/>
  <c r="J48" i="1" s="1"/>
  <c r="F47" i="1"/>
  <c r="E47" i="1"/>
  <c r="H47" i="1" s="1"/>
  <c r="I47" i="1" s="1"/>
  <c r="J47" i="1" s="1"/>
  <c r="F46" i="1"/>
  <c r="E46" i="1"/>
  <c r="H46" i="1" s="1"/>
  <c r="I46" i="1" s="1"/>
  <c r="J46" i="1" s="1"/>
  <c r="F45" i="1"/>
  <c r="E45" i="1"/>
  <c r="H45" i="1" s="1"/>
  <c r="I45" i="1" s="1"/>
  <c r="J45" i="1" s="1"/>
  <c r="F44" i="1"/>
  <c r="E44" i="1"/>
  <c r="H44" i="1" s="1"/>
  <c r="I44" i="1" s="1"/>
  <c r="J44" i="1" s="1"/>
  <c r="F43" i="1"/>
  <c r="E43" i="1"/>
  <c r="H43" i="1" s="1"/>
  <c r="I43" i="1" s="1"/>
  <c r="J43" i="1" s="1"/>
  <c r="F42" i="1"/>
  <c r="E42" i="1"/>
  <c r="H42" i="1" s="1"/>
  <c r="I42" i="1" s="1"/>
  <c r="J42" i="1" s="1"/>
  <c r="F41" i="1"/>
  <c r="E41" i="1"/>
  <c r="H41" i="1" s="1"/>
  <c r="I41" i="1" s="1"/>
  <c r="J41" i="1" s="1"/>
  <c r="F40" i="1"/>
  <c r="E40" i="1"/>
  <c r="H40" i="1" s="1"/>
  <c r="I40" i="1" s="1"/>
  <c r="J40" i="1" s="1"/>
  <c r="F39" i="1"/>
  <c r="E39" i="1"/>
  <c r="H39" i="1" s="1"/>
  <c r="I39" i="1" s="1"/>
  <c r="J39" i="1" s="1"/>
  <c r="F38" i="1"/>
  <c r="E38" i="1"/>
  <c r="H38" i="1" s="1"/>
  <c r="I38" i="1" s="1"/>
  <c r="J38" i="1" s="1"/>
  <c r="F37" i="1"/>
  <c r="E37" i="1"/>
  <c r="H37" i="1" s="1"/>
  <c r="I37" i="1" s="1"/>
  <c r="J37" i="1" s="1"/>
  <c r="F36" i="1"/>
  <c r="E36" i="1"/>
  <c r="H36" i="1" s="1"/>
  <c r="I36" i="1" s="1"/>
  <c r="J36" i="1" s="1"/>
  <c r="F35" i="1"/>
  <c r="E35" i="1"/>
  <c r="H35" i="1" s="1"/>
  <c r="I35" i="1" s="1"/>
  <c r="J35" i="1" s="1"/>
  <c r="F34" i="1"/>
  <c r="E34" i="1"/>
  <c r="H34" i="1" s="1"/>
  <c r="I34" i="1" s="1"/>
  <c r="J34" i="1" s="1"/>
  <c r="F33" i="1"/>
  <c r="E33" i="1"/>
  <c r="H33" i="1" s="1"/>
  <c r="I33" i="1" s="1"/>
  <c r="J33" i="1" s="1"/>
  <c r="F32" i="1"/>
  <c r="E32" i="1"/>
  <c r="H32" i="1" s="1"/>
  <c r="I32" i="1" s="1"/>
  <c r="J32" i="1" s="1"/>
  <c r="F31" i="1"/>
  <c r="E31" i="1"/>
  <c r="H31" i="1" s="1"/>
  <c r="I31" i="1" s="1"/>
  <c r="J31" i="1" s="1"/>
  <c r="F30" i="1"/>
  <c r="E30" i="1"/>
  <c r="H30" i="1" s="1"/>
  <c r="I30" i="1" s="1"/>
  <c r="J30" i="1" s="1"/>
  <c r="F29" i="1"/>
  <c r="E29" i="1"/>
  <c r="H29" i="1" s="1"/>
  <c r="I29" i="1" s="1"/>
  <c r="J29" i="1" s="1"/>
  <c r="F28" i="1"/>
  <c r="E28" i="1"/>
  <c r="H28" i="1" s="1"/>
  <c r="I28" i="1" s="1"/>
  <c r="J28" i="1" s="1"/>
  <c r="F27" i="1"/>
  <c r="E27" i="1"/>
  <c r="H27" i="1" s="1"/>
  <c r="I27" i="1" s="1"/>
  <c r="J27" i="1" s="1"/>
  <c r="F26" i="1"/>
  <c r="E26" i="1"/>
  <c r="H26" i="1" s="1"/>
  <c r="I26" i="1" s="1"/>
  <c r="J26" i="1" s="1"/>
  <c r="F25" i="1"/>
  <c r="E25" i="1"/>
  <c r="H25" i="1" s="1"/>
  <c r="I25" i="1" s="1"/>
  <c r="J25" i="1" s="1"/>
  <c r="F24" i="1"/>
  <c r="E24" i="1"/>
  <c r="H24" i="1" s="1"/>
  <c r="I24" i="1" s="1"/>
  <c r="J24" i="1" s="1"/>
  <c r="F23" i="1"/>
  <c r="E23" i="1"/>
  <c r="H23" i="1" s="1"/>
  <c r="I23" i="1" s="1"/>
  <c r="J23" i="1" s="1"/>
  <c r="F22" i="1"/>
  <c r="E22" i="1"/>
  <c r="H22" i="1" s="1"/>
  <c r="I22" i="1" s="1"/>
  <c r="J22" i="1" s="1"/>
  <c r="F21" i="1"/>
  <c r="E21" i="1"/>
  <c r="H21" i="1" s="1"/>
  <c r="I21" i="1" s="1"/>
  <c r="J21" i="1" s="1"/>
  <c r="F20" i="1"/>
  <c r="E20" i="1"/>
  <c r="H20" i="1" s="1"/>
  <c r="I20" i="1" s="1"/>
  <c r="J20" i="1" s="1"/>
  <c r="F19" i="1"/>
  <c r="E19" i="1"/>
  <c r="H19" i="1" s="1"/>
  <c r="I19" i="1" s="1"/>
  <c r="J19" i="1" s="1"/>
  <c r="F18" i="1"/>
  <c r="E18" i="1"/>
  <c r="H18" i="1" s="1"/>
  <c r="I18" i="1" s="1"/>
  <c r="J18" i="1" s="1"/>
  <c r="F17" i="1"/>
  <c r="E17" i="1"/>
  <c r="H17" i="1" s="1"/>
  <c r="I17" i="1" s="1"/>
  <c r="J17" i="1" s="1"/>
  <c r="F16" i="1"/>
  <c r="E16" i="1"/>
  <c r="H16" i="1" s="1"/>
  <c r="I16" i="1" s="1"/>
  <c r="J16" i="1" s="1"/>
  <c r="F15" i="1"/>
  <c r="E15" i="1"/>
  <c r="H15" i="1" s="1"/>
  <c r="I15" i="1" s="1"/>
  <c r="J15" i="1" s="1"/>
  <c r="F14" i="1"/>
  <c r="E14" i="1"/>
  <c r="H14" i="1" s="1"/>
  <c r="I14" i="1" s="1"/>
  <c r="J14" i="1" s="1"/>
  <c r="F13" i="1"/>
  <c r="E13" i="1"/>
  <c r="H13" i="1" s="1"/>
  <c r="I13" i="1" s="1"/>
  <c r="J13" i="1" s="1"/>
  <c r="F12" i="1"/>
  <c r="E12" i="1"/>
  <c r="H12" i="1" s="1"/>
  <c r="I12" i="1" s="1"/>
  <c r="J12" i="1" s="1"/>
  <c r="F11" i="1"/>
  <c r="E11" i="1"/>
  <c r="H11" i="1" s="1"/>
  <c r="I11" i="1" s="1"/>
  <c r="J11" i="1" s="1"/>
  <c r="F10" i="1"/>
  <c r="E10" i="1"/>
  <c r="H10" i="1" s="1"/>
  <c r="I10" i="1" s="1"/>
  <c r="J10" i="1" s="1"/>
  <c r="F9" i="1"/>
  <c r="E9" i="1"/>
  <c r="H9" i="1" s="1"/>
  <c r="I9" i="1" s="1"/>
  <c r="J9" i="1" s="1"/>
  <c r="F8" i="1"/>
  <c r="E8" i="1"/>
  <c r="H8" i="1" s="1"/>
  <c r="I8" i="1" s="1"/>
  <c r="J8" i="1" s="1"/>
  <c r="F7" i="1"/>
  <c r="E7" i="1"/>
  <c r="H7" i="1" s="1"/>
  <c r="I7" i="1" s="1"/>
  <c r="J7" i="1" s="1"/>
  <c r="F6" i="1"/>
  <c r="E6" i="1"/>
  <c r="H6" i="1" s="1"/>
  <c r="I6" i="1" s="1"/>
  <c r="J6" i="1" s="1"/>
  <c r="F5" i="1"/>
  <c r="E5" i="1"/>
  <c r="H5" i="1" s="1"/>
  <c r="I5" i="1" s="1"/>
  <c r="J5" i="1" s="1"/>
  <c r="F4" i="1"/>
  <c r="E4" i="1"/>
  <c r="H4" i="1" s="1"/>
  <c r="I4" i="1" s="1"/>
  <c r="J4" i="1" s="1"/>
  <c r="F3" i="1"/>
  <c r="E3" i="1"/>
  <c r="H3" i="1" s="1"/>
  <c r="I3" i="1" s="1"/>
  <c r="J3" i="1" s="1"/>
  <c r="F2" i="1"/>
  <c r="E2" i="1"/>
  <c r="H2" i="1" s="1"/>
  <c r="I2" i="1" s="1"/>
  <c r="J2" i="1" s="1"/>
  <c r="N2" i="1" l="1"/>
  <c r="M2" i="1"/>
  <c r="L2" i="1"/>
  <c r="N3" i="1"/>
  <c r="M3" i="1"/>
  <c r="L3" i="1"/>
  <c r="N4" i="1"/>
  <c r="M4" i="1"/>
  <c r="L4" i="1"/>
  <c r="N5" i="1"/>
  <c r="M5" i="1"/>
  <c r="L5" i="1"/>
  <c r="N6" i="1"/>
  <c r="M6" i="1"/>
  <c r="L6" i="1"/>
  <c r="N7" i="1"/>
  <c r="M7" i="1"/>
  <c r="L7" i="1"/>
  <c r="N8" i="1"/>
  <c r="M8" i="1"/>
  <c r="L8" i="1"/>
  <c r="N9" i="1"/>
  <c r="M9" i="1"/>
  <c r="L9" i="1"/>
  <c r="N10" i="1"/>
  <c r="M10" i="1"/>
  <c r="L10" i="1"/>
  <c r="N11" i="1"/>
  <c r="M11" i="1"/>
  <c r="L11" i="1"/>
  <c r="N12" i="1"/>
  <c r="M12" i="1"/>
  <c r="L12" i="1"/>
  <c r="N13" i="1"/>
  <c r="M13" i="1"/>
  <c r="L13" i="1"/>
  <c r="N14" i="1"/>
  <c r="M14" i="1"/>
  <c r="L14" i="1"/>
  <c r="N15" i="1"/>
  <c r="M15" i="1"/>
  <c r="L15" i="1"/>
  <c r="N16" i="1"/>
  <c r="M16" i="1"/>
  <c r="L16" i="1"/>
  <c r="N17" i="1"/>
  <c r="M17" i="1"/>
  <c r="L17" i="1"/>
  <c r="N18" i="1"/>
  <c r="M18" i="1"/>
  <c r="L18" i="1"/>
  <c r="N19" i="1"/>
  <c r="M19" i="1"/>
  <c r="L19" i="1"/>
  <c r="N20" i="1"/>
  <c r="M20" i="1"/>
  <c r="L20" i="1"/>
  <c r="N21" i="1"/>
  <c r="M21" i="1"/>
  <c r="L21" i="1"/>
  <c r="N22" i="1"/>
  <c r="M22" i="1"/>
  <c r="L22" i="1"/>
  <c r="N23" i="1"/>
  <c r="M23" i="1"/>
  <c r="L23" i="1"/>
  <c r="N24" i="1"/>
  <c r="M24" i="1"/>
  <c r="L24" i="1"/>
  <c r="N25" i="1"/>
  <c r="M25" i="1"/>
  <c r="L25" i="1"/>
  <c r="N26" i="1"/>
  <c r="M26" i="1"/>
  <c r="L26" i="1"/>
  <c r="N27" i="1"/>
  <c r="M27" i="1"/>
  <c r="L27" i="1"/>
  <c r="N28" i="1"/>
  <c r="M28" i="1"/>
  <c r="L28" i="1"/>
  <c r="N29" i="1"/>
  <c r="M29" i="1"/>
  <c r="L29" i="1"/>
  <c r="N30" i="1"/>
  <c r="M30" i="1"/>
  <c r="L30" i="1"/>
  <c r="N31" i="1"/>
  <c r="M31" i="1"/>
  <c r="L31" i="1"/>
  <c r="N32" i="1"/>
  <c r="M32" i="1"/>
  <c r="L32" i="1"/>
  <c r="N33" i="1"/>
  <c r="M33" i="1"/>
  <c r="L33" i="1"/>
  <c r="N34" i="1"/>
  <c r="M34" i="1"/>
  <c r="L34" i="1"/>
  <c r="N35" i="1"/>
  <c r="M35" i="1"/>
  <c r="L35" i="1"/>
  <c r="N36" i="1"/>
  <c r="M36" i="1"/>
  <c r="L36" i="1"/>
  <c r="N37" i="1"/>
  <c r="M37" i="1"/>
  <c r="L37" i="1"/>
  <c r="N38" i="1"/>
  <c r="M38" i="1"/>
  <c r="L38" i="1"/>
  <c r="N39" i="1"/>
  <c r="M39" i="1"/>
  <c r="L39" i="1"/>
  <c r="N40" i="1"/>
  <c r="M40" i="1"/>
  <c r="L40" i="1"/>
  <c r="N41" i="1"/>
  <c r="M41" i="1"/>
  <c r="L41" i="1"/>
  <c r="N42" i="1"/>
  <c r="M42" i="1"/>
  <c r="L42" i="1"/>
  <c r="N43" i="1"/>
  <c r="M43" i="1"/>
  <c r="L43" i="1"/>
  <c r="N44" i="1"/>
  <c r="M44" i="1"/>
  <c r="L44" i="1"/>
  <c r="N45" i="1"/>
  <c r="M45" i="1"/>
  <c r="L45" i="1"/>
  <c r="N46" i="1"/>
  <c r="M46" i="1"/>
  <c r="L46" i="1"/>
  <c r="N47" i="1"/>
  <c r="M47" i="1"/>
  <c r="L47" i="1"/>
  <c r="N48" i="1"/>
  <c r="M48" i="1"/>
  <c r="L48" i="1"/>
  <c r="N49" i="1"/>
  <c r="M49" i="1"/>
  <c r="L49" i="1"/>
  <c r="N50" i="1"/>
  <c r="M50" i="1"/>
  <c r="L50" i="1"/>
  <c r="N51" i="1"/>
  <c r="M51" i="1"/>
  <c r="L51" i="1"/>
  <c r="N52" i="1"/>
  <c r="M52" i="1"/>
  <c r="L52" i="1"/>
  <c r="N53" i="1"/>
  <c r="M53" i="1"/>
  <c r="L53" i="1"/>
  <c r="N54" i="1"/>
  <c r="M54" i="1"/>
  <c r="L54" i="1"/>
  <c r="N55" i="1"/>
  <c r="M55" i="1"/>
  <c r="L55" i="1"/>
  <c r="N56" i="1"/>
  <c r="M56" i="1"/>
  <c r="L56" i="1"/>
  <c r="N57" i="1"/>
  <c r="M57" i="1"/>
  <c r="L57" i="1"/>
  <c r="N58" i="1"/>
  <c r="M58" i="1"/>
  <c r="L58" i="1"/>
  <c r="N59" i="1"/>
  <c r="M59" i="1"/>
  <c r="L59" i="1"/>
  <c r="N60" i="1"/>
  <c r="M60" i="1"/>
  <c r="L60" i="1"/>
  <c r="N61" i="1"/>
  <c r="M61" i="1"/>
  <c r="L61" i="1"/>
  <c r="N62" i="1"/>
  <c r="M62" i="1"/>
  <c r="L62" i="1"/>
  <c r="N63" i="1"/>
  <c r="M63" i="1"/>
  <c r="L63" i="1"/>
  <c r="N64" i="1"/>
  <c r="M64" i="1"/>
  <c r="L64" i="1"/>
  <c r="N65" i="1"/>
  <c r="M65" i="1"/>
  <c r="L65" i="1"/>
  <c r="N66" i="1"/>
  <c r="M66" i="1"/>
  <c r="L66" i="1"/>
  <c r="N67" i="1"/>
  <c r="M67" i="1"/>
  <c r="L67" i="1"/>
  <c r="N68" i="1"/>
  <c r="M68" i="1"/>
  <c r="L68" i="1"/>
  <c r="N69" i="1"/>
  <c r="M69" i="1"/>
  <c r="L69" i="1"/>
  <c r="N70" i="1"/>
  <c r="M70" i="1"/>
  <c r="L70" i="1"/>
  <c r="N71" i="1"/>
  <c r="M71" i="1"/>
  <c r="L71" i="1"/>
  <c r="N72" i="1"/>
  <c r="M72" i="1"/>
  <c r="L72" i="1"/>
  <c r="N73" i="1"/>
  <c r="M73" i="1"/>
  <c r="L73" i="1"/>
  <c r="N74" i="1"/>
  <c r="M74" i="1"/>
  <c r="L74" i="1"/>
  <c r="N75" i="1"/>
  <c r="M75" i="1"/>
  <c r="L75" i="1"/>
  <c r="N76" i="1"/>
  <c r="M76" i="1"/>
  <c r="L76" i="1"/>
  <c r="N77" i="1"/>
  <c r="M77" i="1"/>
  <c r="L77" i="1"/>
  <c r="N78" i="1"/>
  <c r="M78" i="1"/>
  <c r="L78" i="1"/>
  <c r="N79" i="1"/>
  <c r="M79" i="1"/>
  <c r="L79" i="1"/>
  <c r="N80" i="1"/>
  <c r="M80" i="1"/>
  <c r="L80" i="1"/>
  <c r="N81" i="1"/>
  <c r="M81" i="1"/>
  <c r="L81" i="1"/>
  <c r="N2" i="2"/>
  <c r="M2" i="2"/>
  <c r="L2" i="2"/>
  <c r="N3" i="2"/>
  <c r="M3" i="2"/>
  <c r="L3" i="2"/>
  <c r="N4" i="2"/>
  <c r="M4" i="2"/>
  <c r="L4" i="2"/>
  <c r="N5" i="2"/>
  <c r="M5" i="2"/>
  <c r="L5" i="2"/>
  <c r="N6" i="2"/>
  <c r="M6" i="2"/>
  <c r="L6" i="2"/>
  <c r="N7" i="2"/>
  <c r="M7" i="2"/>
  <c r="L7" i="2"/>
  <c r="N8" i="2"/>
  <c r="M8" i="2"/>
  <c r="L8" i="2"/>
  <c r="N9" i="2"/>
  <c r="M9" i="2"/>
  <c r="L9" i="2"/>
  <c r="N10" i="2"/>
  <c r="M10" i="2"/>
  <c r="L10" i="2"/>
  <c r="N11" i="2"/>
  <c r="M11" i="2"/>
  <c r="L11" i="2"/>
  <c r="N12" i="2"/>
  <c r="M12" i="2"/>
  <c r="L12" i="2"/>
  <c r="N13" i="2"/>
  <c r="M13" i="2"/>
  <c r="L13" i="2"/>
  <c r="N14" i="2"/>
  <c r="M14" i="2"/>
  <c r="L14" i="2"/>
  <c r="N15" i="2"/>
  <c r="M15" i="2"/>
  <c r="L15" i="2"/>
  <c r="N16" i="2"/>
  <c r="M16" i="2"/>
  <c r="L16" i="2"/>
  <c r="N17" i="2"/>
  <c r="M17" i="2"/>
  <c r="L17" i="2"/>
  <c r="N18" i="2"/>
  <c r="M18" i="2"/>
  <c r="L18" i="2"/>
  <c r="N19" i="2"/>
  <c r="M19" i="2"/>
  <c r="L19" i="2"/>
  <c r="N20" i="2"/>
  <c r="M20" i="2"/>
  <c r="L20" i="2"/>
  <c r="L24" i="2" l="1"/>
  <c r="M24" i="2"/>
  <c r="N24" i="2"/>
  <c r="L85" i="1"/>
  <c r="B6" i="3" s="1"/>
  <c r="M85" i="1"/>
  <c r="B7" i="3" s="1"/>
  <c r="N85" i="1"/>
  <c r="B8" i="3" s="1"/>
</calcChain>
</file>

<file path=xl/sharedStrings.xml><?xml version="1.0" encoding="utf-8"?>
<sst xmlns="http://schemas.openxmlformats.org/spreadsheetml/2006/main" count="43" uniqueCount="23">
  <si>
    <r>
      <rPr>
        <sz val="10"/>
        <rFont val="Montserrat"/>
      </rPr>
      <t>Feature1</t>
    </r>
  </si>
  <si>
    <r>
      <rPr>
        <sz val="10"/>
        <rFont val="Montserrat"/>
      </rPr>
      <t>Feature2</t>
    </r>
  </si>
  <si>
    <r>
      <rPr>
        <sz val="10"/>
        <rFont val="Montserrat"/>
      </rPr>
      <t>Label</t>
    </r>
  </si>
  <si>
    <r>
      <rPr>
        <sz val="10"/>
        <rFont val="Montserrat"/>
      </rPr>
      <t>Feature1_std</t>
    </r>
  </si>
  <si>
    <r>
      <rPr>
        <sz val="10"/>
        <rFont val="Montserrat"/>
      </rPr>
      <t>Feature2_std</t>
    </r>
  </si>
  <si>
    <r>
      <rPr>
        <sz val="10"/>
        <rFont val="Montserrat"/>
      </rPr>
      <t>Weighted Sum</t>
    </r>
  </si>
  <si>
    <r>
      <rPr>
        <sz val="10"/>
        <rFont val="Montserrat"/>
      </rPr>
      <t>Predicted Label</t>
    </r>
  </si>
  <si>
    <r>
      <rPr>
        <sz val="10"/>
        <rFont val="Montserrat"/>
      </rPr>
      <t>Error</t>
    </r>
  </si>
  <si>
    <r>
      <rPr>
        <sz val="10"/>
        <rFont val="Montserrat"/>
      </rPr>
      <t>Delta_Weight1</t>
    </r>
  </si>
  <si>
    <r>
      <rPr>
        <sz val="10"/>
        <rFont val="Montserrat"/>
      </rPr>
      <t>Delta_Weight2</t>
    </r>
  </si>
  <si>
    <r>
      <rPr>
        <sz val="10"/>
        <rFont val="Montserrat"/>
      </rPr>
      <t>Delta_Bias</t>
    </r>
  </si>
  <si>
    <r>
      <rPr>
        <sz val="10"/>
        <rFont val="DejaVu Sans"/>
      </rPr>
      <t>mean</t>
    </r>
  </si>
  <si>
    <r>
      <rPr>
        <sz val="10"/>
        <rFont val="Montserrat"/>
      </rPr>
      <t>Total Delta W1</t>
    </r>
  </si>
  <si>
    <r>
      <rPr>
        <sz val="10"/>
        <rFont val="Montserrat"/>
      </rPr>
      <t>Total Delta W2</t>
    </r>
  </si>
  <si>
    <r>
      <rPr>
        <sz val="10"/>
        <rFont val="Montserrat"/>
      </rPr>
      <t>Total Delta Bias</t>
    </r>
  </si>
  <si>
    <r>
      <rPr>
        <sz val="10"/>
        <rFont val="DejaVu Sans"/>
      </rPr>
      <t>StDev</t>
    </r>
  </si>
  <si>
    <r>
      <rPr>
        <sz val="10"/>
        <rFont val="DejaVu Sans"/>
      </rPr>
      <t>Learning Rate</t>
    </r>
  </si>
  <si>
    <r>
      <rPr>
        <sz val="10"/>
        <rFont val="DejaVu Sans"/>
      </rPr>
      <t>Weight1</t>
    </r>
  </si>
  <si>
    <r>
      <rPr>
        <sz val="10"/>
        <rFont val="DejaVu Sans"/>
      </rPr>
      <t>Weight2</t>
    </r>
  </si>
  <si>
    <r>
      <rPr>
        <sz val="10"/>
        <rFont val="DejaVu Sans"/>
      </rPr>
      <t>Bias</t>
    </r>
  </si>
  <si>
    <r>
      <rPr>
        <sz val="10"/>
        <rFont val="DejaVu Sans"/>
      </rPr>
      <t>Updated Weight1</t>
    </r>
  </si>
  <si>
    <r>
      <rPr>
        <sz val="10"/>
        <rFont val="DejaVu Sans"/>
      </rPr>
      <t>Updated Weight2</t>
    </r>
  </si>
  <si>
    <r>
      <rPr>
        <sz val="10"/>
        <rFont val="DejaVu Sans"/>
      </rPr>
      <t>Updated Weight3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</si>
</sst>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DejaVu Sans"/>
    </font>
    <font>
      <sz val="10"/>
      <name val="Montserrat"/>
    </font>
    <font>
      <sz val="10"/>
      <name val="DejaVu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opLeftCell="A55" workbookViewId="0">
      <selection activeCell="I93" sqref="I93"/>
    </sheetView>
  </sheetViews>
  <sheetFormatPr defaultColWidth="9.28515625" defaultRowHeight="15"/>
  <cols>
    <col min="1" max="1" width="14" customWidth="1"/>
    <col min="2" max="2" width="14.7109375" customWidth="1"/>
    <col min="3" max="3" width="5.140625" customWidth="1"/>
    <col min="4" max="4" width="9.42578125" customWidth="1"/>
    <col min="5" max="5" width="18.5703125" customWidth="1"/>
    <col min="6" max="6" width="17.5703125" customWidth="1"/>
    <col min="7" max="7" width="9.42578125" customWidth="1"/>
    <col min="8" max="8" width="17.85546875" customWidth="1"/>
    <col min="9" max="9" width="13" customWidth="1"/>
    <col min="10" max="10" width="4.5703125" customWidth="1"/>
    <col min="11" max="11" width="9.42578125" customWidth="1"/>
    <col min="12" max="12" width="17" customWidth="1"/>
    <col min="13" max="13" width="18.85546875" customWidth="1"/>
    <col min="14" max="14" width="12.5703125" customWidth="1"/>
    <col min="15" max="15" width="15.140625" customWidth="1"/>
    <col min="16" max="17" width="9.28515625" customWidth="1"/>
    <col min="18" max="18" width="17.28515625" customWidth="1"/>
    <col min="19" max="19" width="13.85546875" customWidth="1"/>
    <col min="20" max="20" width="9.28515625" customWidth="1"/>
  </cols>
  <sheetData>
    <row r="1" spans="1:14" ht="12.7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/>
      <c r="L1" s="1" t="s">
        <v>8</v>
      </c>
      <c r="M1" s="1" t="s">
        <v>9</v>
      </c>
      <c r="N1" s="1" t="s">
        <v>10</v>
      </c>
    </row>
    <row r="2" spans="1:14" ht="12.75" customHeight="1">
      <c r="A2" s="1">
        <v>23</v>
      </c>
      <c r="B2" s="1">
        <v>42.5</v>
      </c>
      <c r="C2" s="1">
        <v>0</v>
      </c>
      <c r="D2" s="1"/>
      <c r="E2" s="1">
        <f t="shared" ref="E2:E9" si="0">(A2 - A$85) / A$88</f>
        <v>-1.4052195180455813</v>
      </c>
      <c r="F2" s="1">
        <f t="shared" ref="F2:F9" si="1">(B2 - B$85) / B$88</f>
        <v>-1.0745317031005572</v>
      </c>
      <c r="G2" s="1"/>
      <c r="H2" s="1">
        <f>(Perceptron_Params!B$2*E2)+(Perceptron_Params!B$3*F2)+Perceptron_Params!B$4</f>
        <v>-0.15479375735913498</v>
      </c>
      <c r="I2" s="1">
        <f t="shared" ref="I2:I9" si="2">IF(H2&lt;0,0,1)</f>
        <v>0</v>
      </c>
      <c r="J2" s="1">
        <f t="shared" ref="J2:J9" si="3">C2-I2</f>
        <v>0</v>
      </c>
      <c r="K2" s="1"/>
      <c r="L2" s="1">
        <f>J2*Perceptron_Params!B$1*E2</f>
        <v>0</v>
      </c>
      <c r="M2" s="1">
        <f>J2*Perceptron_Params!B$1*F2</f>
        <v>0</v>
      </c>
      <c r="N2" s="1">
        <f>J2*Perceptron_Params!B$1</f>
        <v>0</v>
      </c>
    </row>
    <row r="3" spans="1:14" ht="12.75" customHeight="1">
      <c r="A3" s="1">
        <v>30</v>
      </c>
      <c r="B3" s="1">
        <v>58.1</v>
      </c>
      <c r="C3" s="1">
        <v>1</v>
      </c>
      <c r="D3" s="1"/>
      <c r="E3" s="1">
        <f t="shared" si="0"/>
        <v>-0.88818736948741728</v>
      </c>
      <c r="F3" s="1">
        <f t="shared" si="1"/>
        <v>-0.29636448586067143</v>
      </c>
      <c r="G3" s="1"/>
      <c r="H3" s="1">
        <f>(Perceptron_Params!B$2*E3)+(Perceptron_Params!B$3*F3)+Perceptron_Params!B$4</f>
        <v>3.7641071084607527E-2</v>
      </c>
      <c r="I3" s="1">
        <f t="shared" si="2"/>
        <v>1</v>
      </c>
      <c r="J3" s="1">
        <f t="shared" si="3"/>
        <v>0</v>
      </c>
      <c r="K3" s="1"/>
      <c r="L3" s="1">
        <f>J3*Perceptron_Params!B$1*E3</f>
        <v>0</v>
      </c>
      <c r="M3" s="1">
        <f>J3*Perceptron_Params!B$1*F3</f>
        <v>0</v>
      </c>
      <c r="N3" s="1">
        <f>J3*Perceptron_Params!B$1</f>
        <v>0</v>
      </c>
    </row>
    <row r="4" spans="1:14" ht="12.75" customHeight="1">
      <c r="A4" s="1">
        <v>45</v>
      </c>
      <c r="B4" s="1">
        <v>52</v>
      </c>
      <c r="C4" s="1">
        <v>0</v>
      </c>
      <c r="D4" s="1"/>
      <c r="E4" s="1">
        <f t="shared" si="0"/>
        <v>0.21973866313721979</v>
      </c>
      <c r="F4" s="1">
        <f t="shared" si="1"/>
        <v>-0.60064782080703716</v>
      </c>
      <c r="G4" s="1"/>
      <c r="H4" s="1">
        <f>(Perceptron_Params!B$2*E4)+(Perceptron_Params!B$3*F4)+Perceptron_Params!B$4</f>
        <v>-0.24783875521757373</v>
      </c>
      <c r="I4" s="1">
        <f t="shared" si="2"/>
        <v>0</v>
      </c>
      <c r="J4" s="1">
        <f t="shared" si="3"/>
        <v>0</v>
      </c>
      <c r="K4" s="1"/>
      <c r="L4" s="1">
        <f>J4*Perceptron_Params!B$1*E4</f>
        <v>0</v>
      </c>
      <c r="M4" s="1">
        <f>J4*Perceptron_Params!B$1*F4</f>
        <v>0</v>
      </c>
      <c r="N4" s="1">
        <f>J4*Perceptron_Params!B$1</f>
        <v>0</v>
      </c>
    </row>
    <row r="5" spans="1:14" ht="12.75" customHeight="1">
      <c r="A5" s="1">
        <v>58</v>
      </c>
      <c r="B5" s="1">
        <v>89.2</v>
      </c>
      <c r="C5" s="1">
        <v>1</v>
      </c>
      <c r="D5" s="1"/>
      <c r="E5" s="1">
        <f t="shared" si="0"/>
        <v>1.1799412247452385</v>
      </c>
      <c r="F5" s="1">
        <f t="shared" si="1"/>
        <v>1.2549816972265369</v>
      </c>
      <c r="G5" s="1"/>
      <c r="H5" s="1">
        <f>(Perceptron_Params!B$2*E5)+(Perceptron_Params!B$3*F5)+Perceptron_Params!B$4</f>
        <v>0.25480798913444214</v>
      </c>
      <c r="I5" s="1">
        <f t="shared" si="2"/>
        <v>1</v>
      </c>
      <c r="J5" s="1">
        <f t="shared" si="3"/>
        <v>0</v>
      </c>
      <c r="K5" s="1"/>
      <c r="L5" s="1">
        <f>J5*Perceptron_Params!B$1*E5</f>
        <v>0</v>
      </c>
      <c r="M5" s="1">
        <f>J5*Perceptron_Params!B$1*F5</f>
        <v>0</v>
      </c>
      <c r="N5" s="1">
        <f>J5*Perceptron_Params!B$1</f>
        <v>0</v>
      </c>
    </row>
    <row r="6" spans="1:14" ht="12.75" customHeight="1">
      <c r="A6" s="1">
        <v>29</v>
      </c>
      <c r="B6" s="1">
        <v>39.700000000000003</v>
      </c>
      <c r="C6" s="1">
        <v>0</v>
      </c>
      <c r="D6" s="1"/>
      <c r="E6" s="1">
        <f t="shared" si="0"/>
        <v>-0.96204910499572638</v>
      </c>
      <c r="F6" s="1">
        <f t="shared" si="1"/>
        <v>-1.2142027420923316</v>
      </c>
      <c r="G6" s="1"/>
      <c r="H6" s="1">
        <f>(Perceptron_Params!B$2*E6)+(Perceptron_Params!B$3*F6)+Perceptron_Params!B$4</f>
        <v>-0.27534115313435409</v>
      </c>
      <c r="I6" s="1">
        <f t="shared" si="2"/>
        <v>0</v>
      </c>
      <c r="J6" s="1">
        <f t="shared" si="3"/>
        <v>0</v>
      </c>
      <c r="K6" s="1"/>
      <c r="L6" s="1">
        <f>J6*Perceptron_Params!B$1*E6</f>
        <v>0</v>
      </c>
      <c r="M6" s="1">
        <f>J6*Perceptron_Params!B$1*F6</f>
        <v>0</v>
      </c>
      <c r="N6" s="1">
        <f>J6*Perceptron_Params!B$1</f>
        <v>0</v>
      </c>
    </row>
    <row r="7" spans="1:14" ht="12.75" customHeight="1">
      <c r="A7" s="1">
        <v>50</v>
      </c>
      <c r="B7" s="1">
        <v>78.5</v>
      </c>
      <c r="C7" s="1">
        <v>1</v>
      </c>
      <c r="D7" s="1"/>
      <c r="E7" s="1">
        <f t="shared" si="0"/>
        <v>0.58904734067876552</v>
      </c>
      <c r="F7" s="1">
        <f t="shared" si="1"/>
        <v>0.72123879822225612</v>
      </c>
      <c r="G7" s="1"/>
      <c r="H7" s="1">
        <f>(Perceptron_Params!B$2*E7)+(Perceptron_Params!B$3*F7)+Perceptron_Params!B$4</f>
        <v>0.16073077098917113</v>
      </c>
      <c r="I7" s="1">
        <f t="shared" si="2"/>
        <v>1</v>
      </c>
      <c r="J7" s="1">
        <f t="shared" si="3"/>
        <v>0</v>
      </c>
      <c r="K7" s="1"/>
      <c r="L7" s="1">
        <f>J7*Perceptron_Params!B$1*E7</f>
        <v>0</v>
      </c>
      <c r="M7" s="1">
        <f>J7*Perceptron_Params!B$1*F7</f>
        <v>0</v>
      </c>
      <c r="N7" s="1">
        <f>J7*Perceptron_Params!B$1</f>
        <v>0</v>
      </c>
    </row>
    <row r="8" spans="1:14" ht="12.75" customHeight="1">
      <c r="A8" s="1">
        <v>33</v>
      </c>
      <c r="B8" s="1">
        <v>48.9</v>
      </c>
      <c r="C8" s="1">
        <v>0</v>
      </c>
      <c r="D8" s="1"/>
      <c r="E8" s="1">
        <f t="shared" si="0"/>
        <v>-0.66660216296248986</v>
      </c>
      <c r="F8" s="1">
        <f t="shared" si="1"/>
        <v>-0.75528361397650168</v>
      </c>
      <c r="G8" s="1"/>
      <c r="H8" s="1">
        <f>(Perceptron_Params!B$2*E8)+(Perceptron_Params!B$3*F8)+Perceptron_Params!B$4</f>
        <v>-0.16033437398051187</v>
      </c>
      <c r="I8" s="1">
        <f t="shared" si="2"/>
        <v>0</v>
      </c>
      <c r="J8" s="1">
        <f t="shared" si="3"/>
        <v>0</v>
      </c>
      <c r="K8" s="1"/>
      <c r="L8" s="1">
        <f>J8*Perceptron_Params!B$1*E8</f>
        <v>0</v>
      </c>
      <c r="M8" s="1">
        <f>J8*Perceptron_Params!B$1*F8</f>
        <v>0</v>
      </c>
      <c r="N8" s="1">
        <f>J8*Perceptron_Params!B$1</f>
        <v>0</v>
      </c>
    </row>
    <row r="9" spans="1:14" ht="12.75" customHeight="1">
      <c r="A9" s="1">
        <v>65</v>
      </c>
      <c r="B9" s="1">
        <v>95</v>
      </c>
      <c r="C9" s="1">
        <v>1</v>
      </c>
      <c r="D9" s="1"/>
      <c r="E9" s="1">
        <f t="shared" si="0"/>
        <v>1.6969733733034025</v>
      </c>
      <c r="F9" s="1">
        <f t="shared" si="1"/>
        <v>1.5443002779952122</v>
      </c>
      <c r="G9" s="1"/>
      <c r="H9" s="1">
        <f>(Perceptron_Params!B$2*E9)+(Perceptron_Params!B$3*F9)+Perceptron_Params!B$4</f>
        <v>0.27423293009874922</v>
      </c>
      <c r="I9" s="1">
        <f t="shared" si="2"/>
        <v>1</v>
      </c>
      <c r="J9" s="1">
        <f t="shared" si="3"/>
        <v>0</v>
      </c>
      <c r="K9" s="1"/>
      <c r="L9" s="1">
        <f>J9*Perceptron_Params!B$1*E9</f>
        <v>0</v>
      </c>
      <c r="M9" s="1">
        <f>J9*Perceptron_Params!B$1*F9</f>
        <v>0</v>
      </c>
      <c r="N9" s="1">
        <f>J9*Perceptron_Params!B$1</f>
        <v>0</v>
      </c>
    </row>
    <row r="10" spans="1:14" ht="12.75" customHeight="1">
      <c r="A10" s="1">
        <v>20</v>
      </c>
      <c r="B10" s="1">
        <v>35.1</v>
      </c>
      <c r="C10" s="1">
        <v>0</v>
      </c>
      <c r="D10" s="1"/>
      <c r="E10" s="1">
        <f t="shared" ref="E10:E73" si="4">(A10 - A$85) / A$88</f>
        <v>-1.6268047245705086</v>
      </c>
      <c r="F10" s="1">
        <f t="shared" ref="F10:F73" si="5">(B10 - B$85) / B$88</f>
        <v>-1.4436623061502467</v>
      </c>
      <c r="G10" s="1"/>
      <c r="H10" s="1">
        <f>(Perceptron_Params!B$2*E10)+(Perceptron_Params!B$3*F10)+Perceptron_Params!B$4</f>
        <v>-0.24987587679999812</v>
      </c>
      <c r="I10" s="1">
        <f t="shared" ref="I10:I73" si="6">IF(H10&lt;0,0,1)</f>
        <v>0</v>
      </c>
      <c r="J10" s="1">
        <f t="shared" ref="J10:J73" si="7">C10-I10</f>
        <v>0</v>
      </c>
      <c r="K10" s="1"/>
      <c r="L10" s="1">
        <f>J10*Perceptron_Params!B$1*E10</f>
        <v>0</v>
      </c>
      <c r="M10" s="1">
        <f>J10*Perceptron_Params!B$1*F10</f>
        <v>0</v>
      </c>
      <c r="N10" s="1">
        <f>J10*Perceptron_Params!B$1</f>
        <v>0</v>
      </c>
    </row>
    <row r="11" spans="1:14" ht="12.75" customHeight="1">
      <c r="A11" s="1">
        <v>42</v>
      </c>
      <c r="B11" s="1">
        <v>68.3</v>
      </c>
      <c r="C11" s="1">
        <v>1</v>
      </c>
      <c r="D11" s="1"/>
      <c r="E11" s="1">
        <f t="shared" si="4"/>
        <v>-1.8465433877076234E-3</v>
      </c>
      <c r="F11" s="1">
        <f t="shared" si="5"/>
        <v>0.21243715618079215</v>
      </c>
      <c r="G11" s="1"/>
      <c r="H11" s="1">
        <f>(Perceptron_Params!B$2*E11)+(Perceptron_Params!B$3*F11)+Perceptron_Params!B$4</f>
        <v>7.5480587919381517E-2</v>
      </c>
      <c r="I11" s="1">
        <f t="shared" si="6"/>
        <v>1</v>
      </c>
      <c r="J11" s="1">
        <f t="shared" si="7"/>
        <v>0</v>
      </c>
      <c r="K11" s="1"/>
      <c r="L11" s="1">
        <f>J11*Perceptron_Params!B$1*E11</f>
        <v>0</v>
      </c>
      <c r="M11" s="1">
        <f>J11*Perceptron_Params!B$1*F11</f>
        <v>0</v>
      </c>
      <c r="N11" s="1">
        <f>J11*Perceptron_Params!B$1</f>
        <v>0</v>
      </c>
    </row>
    <row r="12" spans="1:14" ht="12.75" customHeight="1">
      <c r="A12" s="1">
        <v>38</v>
      </c>
      <c r="B12" s="1">
        <v>55.6</v>
      </c>
      <c r="C12" s="1">
        <v>0</v>
      </c>
      <c r="D12" s="1"/>
      <c r="E12" s="1">
        <f t="shared" si="4"/>
        <v>-0.29729348542094419</v>
      </c>
      <c r="F12" s="1">
        <f t="shared" si="5"/>
        <v>-0.42107077067475568</v>
      </c>
      <c r="G12" s="1"/>
      <c r="H12" s="1">
        <f>(Perceptron_Params!B$2*E12)+(Perceptron_Params!B$3*F12)+Perceptron_Params!B$4</f>
        <v>-0.10131543676283045</v>
      </c>
      <c r="I12" s="1">
        <f t="shared" si="6"/>
        <v>0</v>
      </c>
      <c r="J12" s="1">
        <f t="shared" si="7"/>
        <v>0</v>
      </c>
      <c r="K12" s="1"/>
      <c r="L12" s="1">
        <f>J12*Perceptron_Params!B$1*E12</f>
        <v>0</v>
      </c>
      <c r="M12" s="1">
        <f>J12*Perceptron_Params!B$1*F12</f>
        <v>0</v>
      </c>
      <c r="N12" s="1">
        <f>J12*Perceptron_Params!B$1</f>
        <v>0</v>
      </c>
    </row>
    <row r="13" spans="1:14" ht="12.75" customHeight="1">
      <c r="A13" s="1">
        <v>51</v>
      </c>
      <c r="B13" s="1">
        <v>80</v>
      </c>
      <c r="C13" s="1">
        <v>1</v>
      </c>
      <c r="D13" s="1"/>
      <c r="E13" s="1">
        <f t="shared" si="4"/>
        <v>0.66290907618707462</v>
      </c>
      <c r="F13" s="1">
        <f t="shared" si="5"/>
        <v>0.79606256911070661</v>
      </c>
      <c r="G13" s="1"/>
      <c r="H13" s="1">
        <f>(Perceptron_Params!B$2*E13)+(Perceptron_Params!B$3*F13)+Perceptron_Params!B$4</f>
        <v>0.17535920965686147</v>
      </c>
      <c r="I13" s="1">
        <f t="shared" si="6"/>
        <v>1</v>
      </c>
      <c r="J13" s="1">
        <f t="shared" si="7"/>
        <v>0</v>
      </c>
      <c r="K13" s="1"/>
      <c r="L13" s="1">
        <f>J13*Perceptron_Params!B$1*E13</f>
        <v>0</v>
      </c>
      <c r="M13" s="1">
        <f>J13*Perceptron_Params!B$1*F13</f>
        <v>0</v>
      </c>
      <c r="N13" s="1">
        <f>J13*Perceptron_Params!B$1</f>
        <v>0</v>
      </c>
    </row>
    <row r="14" spans="1:14" ht="12.75" customHeight="1">
      <c r="A14" s="1">
        <v>27</v>
      </c>
      <c r="B14" s="1">
        <v>40.200000000000003</v>
      </c>
      <c r="C14" s="1">
        <v>0</v>
      </c>
      <c r="D14" s="1"/>
      <c r="E14" s="1">
        <f t="shared" si="4"/>
        <v>-1.1097725760123447</v>
      </c>
      <c r="F14" s="1">
        <f t="shared" si="5"/>
        <v>-1.1892614851295147</v>
      </c>
      <c r="G14" s="1"/>
      <c r="H14" s="1">
        <f>(Perceptron_Params!B$2*E14)+(Perceptron_Params!B$3*F14)+Perceptron_Params!B$4</f>
        <v>-0.24280878494136496</v>
      </c>
      <c r="I14" s="1">
        <f t="shared" si="6"/>
        <v>0</v>
      </c>
      <c r="J14" s="1">
        <f t="shared" si="7"/>
        <v>0</v>
      </c>
      <c r="K14" s="1"/>
      <c r="L14" s="1">
        <f>J14*Perceptron_Params!B$1*E14</f>
        <v>0</v>
      </c>
      <c r="M14" s="1">
        <f>J14*Perceptron_Params!B$1*F14</f>
        <v>0</v>
      </c>
      <c r="N14" s="1">
        <f>J14*Perceptron_Params!B$1</f>
        <v>0</v>
      </c>
    </row>
    <row r="15" spans="1:14" ht="12.75" customHeight="1">
      <c r="A15" s="1">
        <v>62</v>
      </c>
      <c r="B15" s="1">
        <v>92.1</v>
      </c>
      <c r="C15" s="1">
        <v>1</v>
      </c>
      <c r="D15" s="1"/>
      <c r="E15" s="1">
        <f t="shared" si="4"/>
        <v>1.4753881667784752</v>
      </c>
      <c r="F15" s="1">
        <f t="shared" si="5"/>
        <v>1.3996409876108742</v>
      </c>
      <c r="G15" s="1"/>
      <c r="H15" s="1">
        <f>(Perceptron_Params!B$2*E15)+(Perceptron_Params!B$3*F15)+Perceptron_Params!B$4</f>
        <v>0.25859412633721857</v>
      </c>
      <c r="I15" s="1">
        <f t="shared" si="6"/>
        <v>1</v>
      </c>
      <c r="J15" s="1">
        <f t="shared" si="7"/>
        <v>0</v>
      </c>
      <c r="K15" s="1"/>
      <c r="L15" s="1">
        <f>J15*Perceptron_Params!B$1*E15</f>
        <v>0</v>
      </c>
      <c r="M15" s="1">
        <f>J15*Perceptron_Params!B$1*F15</f>
        <v>0</v>
      </c>
      <c r="N15" s="1">
        <f>J15*Perceptron_Params!B$1</f>
        <v>0</v>
      </c>
    </row>
    <row r="16" spans="1:14" ht="12.75" customHeight="1">
      <c r="A16" s="1">
        <v>31</v>
      </c>
      <c r="B16" s="1">
        <v>46.8</v>
      </c>
      <c r="C16" s="1">
        <v>0</v>
      </c>
      <c r="D16" s="1"/>
      <c r="E16" s="1">
        <f t="shared" si="4"/>
        <v>-0.81432563397910818</v>
      </c>
      <c r="F16" s="1">
        <f t="shared" si="5"/>
        <v>-0.8600368932203325</v>
      </c>
      <c r="G16" s="1"/>
      <c r="H16" s="1">
        <f>(Perceptron_Params!B$2*E16)+(Perceptron_Params!B$3*F16)+Perceptron_Params!B$4</f>
        <v>-0.17370258818002607</v>
      </c>
      <c r="I16" s="1">
        <f t="shared" si="6"/>
        <v>0</v>
      </c>
      <c r="J16" s="1">
        <f t="shared" si="7"/>
        <v>0</v>
      </c>
      <c r="K16" s="1"/>
      <c r="L16" s="1">
        <f>J16*Perceptron_Params!B$1*E16</f>
        <v>0</v>
      </c>
      <c r="M16" s="1">
        <f>J16*Perceptron_Params!B$1*F16</f>
        <v>0</v>
      </c>
      <c r="N16" s="1">
        <f>J16*Perceptron_Params!B$1</f>
        <v>0</v>
      </c>
    </row>
    <row r="17" spans="1:14" ht="12.75" customHeight="1">
      <c r="A17" s="1">
        <v>49</v>
      </c>
      <c r="B17" s="1">
        <v>76.400000000000006</v>
      </c>
      <c r="C17" s="1">
        <v>1</v>
      </c>
      <c r="D17" s="1"/>
      <c r="E17" s="1">
        <f t="shared" si="4"/>
        <v>0.51518560517045631</v>
      </c>
      <c r="F17" s="1">
        <f t="shared" si="5"/>
        <v>0.61648551897842563</v>
      </c>
      <c r="G17" s="1"/>
      <c r="H17" s="1">
        <f>(Perceptron_Params!B$2*E17)+(Perceptron_Params!B$3*F17)+Perceptron_Params!B$4</f>
        <v>0.13550989023090323</v>
      </c>
      <c r="I17" s="1">
        <f t="shared" si="6"/>
        <v>1</v>
      </c>
      <c r="J17" s="1">
        <f t="shared" si="7"/>
        <v>0</v>
      </c>
      <c r="K17" s="1"/>
      <c r="L17" s="1">
        <f>J17*Perceptron_Params!B$1*E17</f>
        <v>0</v>
      </c>
      <c r="M17" s="1">
        <f>J17*Perceptron_Params!B$1*F17</f>
        <v>0</v>
      </c>
      <c r="N17" s="1">
        <f>J17*Perceptron_Params!B$1</f>
        <v>0</v>
      </c>
    </row>
    <row r="18" spans="1:14" ht="12.75" customHeight="1">
      <c r="A18" s="1">
        <v>24</v>
      </c>
      <c r="B18" s="1">
        <v>37</v>
      </c>
      <c r="C18" s="1">
        <v>0</v>
      </c>
      <c r="D18" s="1"/>
      <c r="E18" s="1">
        <f t="shared" si="4"/>
        <v>-1.331357782537272</v>
      </c>
      <c r="F18" s="1">
        <f t="shared" si="5"/>
        <v>-1.3488855296915427</v>
      </c>
      <c r="G18" s="1"/>
      <c r="H18" s="1">
        <f>(Perceptron_Params!B$2*E18)+(Perceptron_Params!B$3*F18)+Perceptron_Params!B$4</f>
        <v>-0.26374380974818434</v>
      </c>
      <c r="I18" s="1">
        <f t="shared" si="6"/>
        <v>0</v>
      </c>
      <c r="J18" s="1">
        <f t="shared" si="7"/>
        <v>0</v>
      </c>
      <c r="K18" s="1"/>
      <c r="L18" s="1">
        <f>J18*Perceptron_Params!B$1*E18</f>
        <v>0</v>
      </c>
      <c r="M18" s="1">
        <f>J18*Perceptron_Params!B$1*F18</f>
        <v>0</v>
      </c>
      <c r="N18" s="1">
        <f>J18*Perceptron_Params!B$1</f>
        <v>0</v>
      </c>
    </row>
    <row r="19" spans="1:14" ht="12.75" customHeight="1">
      <c r="A19" s="1">
        <v>56</v>
      </c>
      <c r="B19" s="1">
        <v>87.8</v>
      </c>
      <c r="C19" s="1">
        <v>1</v>
      </c>
      <c r="D19" s="1"/>
      <c r="E19" s="1">
        <f t="shared" si="4"/>
        <v>1.0322177537286203</v>
      </c>
      <c r="F19" s="1">
        <f t="shared" si="5"/>
        <v>1.1851461777306493</v>
      </c>
      <c r="G19" s="1"/>
      <c r="H19" s="1">
        <f>(Perceptron_Params!B$2*E19)+(Perceptron_Params!B$3*F19)+Perceptron_Params!B$4</f>
        <v>0.25379762404060185</v>
      </c>
      <c r="I19" s="1">
        <f t="shared" si="6"/>
        <v>1</v>
      </c>
      <c r="J19" s="1">
        <f t="shared" si="7"/>
        <v>0</v>
      </c>
      <c r="K19" s="1"/>
      <c r="L19" s="1">
        <f>J19*Perceptron_Params!B$1*E19</f>
        <v>0</v>
      </c>
      <c r="M19" s="1">
        <f>J19*Perceptron_Params!B$1*F19</f>
        <v>0</v>
      </c>
      <c r="N19" s="1">
        <f>J19*Perceptron_Params!B$1</f>
        <v>0</v>
      </c>
    </row>
    <row r="20" spans="1:14" ht="12.75" customHeight="1">
      <c r="A20" s="1">
        <v>36</v>
      </c>
      <c r="B20" s="1">
        <v>53</v>
      </c>
      <c r="C20" s="1">
        <v>0</v>
      </c>
      <c r="D20" s="1"/>
      <c r="E20" s="1">
        <f t="shared" si="4"/>
        <v>-0.44501695643756245</v>
      </c>
      <c r="F20" s="1">
        <f t="shared" si="5"/>
        <v>-0.55076530688140335</v>
      </c>
      <c r="G20" s="1"/>
      <c r="H20" s="1">
        <f>(Perceptron_Params!B$2*E20)+(Perceptron_Params!B$3*F20)+Perceptron_Params!B$4</f>
        <v>-0.123510686037826</v>
      </c>
      <c r="I20" s="1">
        <f t="shared" si="6"/>
        <v>0</v>
      </c>
      <c r="J20" s="1">
        <f t="shared" si="7"/>
        <v>0</v>
      </c>
      <c r="K20" s="1"/>
      <c r="L20" s="1">
        <f>J20*Perceptron_Params!B$1*E20</f>
        <v>0</v>
      </c>
      <c r="M20" s="1">
        <f>J20*Perceptron_Params!B$1*F20</f>
        <v>0</v>
      </c>
      <c r="N20" s="1">
        <f>J20*Perceptron_Params!B$1</f>
        <v>0</v>
      </c>
    </row>
    <row r="21" spans="1:14" ht="12.75" customHeight="1">
      <c r="A21" s="1">
        <v>60</v>
      </c>
      <c r="B21" s="1">
        <v>91.5</v>
      </c>
      <c r="C21" s="1">
        <v>1</v>
      </c>
      <c r="D21" s="1"/>
      <c r="E21" s="1">
        <f t="shared" si="4"/>
        <v>1.3276646957618568</v>
      </c>
      <c r="F21" s="1">
        <f t="shared" si="5"/>
        <v>1.3697114792554943</v>
      </c>
      <c r="G21" s="1"/>
      <c r="H21" s="1">
        <f>(Perceptron_Params!B$2*E21)+(Perceptron_Params!B$3*F21)+Perceptron_Params!B$4</f>
        <v>0.27170701736414882</v>
      </c>
      <c r="I21" s="1">
        <f t="shared" si="6"/>
        <v>1</v>
      </c>
      <c r="J21" s="1">
        <f t="shared" si="7"/>
        <v>0</v>
      </c>
      <c r="K21" s="1"/>
      <c r="L21" s="1">
        <f>J21*Perceptron_Params!B$1*E21</f>
        <v>0</v>
      </c>
      <c r="M21" s="1">
        <f>J21*Perceptron_Params!B$1*F21</f>
        <v>0</v>
      </c>
      <c r="N21" s="1">
        <f>J21*Perceptron_Params!B$1</f>
        <v>0</v>
      </c>
    </row>
    <row r="22" spans="1:14" ht="12.75" customHeight="1">
      <c r="A22" s="1">
        <v>21</v>
      </c>
      <c r="B22" s="1">
        <v>36.5</v>
      </c>
      <c r="C22" s="1">
        <v>0</v>
      </c>
      <c r="D22" s="1"/>
      <c r="E22" s="1">
        <f t="shared" si="4"/>
        <v>-1.5529429890621995</v>
      </c>
      <c r="F22" s="1">
        <f t="shared" si="5"/>
        <v>-1.3738267866543596</v>
      </c>
      <c r="G22" s="1"/>
      <c r="H22" s="1">
        <f>(Perceptron_Params!B$2*E22)+(Perceptron_Params!B$3*F22)+Perceptron_Params!B$4</f>
        <v>-0.23701284514740412</v>
      </c>
      <c r="I22" s="1">
        <f t="shared" si="6"/>
        <v>0</v>
      </c>
      <c r="J22" s="1">
        <f t="shared" si="7"/>
        <v>0</v>
      </c>
      <c r="K22" s="1"/>
      <c r="L22" s="1">
        <f>J22*Perceptron_Params!B$1*E22</f>
        <v>0</v>
      </c>
      <c r="M22" s="1">
        <f>J22*Perceptron_Params!B$1*F22</f>
        <v>0</v>
      </c>
      <c r="N22" s="1">
        <f>J22*Perceptron_Params!B$1</f>
        <v>0</v>
      </c>
    </row>
    <row r="23" spans="1:14" ht="12.75" customHeight="1">
      <c r="A23" s="1">
        <v>47</v>
      </c>
      <c r="B23" s="1">
        <v>70.900000000000006</v>
      </c>
      <c r="C23" s="1">
        <v>1</v>
      </c>
      <c r="D23" s="1"/>
      <c r="E23" s="1">
        <f t="shared" si="4"/>
        <v>0.36746213415383805</v>
      </c>
      <c r="F23" s="1">
        <f t="shared" si="5"/>
        <v>0.34213169238744018</v>
      </c>
      <c r="G23" s="1"/>
      <c r="H23" s="1">
        <f>(Perceptron_Params!B$2*E23)+(Perceptron_Params!B$3*F23)+Perceptron_Params!B$4</f>
        <v>6.2117837518115553E-2</v>
      </c>
      <c r="I23" s="1">
        <f t="shared" si="6"/>
        <v>1</v>
      </c>
      <c r="J23" s="1">
        <f t="shared" si="7"/>
        <v>0</v>
      </c>
      <c r="K23" s="1"/>
      <c r="L23" s="1">
        <f>J23*Perceptron_Params!B$1*E23</f>
        <v>0</v>
      </c>
      <c r="M23" s="1">
        <f>J23*Perceptron_Params!B$1*F23</f>
        <v>0</v>
      </c>
      <c r="N23" s="1">
        <f>J23*Perceptron_Params!B$1</f>
        <v>0</v>
      </c>
    </row>
    <row r="24" spans="1:14" ht="12.75" customHeight="1">
      <c r="A24" s="1">
        <v>34</v>
      </c>
      <c r="B24" s="1">
        <v>49.5</v>
      </c>
      <c r="C24" s="1">
        <v>0</v>
      </c>
      <c r="D24" s="1"/>
      <c r="E24" s="1">
        <f t="shared" si="4"/>
        <v>-0.59274042745418076</v>
      </c>
      <c r="F24" s="1">
        <f t="shared" si="5"/>
        <v>-0.72535410562112135</v>
      </c>
      <c r="G24" s="1"/>
      <c r="H24" s="1">
        <f>(Perceptron_Params!B$2*E24)+(Perceptron_Params!B$3*F24)+Perceptron_Params!B$4</f>
        <v>-0.16159459844868806</v>
      </c>
      <c r="I24" s="1">
        <f t="shared" si="6"/>
        <v>0</v>
      </c>
      <c r="J24" s="1">
        <f t="shared" si="7"/>
        <v>0</v>
      </c>
      <c r="K24" s="1"/>
      <c r="L24" s="1">
        <f>J24*Perceptron_Params!B$1*E24</f>
        <v>0</v>
      </c>
      <c r="M24" s="1">
        <f>J24*Perceptron_Params!B$1*F24</f>
        <v>0</v>
      </c>
      <c r="N24" s="1">
        <f>J24*Perceptron_Params!B$1</f>
        <v>0</v>
      </c>
    </row>
    <row r="25" spans="1:14" ht="12.75" customHeight="1">
      <c r="A25" s="1">
        <v>53</v>
      </c>
      <c r="B25" s="1">
        <v>82.2</v>
      </c>
      <c r="C25" s="1">
        <v>1</v>
      </c>
      <c r="D25" s="1"/>
      <c r="E25" s="1">
        <f t="shared" si="4"/>
        <v>0.81063254720369282</v>
      </c>
      <c r="F25" s="1">
        <f t="shared" si="5"/>
        <v>0.90580409974710097</v>
      </c>
      <c r="G25" s="1"/>
      <c r="H25" s="1">
        <f>(Perceptron_Params!B$2*E25)+(Perceptron_Params!B$3*F25)+Perceptron_Params!B$4</f>
        <v>0.19049283087147192</v>
      </c>
      <c r="I25" s="1">
        <f t="shared" si="6"/>
        <v>1</v>
      </c>
      <c r="J25" s="1">
        <f t="shared" si="7"/>
        <v>0</v>
      </c>
      <c r="K25" s="1"/>
      <c r="L25" s="1">
        <f>J25*Perceptron_Params!B$1*E25</f>
        <v>0</v>
      </c>
      <c r="M25" s="1">
        <f>J25*Perceptron_Params!B$1*F25</f>
        <v>0</v>
      </c>
      <c r="N25" s="1">
        <f>J25*Perceptron_Params!B$1</f>
        <v>0</v>
      </c>
    </row>
    <row r="26" spans="1:14" ht="12.75" customHeight="1">
      <c r="A26" s="1">
        <v>26</v>
      </c>
      <c r="B26" s="1">
        <v>39</v>
      </c>
      <c r="C26" s="1">
        <v>0</v>
      </c>
      <c r="D26" s="1"/>
      <c r="E26" s="1">
        <f t="shared" si="4"/>
        <v>-1.1836343115206538</v>
      </c>
      <c r="F26" s="1">
        <f t="shared" si="5"/>
        <v>-1.2491205018402753</v>
      </c>
      <c r="G26" s="1"/>
      <c r="H26" s="1">
        <f>(Perceptron_Params!B$2*E26)+(Perceptron_Params!B$3*F26)+Perceptron_Params!B$4</f>
        <v>-0.25214100256376648</v>
      </c>
      <c r="I26" s="1">
        <f t="shared" si="6"/>
        <v>0</v>
      </c>
      <c r="J26" s="1">
        <f t="shared" si="7"/>
        <v>0</v>
      </c>
      <c r="K26" s="1"/>
      <c r="L26" s="1">
        <f>J26*Perceptron_Params!B$1*E26</f>
        <v>0</v>
      </c>
      <c r="M26" s="1">
        <f>J26*Perceptron_Params!B$1*F26</f>
        <v>0</v>
      </c>
      <c r="N26" s="1">
        <f>J26*Perceptron_Params!B$1</f>
        <v>0</v>
      </c>
    </row>
    <row r="27" spans="1:14" ht="12.75" customHeight="1">
      <c r="A27" s="1">
        <v>59</v>
      </c>
      <c r="B27" s="1">
        <v>90</v>
      </c>
      <c r="C27" s="1">
        <v>1</v>
      </c>
      <c r="D27" s="1"/>
      <c r="E27" s="1">
        <f t="shared" si="4"/>
        <v>1.2538029602535476</v>
      </c>
      <c r="F27" s="1">
        <f t="shared" si="5"/>
        <v>1.2948877083670436</v>
      </c>
      <c r="G27" s="1"/>
      <c r="H27" s="1">
        <f>(Perceptron_Params!B$2*E27)+(Perceptron_Params!B$3*F27)+Perceptron_Params!B$4</f>
        <v>0.25707857869645845</v>
      </c>
      <c r="I27" s="1">
        <f t="shared" si="6"/>
        <v>1</v>
      </c>
      <c r="J27" s="1">
        <f t="shared" si="7"/>
        <v>0</v>
      </c>
      <c r="K27" s="1"/>
      <c r="L27" s="1">
        <f>J27*Perceptron_Params!B$1*E27</f>
        <v>0</v>
      </c>
      <c r="M27" s="1">
        <f>J27*Perceptron_Params!B$1*F27</f>
        <v>0</v>
      </c>
      <c r="N27" s="1">
        <f>J27*Perceptron_Params!B$1</f>
        <v>0</v>
      </c>
    </row>
    <row r="28" spans="1:14" ht="12.75" customHeight="1">
      <c r="A28" s="1">
        <v>41</v>
      </c>
      <c r="B28" s="1">
        <v>60</v>
      </c>
      <c r="C28" s="1">
        <v>0</v>
      </c>
      <c r="D28" s="1"/>
      <c r="E28" s="1">
        <f t="shared" si="4"/>
        <v>-7.5708278896016765E-2</v>
      </c>
      <c r="F28" s="1">
        <f t="shared" si="5"/>
        <v>-0.20158770940196746</v>
      </c>
      <c r="G28" s="1"/>
      <c r="H28" s="1">
        <f>(Perceptron_Params!B$2*E28)+(Perceptron_Params!B$3*F28)+Perceptron_Params!B$4</f>
        <v>-5.9195527774855802E-2</v>
      </c>
      <c r="I28" s="1">
        <f t="shared" si="6"/>
        <v>0</v>
      </c>
      <c r="J28" s="1">
        <f t="shared" si="7"/>
        <v>0</v>
      </c>
      <c r="K28" s="1"/>
      <c r="L28" s="1">
        <f>J28*Perceptron_Params!B$1*E28</f>
        <v>0</v>
      </c>
      <c r="M28" s="1">
        <f>J28*Perceptron_Params!B$1*F28</f>
        <v>0</v>
      </c>
      <c r="N28" s="1">
        <f>J28*Perceptron_Params!B$1</f>
        <v>0</v>
      </c>
    </row>
    <row r="29" spans="1:14" ht="12.75" customHeight="1">
      <c r="A29" s="1">
        <v>44</v>
      </c>
      <c r="B29" s="1">
        <v>71</v>
      </c>
      <c r="C29" s="1">
        <v>1</v>
      </c>
      <c r="D29" s="1"/>
      <c r="E29" s="1">
        <f t="shared" si="4"/>
        <v>0.14587692762891066</v>
      </c>
      <c r="F29" s="1">
        <f t="shared" si="5"/>
        <v>0.34711994378000327</v>
      </c>
      <c r="G29" s="1"/>
      <c r="H29" s="1">
        <f>(Perceptron_Params!B$2*E29)+(Perceptron_Params!B$3*F29)+Perceptron_Params!B$4</f>
        <v>9.9441244209473367E-2</v>
      </c>
      <c r="I29" s="1">
        <f t="shared" si="6"/>
        <v>1</v>
      </c>
      <c r="J29" s="1">
        <f t="shared" si="7"/>
        <v>0</v>
      </c>
      <c r="K29" s="1"/>
      <c r="L29" s="1">
        <f>J29*Perceptron_Params!B$1*E29</f>
        <v>0</v>
      </c>
      <c r="M29" s="1">
        <f>J29*Perceptron_Params!B$1*F29</f>
        <v>0</v>
      </c>
      <c r="N29" s="1">
        <f>J29*Perceptron_Params!B$1</f>
        <v>0</v>
      </c>
    </row>
    <row r="30" spans="1:14" ht="12.75" customHeight="1">
      <c r="A30" s="1">
        <v>30</v>
      </c>
      <c r="B30" s="1">
        <v>45</v>
      </c>
      <c r="C30" s="1">
        <v>0</v>
      </c>
      <c r="D30" s="1"/>
      <c r="E30" s="1">
        <f t="shared" si="4"/>
        <v>-0.88818736948741728</v>
      </c>
      <c r="F30" s="1">
        <f t="shared" si="5"/>
        <v>-0.94982541828647304</v>
      </c>
      <c r="G30" s="1"/>
      <c r="H30" s="1">
        <f>(Perceptron_Params!B$2*E30)+(Perceptron_Params!B$3*F30)+Perceptron_Params!B$4</f>
        <v>-0.19362724789300517</v>
      </c>
      <c r="I30" s="1">
        <f t="shared" si="6"/>
        <v>0</v>
      </c>
      <c r="J30" s="1">
        <f t="shared" si="7"/>
        <v>0</v>
      </c>
      <c r="K30" s="1"/>
      <c r="L30" s="1">
        <f>J30*Perceptron_Params!B$1*E30</f>
        <v>0</v>
      </c>
      <c r="M30" s="1">
        <f>J30*Perceptron_Params!B$1*F30</f>
        <v>0</v>
      </c>
      <c r="N30" s="1">
        <f>J30*Perceptron_Params!B$1</f>
        <v>0</v>
      </c>
    </row>
    <row r="31" spans="1:14" ht="12.75" customHeight="1">
      <c r="A31" s="1">
        <v>55</v>
      </c>
      <c r="B31" s="1">
        <v>84</v>
      </c>
      <c r="C31" s="1">
        <v>1</v>
      </c>
      <c r="D31" s="1"/>
      <c r="E31" s="1">
        <f t="shared" si="4"/>
        <v>0.95835601822031113</v>
      </c>
      <c r="F31" s="1">
        <f t="shared" si="5"/>
        <v>0.99559262481324151</v>
      </c>
      <c r="G31" s="1"/>
      <c r="H31" s="1">
        <f>(Perceptron_Params!B$2*E31)+(Perceptron_Params!B$3*F31)+Perceptron_Params!B$4</f>
        <v>0.1985648240256972</v>
      </c>
      <c r="I31" s="1">
        <f t="shared" si="6"/>
        <v>1</v>
      </c>
      <c r="J31" s="1">
        <f t="shared" si="7"/>
        <v>0</v>
      </c>
      <c r="K31" s="1"/>
      <c r="L31" s="1">
        <f>J31*Perceptron_Params!B$1*E31</f>
        <v>0</v>
      </c>
      <c r="M31" s="1">
        <f>J31*Perceptron_Params!B$1*F31</f>
        <v>0</v>
      </c>
      <c r="N31" s="1">
        <f>J31*Perceptron_Params!B$1</f>
        <v>0</v>
      </c>
    </row>
    <row r="32" spans="1:14" ht="12.75" customHeight="1">
      <c r="A32" s="1">
        <v>22</v>
      </c>
      <c r="B32" s="1">
        <v>36</v>
      </c>
      <c r="C32" s="1">
        <v>0</v>
      </c>
      <c r="D32" s="1"/>
      <c r="E32" s="1">
        <f t="shared" si="4"/>
        <v>-1.4790812535538904</v>
      </c>
      <c r="F32" s="1">
        <f t="shared" si="5"/>
        <v>-1.3987680436171763</v>
      </c>
      <c r="G32" s="1"/>
      <c r="H32" s="1">
        <f>(Perceptron_Params!B$2*E32)+(Perceptron_Params!B$3*F32)+Perceptron_Params!B$4</f>
        <v>-0.25769254678163933</v>
      </c>
      <c r="I32" s="1">
        <f t="shared" si="6"/>
        <v>0</v>
      </c>
      <c r="J32" s="1">
        <f t="shared" si="7"/>
        <v>0</v>
      </c>
      <c r="K32" s="1"/>
      <c r="L32" s="1">
        <f>J32*Perceptron_Params!B$1*E32</f>
        <v>0</v>
      </c>
      <c r="M32" s="1">
        <f>J32*Perceptron_Params!B$1*F32</f>
        <v>0</v>
      </c>
      <c r="N32" s="1">
        <f>J32*Perceptron_Params!B$1</f>
        <v>0</v>
      </c>
    </row>
    <row r="33" spans="1:14" ht="12.75" customHeight="1">
      <c r="A33" s="1">
        <v>63</v>
      </c>
      <c r="B33" s="1">
        <v>93</v>
      </c>
      <c r="C33" s="1">
        <v>1</v>
      </c>
      <c r="D33" s="1"/>
      <c r="E33" s="1">
        <f t="shared" si="4"/>
        <v>1.5492499022867843</v>
      </c>
      <c r="F33" s="1">
        <f t="shared" si="5"/>
        <v>1.4445352501439448</v>
      </c>
      <c r="G33" s="1"/>
      <c r="H33" s="1">
        <f>(Perceptron_Params!B$2*E33)+(Perceptron_Params!B$3*F33)+Perceptron_Params!B$4</f>
        <v>0.2626301229143313</v>
      </c>
      <c r="I33" s="1">
        <f t="shared" si="6"/>
        <v>1</v>
      </c>
      <c r="J33" s="1">
        <f t="shared" si="7"/>
        <v>0</v>
      </c>
      <c r="K33" s="1"/>
      <c r="L33" s="1">
        <f>J33*Perceptron_Params!B$1*E33</f>
        <v>0</v>
      </c>
      <c r="M33" s="1">
        <f>J33*Perceptron_Params!B$1*F33</f>
        <v>0</v>
      </c>
      <c r="N33" s="1">
        <f>J33*Perceptron_Params!B$1</f>
        <v>0</v>
      </c>
    </row>
    <row r="34" spans="1:14" ht="12.75" customHeight="1">
      <c r="A34" s="1">
        <v>37</v>
      </c>
      <c r="B34" s="1">
        <v>54</v>
      </c>
      <c r="C34" s="1">
        <v>0</v>
      </c>
      <c r="D34" s="1"/>
      <c r="E34" s="1">
        <f t="shared" si="4"/>
        <v>-0.37115522092925329</v>
      </c>
      <c r="F34" s="1">
        <f t="shared" si="5"/>
        <v>-0.50088279295576965</v>
      </c>
      <c r="G34" s="1"/>
      <c r="H34" s="1">
        <f>(Perceptron_Params!B$2*E34)+(Perceptron_Params!B$3*F34)+Perceptron_Params!B$4</f>
        <v>-0.1177092824456171</v>
      </c>
      <c r="I34" s="1">
        <f t="shared" si="6"/>
        <v>0</v>
      </c>
      <c r="J34" s="1">
        <f t="shared" si="7"/>
        <v>0</v>
      </c>
      <c r="K34" s="1"/>
      <c r="L34" s="1">
        <f>J34*Perceptron_Params!B$1*E34</f>
        <v>0</v>
      </c>
      <c r="M34" s="1">
        <f>J34*Perceptron_Params!B$1*F34</f>
        <v>0</v>
      </c>
      <c r="N34" s="1">
        <f>J34*Perceptron_Params!B$1</f>
        <v>0</v>
      </c>
    </row>
    <row r="35" spans="1:14" ht="12.75" customHeight="1">
      <c r="A35" s="1">
        <v>50</v>
      </c>
      <c r="B35" s="1">
        <v>75</v>
      </c>
      <c r="C35" s="1">
        <v>1</v>
      </c>
      <c r="D35" s="1"/>
      <c r="E35" s="1">
        <f t="shared" si="4"/>
        <v>0.58904734067876552</v>
      </c>
      <c r="F35" s="1">
        <f t="shared" si="5"/>
        <v>0.54664999948253812</v>
      </c>
      <c r="G35" s="1"/>
      <c r="H35" s="1">
        <f>(Perceptron_Params!B$2*E35)+(Perceptron_Params!B$3*F35)+Perceptron_Params!B$4</f>
        <v>9.8941525460801316E-2</v>
      </c>
      <c r="I35" s="1">
        <f t="shared" si="6"/>
        <v>1</v>
      </c>
      <c r="J35" s="1">
        <f t="shared" si="7"/>
        <v>0</v>
      </c>
      <c r="K35" s="1"/>
      <c r="L35" s="1">
        <f>J35*Perceptron_Params!B$1*E35</f>
        <v>0</v>
      </c>
      <c r="M35" s="1">
        <f>J35*Perceptron_Params!B$1*F35</f>
        <v>0</v>
      </c>
      <c r="N35" s="1">
        <f>J35*Perceptron_Params!B$1</f>
        <v>0</v>
      </c>
    </row>
    <row r="36" spans="1:14" ht="12.75" customHeight="1">
      <c r="A36" s="1">
        <v>28</v>
      </c>
      <c r="B36" s="1">
        <v>42</v>
      </c>
      <c r="C36" s="1">
        <v>0</v>
      </c>
      <c r="D36" s="1"/>
      <c r="E36" s="1">
        <f t="shared" si="4"/>
        <v>-1.0359108405040356</v>
      </c>
      <c r="F36" s="1">
        <f t="shared" si="5"/>
        <v>-1.0994729600633741</v>
      </c>
      <c r="G36" s="1"/>
      <c r="H36" s="1">
        <f>(Perceptron_Params!B$2*E36)+(Perceptron_Params!B$3*F36)+Perceptron_Params!B$4</f>
        <v>-0.2228841252283858</v>
      </c>
      <c r="I36" s="1">
        <f t="shared" si="6"/>
        <v>0</v>
      </c>
      <c r="J36" s="1">
        <f t="shared" si="7"/>
        <v>0</v>
      </c>
      <c r="K36" s="1"/>
      <c r="L36" s="1">
        <f>J36*Perceptron_Params!B$1*E36</f>
        <v>0</v>
      </c>
      <c r="M36" s="1">
        <f>J36*Perceptron_Params!B$1*F36</f>
        <v>0</v>
      </c>
      <c r="N36" s="1">
        <f>J36*Perceptron_Params!B$1</f>
        <v>0</v>
      </c>
    </row>
    <row r="37" spans="1:14" ht="12.75" customHeight="1">
      <c r="A37" s="1">
        <v>61</v>
      </c>
      <c r="B37" s="1">
        <v>88</v>
      </c>
      <c r="C37" s="1">
        <v>1</v>
      </c>
      <c r="D37" s="1"/>
      <c r="E37" s="1">
        <f t="shared" si="4"/>
        <v>1.4015264312701661</v>
      </c>
      <c r="F37" s="1">
        <f t="shared" si="5"/>
        <v>1.1951226805157762</v>
      </c>
      <c r="G37" s="1"/>
      <c r="H37" s="1">
        <f>(Perceptron_Params!B$2*E37)+(Perceptron_Params!B$3*F37)+Perceptron_Params!B$4</f>
        <v>0.19806510527702509</v>
      </c>
      <c r="I37" s="1">
        <f t="shared" si="6"/>
        <v>1</v>
      </c>
      <c r="J37" s="1">
        <f t="shared" si="7"/>
        <v>0</v>
      </c>
      <c r="K37" s="1"/>
      <c r="L37" s="1">
        <f>J37*Perceptron_Params!B$1*E37</f>
        <v>0</v>
      </c>
      <c r="M37" s="1">
        <f>J37*Perceptron_Params!B$1*F37</f>
        <v>0</v>
      </c>
      <c r="N37" s="1">
        <f>J37*Perceptron_Params!B$1</f>
        <v>0</v>
      </c>
    </row>
    <row r="38" spans="1:14" ht="12.75" customHeight="1">
      <c r="A38" s="1">
        <v>40</v>
      </c>
      <c r="B38" s="1">
        <v>68</v>
      </c>
      <c r="C38" s="1">
        <v>1</v>
      </c>
      <c r="D38" s="1"/>
      <c r="E38" s="1">
        <f t="shared" si="4"/>
        <v>-0.14957001440432591</v>
      </c>
      <c r="F38" s="1">
        <f t="shared" si="5"/>
        <v>0.19747240200310218</v>
      </c>
      <c r="G38" s="1"/>
      <c r="H38" s="1">
        <f>(Perceptron_Params!B$2*E38)+(Perceptron_Params!B$3*F38)+Perceptron_Params!B$4</f>
        <v>9.3889699991600489E-2</v>
      </c>
      <c r="I38" s="1">
        <f t="shared" si="6"/>
        <v>1</v>
      </c>
      <c r="J38" s="1">
        <f t="shared" si="7"/>
        <v>0</v>
      </c>
      <c r="K38" s="1"/>
      <c r="L38" s="1">
        <f>J38*Perceptron_Params!B$1*E38</f>
        <v>0</v>
      </c>
      <c r="M38" s="1">
        <f>J38*Perceptron_Params!B$1*F38</f>
        <v>0</v>
      </c>
      <c r="N38" s="1">
        <f>J38*Perceptron_Params!B$1</f>
        <v>0</v>
      </c>
    </row>
    <row r="39" spans="1:14" ht="12.75" customHeight="1">
      <c r="A39" s="1">
        <v>35</v>
      </c>
      <c r="B39" s="1">
        <v>52.5</v>
      </c>
      <c r="C39" s="1">
        <v>0</v>
      </c>
      <c r="D39" s="1"/>
      <c r="E39" s="1">
        <f t="shared" si="4"/>
        <v>-0.51887869194587155</v>
      </c>
      <c r="F39" s="1">
        <f t="shared" si="5"/>
        <v>-0.57570656384422025</v>
      </c>
      <c r="G39" s="1"/>
      <c r="H39" s="1">
        <f>(Perceptron_Params!B$2*E39)+(Perceptron_Params!B$3*F39)+Perceptron_Params!B$4</f>
        <v>-0.12048505455455355</v>
      </c>
      <c r="I39" s="1">
        <f t="shared" si="6"/>
        <v>0</v>
      </c>
      <c r="J39" s="1">
        <f t="shared" si="7"/>
        <v>0</v>
      </c>
      <c r="K39" s="1"/>
      <c r="L39" s="1">
        <f>J39*Perceptron_Params!B$1*E39</f>
        <v>0</v>
      </c>
      <c r="M39" s="1">
        <f>J39*Perceptron_Params!B$1*F39</f>
        <v>0</v>
      </c>
      <c r="N39" s="1">
        <f>J39*Perceptron_Params!B$1</f>
        <v>0</v>
      </c>
    </row>
    <row r="40" spans="1:14" ht="12.75" customHeight="1">
      <c r="A40" s="1">
        <v>52</v>
      </c>
      <c r="B40" s="1">
        <v>81</v>
      </c>
      <c r="C40" s="1">
        <v>1</v>
      </c>
      <c r="D40" s="1"/>
      <c r="E40" s="1">
        <f t="shared" si="4"/>
        <v>0.73677081169538372</v>
      </c>
      <c r="F40" s="1">
        <f t="shared" si="5"/>
        <v>0.84594508303634031</v>
      </c>
      <c r="G40" s="1"/>
      <c r="H40" s="1">
        <f>(Perceptron_Params!B$2*E40)+(Perceptron_Params!B$3*F40)+Perceptron_Params!B$4</f>
        <v>0.18116061324907035</v>
      </c>
      <c r="I40" s="1">
        <f t="shared" si="6"/>
        <v>1</v>
      </c>
      <c r="J40" s="1">
        <f t="shared" si="7"/>
        <v>0</v>
      </c>
      <c r="K40" s="1"/>
      <c r="L40" s="1">
        <f>J40*Perceptron_Params!B$1*E40</f>
        <v>0</v>
      </c>
      <c r="M40" s="1">
        <f>J40*Perceptron_Params!B$1*F40</f>
        <v>0</v>
      </c>
      <c r="N40" s="1">
        <f>J40*Perceptron_Params!B$1</f>
        <v>0</v>
      </c>
    </row>
    <row r="41" spans="1:14" ht="12.75" customHeight="1">
      <c r="A41" s="1">
        <v>25</v>
      </c>
      <c r="B41" s="1">
        <v>40.5</v>
      </c>
      <c r="C41" s="1">
        <v>0</v>
      </c>
      <c r="D41" s="1"/>
      <c r="E41" s="1">
        <f t="shared" si="4"/>
        <v>-1.2574960470289629</v>
      </c>
      <c r="F41" s="1">
        <f t="shared" si="5"/>
        <v>-1.1742967309518246</v>
      </c>
      <c r="G41" s="1"/>
      <c r="H41" s="1">
        <f>(Perceptron_Params!B$2*E41)+(Perceptron_Params!B$3*F41)+Perceptron_Params!B$4</f>
        <v>-0.21380723077856839</v>
      </c>
      <c r="I41" s="1">
        <f t="shared" si="6"/>
        <v>0</v>
      </c>
      <c r="J41" s="1">
        <f t="shared" si="7"/>
        <v>0</v>
      </c>
      <c r="K41" s="1"/>
      <c r="L41" s="1">
        <f>J41*Perceptron_Params!B$1*E41</f>
        <v>0</v>
      </c>
      <c r="M41" s="1">
        <f>J41*Perceptron_Params!B$1*F41</f>
        <v>0</v>
      </c>
      <c r="N41" s="1">
        <f>J41*Perceptron_Params!B$1</f>
        <v>0</v>
      </c>
    </row>
    <row r="42" spans="1:14" ht="12.75" customHeight="1">
      <c r="A42" s="1">
        <v>57</v>
      </c>
      <c r="B42" s="1">
        <v>86</v>
      </c>
      <c r="C42" s="1">
        <v>1</v>
      </c>
      <c r="D42" s="1"/>
      <c r="E42" s="1">
        <f t="shared" si="4"/>
        <v>1.1060794892369294</v>
      </c>
      <c r="F42" s="1">
        <f t="shared" si="5"/>
        <v>1.0953576526645088</v>
      </c>
      <c r="G42" s="1"/>
      <c r="H42" s="1">
        <f>(Perceptron_Params!B$2*E42)+(Perceptron_Params!B$3*F42)+Perceptron_Params!B$4</f>
        <v>0.21016763121011495</v>
      </c>
      <c r="I42" s="1">
        <f t="shared" si="6"/>
        <v>1</v>
      </c>
      <c r="J42" s="1">
        <f t="shared" si="7"/>
        <v>0</v>
      </c>
      <c r="K42" s="1"/>
      <c r="L42" s="1">
        <f>J42*Perceptron_Params!B$1*E42</f>
        <v>0</v>
      </c>
      <c r="M42" s="1">
        <f>J42*Perceptron_Params!B$1*F42</f>
        <v>0</v>
      </c>
      <c r="N42" s="1">
        <f>J42*Perceptron_Params!B$1</f>
        <v>0</v>
      </c>
    </row>
    <row r="43" spans="1:14" ht="12.75" customHeight="1">
      <c r="A43" s="1">
        <v>32</v>
      </c>
      <c r="B43" s="1">
        <v>47</v>
      </c>
      <c r="C43" s="1">
        <v>0</v>
      </c>
      <c r="D43" s="1"/>
      <c r="E43" s="1">
        <f t="shared" si="4"/>
        <v>-0.74046389847079896</v>
      </c>
      <c r="F43" s="1">
        <f t="shared" si="5"/>
        <v>-0.85006039043520565</v>
      </c>
      <c r="G43" s="1"/>
      <c r="H43" s="1">
        <f>(Perceptron_Params!B$2*E43)+(Perceptron_Params!B$3*F43)+Perceptron_Params!B$4</f>
        <v>-0.18202444070858734</v>
      </c>
      <c r="I43" s="1">
        <f t="shared" si="6"/>
        <v>0</v>
      </c>
      <c r="J43" s="1">
        <f t="shared" si="7"/>
        <v>0</v>
      </c>
      <c r="K43" s="1"/>
      <c r="L43" s="1">
        <f>J43*Perceptron_Params!B$1*E43</f>
        <v>0</v>
      </c>
      <c r="M43" s="1">
        <f>J43*Perceptron_Params!B$1*F43</f>
        <v>0</v>
      </c>
      <c r="N43" s="1">
        <f>J43*Perceptron_Params!B$1</f>
        <v>0</v>
      </c>
    </row>
    <row r="44" spans="1:14" ht="12.75" customHeight="1">
      <c r="A44" s="1">
        <v>46</v>
      </c>
      <c r="B44" s="1">
        <v>72</v>
      </c>
      <c r="C44" s="1">
        <v>1</v>
      </c>
      <c r="D44" s="1"/>
      <c r="E44" s="1">
        <f t="shared" si="4"/>
        <v>0.29360039864552895</v>
      </c>
      <c r="F44" s="1">
        <f t="shared" si="5"/>
        <v>0.39700245770563697</v>
      </c>
      <c r="G44" s="1"/>
      <c r="H44" s="1">
        <f>(Perceptron_Params!B$2*E44)+(Perceptron_Params!B$3*F44)+Perceptron_Params!B$4</f>
        <v>9.338998124292841E-2</v>
      </c>
      <c r="I44" s="1">
        <f t="shared" si="6"/>
        <v>1</v>
      </c>
      <c r="J44" s="1">
        <f t="shared" si="7"/>
        <v>0</v>
      </c>
      <c r="K44" s="1"/>
      <c r="L44" s="1">
        <f>J44*Perceptron_Params!B$1*E44</f>
        <v>0</v>
      </c>
      <c r="M44" s="1">
        <f>J44*Perceptron_Params!B$1*F44</f>
        <v>0</v>
      </c>
      <c r="N44" s="1">
        <f>J44*Perceptron_Params!B$1</f>
        <v>0</v>
      </c>
    </row>
    <row r="45" spans="1:14" ht="12.75" customHeight="1">
      <c r="A45" s="1">
        <v>23</v>
      </c>
      <c r="B45" s="1">
        <v>38</v>
      </c>
      <c r="C45" s="1">
        <v>0</v>
      </c>
      <c r="D45" s="1"/>
      <c r="E45" s="1">
        <f t="shared" si="4"/>
        <v>-1.4052195180455813</v>
      </c>
      <c r="F45" s="1">
        <f t="shared" si="5"/>
        <v>-1.2990030157659089</v>
      </c>
      <c r="G45" s="1"/>
      <c r="H45" s="1">
        <f>(Perceptron_Params!B$2*E45)+(Perceptron_Params!B$3*F45)+Perceptron_Params!B$4</f>
        <v>-0.23423707303846758</v>
      </c>
      <c r="I45" s="1">
        <f t="shared" si="6"/>
        <v>0</v>
      </c>
      <c r="J45" s="1">
        <f t="shared" si="7"/>
        <v>0</v>
      </c>
      <c r="K45" s="1"/>
      <c r="L45" s="1">
        <f>J45*Perceptron_Params!B$1*E45</f>
        <v>0</v>
      </c>
      <c r="M45" s="1">
        <f>J45*Perceptron_Params!B$1*F45</f>
        <v>0</v>
      </c>
      <c r="N45" s="1">
        <f>J45*Perceptron_Params!B$1</f>
        <v>0</v>
      </c>
    </row>
    <row r="46" spans="1:14" ht="12.75" customHeight="1">
      <c r="A46" s="1">
        <v>54</v>
      </c>
      <c r="B46" s="1">
        <v>83</v>
      </c>
      <c r="C46" s="1">
        <v>1</v>
      </c>
      <c r="D46" s="1"/>
      <c r="E46" s="1">
        <f t="shared" si="4"/>
        <v>0.88449428271200203</v>
      </c>
      <c r="F46" s="1">
        <f t="shared" si="5"/>
        <v>0.9457101108876077</v>
      </c>
      <c r="G46" s="1"/>
      <c r="H46" s="1">
        <f>(Perceptron_Params!B$2*E46)+(Perceptron_Params!B$3*F46)+Perceptron_Params!B$4</f>
        <v>0.19276342043348818</v>
      </c>
      <c r="I46" s="1">
        <f t="shared" si="6"/>
        <v>1</v>
      </c>
      <c r="J46" s="1">
        <f t="shared" si="7"/>
        <v>0</v>
      </c>
      <c r="K46" s="1"/>
      <c r="L46" s="1">
        <f>J46*Perceptron_Params!B$1*E46</f>
        <v>0</v>
      </c>
      <c r="M46" s="1">
        <f>J46*Perceptron_Params!B$1*F46</f>
        <v>0</v>
      </c>
      <c r="N46" s="1">
        <f>J46*Perceptron_Params!B$1</f>
        <v>0</v>
      </c>
    </row>
    <row r="47" spans="1:14" ht="12.75" customHeight="1">
      <c r="A47" s="1">
        <v>39</v>
      </c>
      <c r="B47" s="1">
        <v>56</v>
      </c>
      <c r="C47" s="1">
        <v>0</v>
      </c>
      <c r="D47" s="1"/>
      <c r="E47" s="1">
        <f t="shared" si="4"/>
        <v>-0.22343174991263504</v>
      </c>
      <c r="F47" s="1">
        <f t="shared" si="5"/>
        <v>-0.40111776510450231</v>
      </c>
      <c r="G47" s="1"/>
      <c r="H47" s="1">
        <f>(Perceptron_Params!B$2*E47)+(Perceptron_Params!B$3*F47)+Perceptron_Params!B$4</f>
        <v>-0.10610647526119926</v>
      </c>
      <c r="I47" s="1">
        <f t="shared" si="6"/>
        <v>0</v>
      </c>
      <c r="J47" s="1">
        <f t="shared" si="7"/>
        <v>0</v>
      </c>
      <c r="K47" s="1"/>
      <c r="L47" s="1">
        <f>J47*Perceptron_Params!B$1*E47</f>
        <v>0</v>
      </c>
      <c r="M47" s="1">
        <f>J47*Perceptron_Params!B$1*F47</f>
        <v>0</v>
      </c>
      <c r="N47" s="1">
        <f>J47*Perceptron_Params!B$1</f>
        <v>0</v>
      </c>
    </row>
    <row r="48" spans="1:14" ht="12.75" customHeight="1">
      <c r="A48" s="1">
        <v>64</v>
      </c>
      <c r="B48" s="1">
        <v>94</v>
      </c>
      <c r="C48" s="1">
        <v>1</v>
      </c>
      <c r="D48" s="1"/>
      <c r="E48" s="1">
        <f t="shared" si="4"/>
        <v>1.6231116377950934</v>
      </c>
      <c r="F48" s="1">
        <f t="shared" si="5"/>
        <v>1.4944177640695786</v>
      </c>
      <c r="G48" s="1"/>
      <c r="H48" s="1">
        <f>(Perceptron_Params!B$2*E48)+(Perceptron_Params!B$3*F48)+Perceptron_Params!B$4</f>
        <v>0.26843152650654034</v>
      </c>
      <c r="I48" s="1">
        <f t="shared" si="6"/>
        <v>1</v>
      </c>
      <c r="J48" s="1">
        <f t="shared" si="7"/>
        <v>0</v>
      </c>
      <c r="K48" s="1"/>
      <c r="L48" s="1">
        <f>J48*Perceptron_Params!B$1*E48</f>
        <v>0</v>
      </c>
      <c r="M48" s="1">
        <f>J48*Perceptron_Params!B$1*F48</f>
        <v>0</v>
      </c>
      <c r="N48" s="1">
        <f>J48*Perceptron_Params!B$1</f>
        <v>0</v>
      </c>
    </row>
    <row r="49" spans="1:14" ht="12.75" customHeight="1">
      <c r="A49" s="1">
        <v>20</v>
      </c>
      <c r="B49" s="1">
        <v>34</v>
      </c>
      <c r="C49" s="1">
        <v>0</v>
      </c>
      <c r="D49" s="1"/>
      <c r="E49" s="1">
        <f t="shared" si="4"/>
        <v>-1.6268047245705086</v>
      </c>
      <c r="F49" s="1">
        <f t="shared" si="5"/>
        <v>-1.4985330714684437</v>
      </c>
      <c r="G49" s="1"/>
      <c r="H49" s="1">
        <f>(Perceptron_Params!B$2*E49)+(Perceptron_Params!B$3*F49)+Perceptron_Params!B$4</f>
        <v>-0.26929535396605719</v>
      </c>
      <c r="I49" s="1">
        <f t="shared" si="6"/>
        <v>0</v>
      </c>
      <c r="J49" s="1">
        <f t="shared" si="7"/>
        <v>0</v>
      </c>
      <c r="K49" s="1"/>
      <c r="L49" s="1">
        <f>J49*Perceptron_Params!B$1*E49</f>
        <v>0</v>
      </c>
      <c r="M49" s="1">
        <f>J49*Perceptron_Params!B$1*F49</f>
        <v>0</v>
      </c>
      <c r="N49" s="1">
        <f>J49*Perceptron_Params!B$1</f>
        <v>0</v>
      </c>
    </row>
    <row r="50" spans="1:14" ht="12.75" customHeight="1">
      <c r="A50" s="1">
        <v>48</v>
      </c>
      <c r="B50" s="1">
        <v>73</v>
      </c>
      <c r="C50" s="1">
        <v>1</v>
      </c>
      <c r="D50" s="1"/>
      <c r="E50" s="1">
        <f t="shared" si="4"/>
        <v>0.44132386966214721</v>
      </c>
      <c r="F50" s="1">
        <f t="shared" si="5"/>
        <v>0.44688497163127072</v>
      </c>
      <c r="G50" s="1"/>
      <c r="H50" s="1">
        <f>(Perceptron_Params!B$2*E50)+(Perceptron_Params!B$3*F50)+Perceptron_Params!B$4</f>
        <v>8.7338718276383481E-2</v>
      </c>
      <c r="I50" s="1">
        <f t="shared" si="6"/>
        <v>1</v>
      </c>
      <c r="J50" s="1">
        <f t="shared" si="7"/>
        <v>0</v>
      </c>
      <c r="K50" s="1"/>
      <c r="L50" s="1">
        <f>J50*Perceptron_Params!B$1*E50</f>
        <v>0</v>
      </c>
      <c r="M50" s="1">
        <f>J50*Perceptron_Params!B$1*F50</f>
        <v>0</v>
      </c>
      <c r="N50" s="1">
        <f>J50*Perceptron_Params!B$1</f>
        <v>0</v>
      </c>
    </row>
    <row r="51" spans="1:14" ht="12.75" customHeight="1">
      <c r="A51" s="1">
        <v>31</v>
      </c>
      <c r="B51" s="1">
        <v>46</v>
      </c>
      <c r="C51" s="1">
        <v>0</v>
      </c>
      <c r="D51" s="1"/>
      <c r="E51" s="1">
        <f t="shared" si="4"/>
        <v>-0.81432563397910818</v>
      </c>
      <c r="F51" s="1">
        <f t="shared" si="5"/>
        <v>-0.89994290436083935</v>
      </c>
      <c r="G51" s="1"/>
      <c r="H51" s="1">
        <f>(Perceptron_Params!B$2*E51)+(Perceptron_Params!B$3*F51)+Perceptron_Params!B$4</f>
        <v>-0.18782584430079627</v>
      </c>
      <c r="I51" s="1">
        <f t="shared" si="6"/>
        <v>0</v>
      </c>
      <c r="J51" s="1">
        <f t="shared" si="7"/>
        <v>0</v>
      </c>
      <c r="K51" s="1"/>
      <c r="L51" s="1">
        <f>J51*Perceptron_Params!B$1*E51</f>
        <v>0</v>
      </c>
      <c r="M51" s="1">
        <f>J51*Perceptron_Params!B$1*F51</f>
        <v>0</v>
      </c>
      <c r="N51" s="1">
        <f>J51*Perceptron_Params!B$1</f>
        <v>0</v>
      </c>
    </row>
    <row r="52" spans="1:14" ht="12.75" customHeight="1">
      <c r="A52" s="1">
        <v>55</v>
      </c>
      <c r="B52" s="1">
        <v>85</v>
      </c>
      <c r="C52" s="1">
        <v>1</v>
      </c>
      <c r="D52" s="1"/>
      <c r="E52" s="1">
        <f t="shared" si="4"/>
        <v>0.95835601822031113</v>
      </c>
      <c r="F52" s="1">
        <f t="shared" si="5"/>
        <v>1.0454751387388752</v>
      </c>
      <c r="G52" s="1"/>
      <c r="H52" s="1">
        <f>(Perceptron_Params!B$2*E52)+(Perceptron_Params!B$3*F52)+Perceptron_Params!B$4</f>
        <v>0.21621889417665996</v>
      </c>
      <c r="I52" s="1">
        <f t="shared" si="6"/>
        <v>1</v>
      </c>
      <c r="J52" s="1">
        <f t="shared" si="7"/>
        <v>0</v>
      </c>
      <c r="K52" s="1"/>
      <c r="L52" s="1">
        <f>J52*Perceptron_Params!B$1*E52</f>
        <v>0</v>
      </c>
      <c r="M52" s="1">
        <f>J52*Perceptron_Params!B$1*F52</f>
        <v>0</v>
      </c>
      <c r="N52" s="1">
        <f>J52*Perceptron_Params!B$1</f>
        <v>0</v>
      </c>
    </row>
    <row r="53" spans="1:14" ht="12.75" customHeight="1">
      <c r="A53" s="1">
        <v>27</v>
      </c>
      <c r="B53" s="1">
        <v>41</v>
      </c>
      <c r="C53" s="1">
        <v>0</v>
      </c>
      <c r="D53" s="1"/>
      <c r="E53" s="1">
        <f t="shared" si="4"/>
        <v>-1.1097725760123447</v>
      </c>
      <c r="F53" s="1">
        <f t="shared" si="5"/>
        <v>-1.1493554739890079</v>
      </c>
      <c r="G53" s="1"/>
      <c r="H53" s="1">
        <f>(Perceptron_Params!B$2*E53)+(Perceptron_Params!B$3*F53)+Perceptron_Params!B$4</f>
        <v>-0.22868552882059476</v>
      </c>
      <c r="I53" s="1">
        <f t="shared" si="6"/>
        <v>0</v>
      </c>
      <c r="J53" s="1">
        <f t="shared" si="7"/>
        <v>0</v>
      </c>
      <c r="K53" s="1"/>
      <c r="L53" s="1">
        <f>J53*Perceptron_Params!B$1*E53</f>
        <v>0</v>
      </c>
      <c r="M53" s="1">
        <f>J53*Perceptron_Params!B$1*F53</f>
        <v>0</v>
      </c>
      <c r="N53" s="1">
        <f>J53*Perceptron_Params!B$1</f>
        <v>0</v>
      </c>
    </row>
    <row r="54" spans="1:14" ht="12.75" customHeight="1">
      <c r="A54" s="1">
        <v>60</v>
      </c>
      <c r="B54" s="1">
        <v>89</v>
      </c>
      <c r="C54" s="1">
        <v>1</v>
      </c>
      <c r="D54" s="1"/>
      <c r="E54" s="1">
        <f t="shared" si="4"/>
        <v>1.3276646957618568</v>
      </c>
      <c r="F54" s="1">
        <f t="shared" si="5"/>
        <v>1.24500519444141</v>
      </c>
      <c r="G54" s="1"/>
      <c r="H54" s="1">
        <f>(Perceptron_Params!B$2*E54)+(Perceptron_Params!B$3*F54)+Perceptron_Params!B$4</f>
        <v>0.2275718419867418</v>
      </c>
      <c r="I54" s="1">
        <f t="shared" si="6"/>
        <v>1</v>
      </c>
      <c r="J54" s="1">
        <f t="shared" si="7"/>
        <v>0</v>
      </c>
      <c r="K54" s="1"/>
      <c r="L54" s="1">
        <f>J54*Perceptron_Params!B$1*E54</f>
        <v>0</v>
      </c>
      <c r="M54" s="1">
        <f>J54*Perceptron_Params!B$1*F54</f>
        <v>0</v>
      </c>
      <c r="N54" s="1">
        <f>J54*Perceptron_Params!B$1</f>
        <v>0</v>
      </c>
    </row>
    <row r="55" spans="1:14" ht="12.75" customHeight="1">
      <c r="A55" s="1">
        <v>42</v>
      </c>
      <c r="B55" s="1">
        <v>69</v>
      </c>
      <c r="C55" s="1">
        <v>1</v>
      </c>
      <c r="D55" s="1"/>
      <c r="E55" s="1">
        <f t="shared" si="4"/>
        <v>-1.8465433877076234E-3</v>
      </c>
      <c r="F55" s="1">
        <f t="shared" si="5"/>
        <v>0.24735491592873587</v>
      </c>
      <c r="G55" s="1"/>
      <c r="H55" s="1">
        <f>(Perceptron_Params!B$2*E55)+(Perceptron_Params!B$3*F55)+Perceptron_Params!B$4</f>
        <v>8.7838437025055519E-2</v>
      </c>
      <c r="I55" s="1">
        <f t="shared" si="6"/>
        <v>1</v>
      </c>
      <c r="J55" s="1">
        <f t="shared" si="7"/>
        <v>0</v>
      </c>
      <c r="K55" s="1"/>
      <c r="L55" s="1">
        <f>J55*Perceptron_Params!B$1*E55</f>
        <v>0</v>
      </c>
      <c r="M55" s="1">
        <f>J55*Perceptron_Params!B$1*F55</f>
        <v>0</v>
      </c>
      <c r="N55" s="1">
        <f>J55*Perceptron_Params!B$1</f>
        <v>0</v>
      </c>
    </row>
    <row r="56" spans="1:14" ht="12.75" customHeight="1">
      <c r="A56" s="1">
        <v>34</v>
      </c>
      <c r="B56" s="1">
        <v>50</v>
      </c>
      <c r="C56" s="1">
        <v>0</v>
      </c>
      <c r="D56" s="1"/>
      <c r="E56" s="1">
        <f t="shared" si="4"/>
        <v>-0.59274042745418076</v>
      </c>
      <c r="F56" s="1">
        <f t="shared" si="5"/>
        <v>-0.70041284865830455</v>
      </c>
      <c r="G56" s="1"/>
      <c r="H56" s="1">
        <f>(Perceptron_Params!B$2*E56)+(Perceptron_Params!B$3*F56)+Perceptron_Params!B$4</f>
        <v>-0.15276756337320668</v>
      </c>
      <c r="I56" s="1">
        <f t="shared" si="6"/>
        <v>0</v>
      </c>
      <c r="J56" s="1">
        <f t="shared" si="7"/>
        <v>0</v>
      </c>
      <c r="K56" s="1"/>
      <c r="L56" s="1">
        <f>J56*Perceptron_Params!B$1*E56</f>
        <v>0</v>
      </c>
      <c r="M56" s="1">
        <f>J56*Perceptron_Params!B$1*F56</f>
        <v>0</v>
      </c>
      <c r="N56" s="1">
        <f>J56*Perceptron_Params!B$1</f>
        <v>0</v>
      </c>
    </row>
    <row r="57" spans="1:14" ht="12.75" customHeight="1">
      <c r="A57" s="1">
        <v>51</v>
      </c>
      <c r="B57" s="1">
        <v>79</v>
      </c>
      <c r="C57" s="1">
        <v>1</v>
      </c>
      <c r="D57" s="1"/>
      <c r="E57" s="1">
        <f t="shared" si="4"/>
        <v>0.66290907618707462</v>
      </c>
      <c r="F57" s="1">
        <f t="shared" si="5"/>
        <v>0.74618005518507291</v>
      </c>
      <c r="G57" s="1"/>
      <c r="H57" s="1">
        <f>(Perceptron_Params!B$2*E57)+(Perceptron_Params!B$3*F57)+Perceptron_Params!B$4</f>
        <v>0.15770513950589865</v>
      </c>
      <c r="I57" s="1">
        <f t="shared" si="6"/>
        <v>1</v>
      </c>
      <c r="J57" s="1">
        <f t="shared" si="7"/>
        <v>0</v>
      </c>
      <c r="K57" s="1"/>
      <c r="L57" s="1">
        <f>J57*Perceptron_Params!B$1*E57</f>
        <v>0</v>
      </c>
      <c r="M57" s="1">
        <f>J57*Perceptron_Params!B$1*F57</f>
        <v>0</v>
      </c>
      <c r="N57" s="1">
        <f>J57*Perceptron_Params!B$1</f>
        <v>0</v>
      </c>
    </row>
    <row r="58" spans="1:14" ht="12.75" customHeight="1">
      <c r="A58" s="1">
        <v>26</v>
      </c>
      <c r="B58" s="1">
        <v>40</v>
      </c>
      <c r="C58" s="1">
        <v>0</v>
      </c>
      <c r="D58" s="1"/>
      <c r="E58" s="1">
        <f t="shared" si="4"/>
        <v>-1.1836343115206538</v>
      </c>
      <c r="F58" s="1">
        <f t="shared" si="5"/>
        <v>-1.1992379879146415</v>
      </c>
      <c r="G58" s="1"/>
      <c r="H58" s="1">
        <f>(Perceptron_Params!B$2*E58)+(Perceptron_Params!B$3*F58)+Perceptron_Params!B$4</f>
        <v>-0.23448693241280366</v>
      </c>
      <c r="I58" s="1">
        <f t="shared" si="6"/>
        <v>0</v>
      </c>
      <c r="J58" s="1">
        <f t="shared" si="7"/>
        <v>0</v>
      </c>
      <c r="K58" s="1"/>
      <c r="L58" s="1">
        <f>J58*Perceptron_Params!B$1*E58</f>
        <v>0</v>
      </c>
      <c r="M58" s="1">
        <f>J58*Perceptron_Params!B$1*F58</f>
        <v>0</v>
      </c>
      <c r="N58" s="1">
        <f>J58*Perceptron_Params!B$1</f>
        <v>0</v>
      </c>
    </row>
    <row r="59" spans="1:14" ht="12.75" customHeight="1">
      <c r="A59" s="1">
        <v>59</v>
      </c>
      <c r="B59" s="1">
        <v>91</v>
      </c>
      <c r="C59" s="1">
        <v>1</v>
      </c>
      <c r="D59" s="1"/>
      <c r="E59" s="1">
        <f t="shared" si="4"/>
        <v>1.2538029602535476</v>
      </c>
      <c r="F59" s="1">
        <f t="shared" si="5"/>
        <v>1.3447702222926774</v>
      </c>
      <c r="G59" s="1"/>
      <c r="H59" s="1">
        <f>(Perceptron_Params!B$2*E59)+(Perceptron_Params!B$3*F59)+Perceptron_Params!B$4</f>
        <v>0.27473264884742127</v>
      </c>
      <c r="I59" s="1">
        <f t="shared" si="6"/>
        <v>1</v>
      </c>
      <c r="J59" s="1">
        <f t="shared" si="7"/>
        <v>0</v>
      </c>
      <c r="K59" s="1"/>
      <c r="L59" s="1">
        <f>J59*Perceptron_Params!B$1*E59</f>
        <v>0</v>
      </c>
      <c r="M59" s="1">
        <f>J59*Perceptron_Params!B$1*F59</f>
        <v>0</v>
      </c>
      <c r="N59" s="1">
        <f>J59*Perceptron_Params!B$1</f>
        <v>0</v>
      </c>
    </row>
    <row r="60" spans="1:14" ht="12.75" customHeight="1">
      <c r="A60" s="1">
        <v>40</v>
      </c>
      <c r="B60" s="1">
        <v>58</v>
      </c>
      <c r="C60" s="1">
        <v>0</v>
      </c>
      <c r="D60" s="1"/>
      <c r="E60" s="1">
        <f t="shared" si="4"/>
        <v>-0.14957001440432591</v>
      </c>
      <c r="F60" s="1">
        <f t="shared" si="5"/>
        <v>-0.30135273725323486</v>
      </c>
      <c r="G60" s="1"/>
      <c r="H60" s="1">
        <f>(Perceptron_Params!B$2*E60)+(Perceptron_Params!B$3*F60)+Perceptron_Params!B$4</f>
        <v>-8.2651001518027511E-2</v>
      </c>
      <c r="I60" s="1">
        <f t="shared" si="6"/>
        <v>0</v>
      </c>
      <c r="J60" s="1">
        <f t="shared" si="7"/>
        <v>0</v>
      </c>
      <c r="K60" s="1"/>
      <c r="L60" s="1">
        <f>J60*Perceptron_Params!B$1*E60</f>
        <v>0</v>
      </c>
      <c r="M60" s="1">
        <f>J60*Perceptron_Params!B$1*F60</f>
        <v>0</v>
      </c>
      <c r="N60" s="1">
        <f>J60*Perceptron_Params!B$1</f>
        <v>0</v>
      </c>
    </row>
    <row r="61" spans="1:14" ht="12.75" customHeight="1">
      <c r="A61" s="1">
        <v>45</v>
      </c>
      <c r="B61" s="1">
        <v>70</v>
      </c>
      <c r="C61" s="1">
        <v>1</v>
      </c>
      <c r="D61" s="1"/>
      <c r="E61" s="1">
        <f t="shared" si="4"/>
        <v>0.21973866313721979</v>
      </c>
      <c r="F61" s="1">
        <f t="shared" si="5"/>
        <v>0.29723742985436957</v>
      </c>
      <c r="G61" s="1"/>
      <c r="H61" s="1">
        <f>(Perceptron_Params!B$2*E61)+(Perceptron_Params!B$3*F61)+Perceptron_Params!B$4</f>
        <v>6.9934507499756687E-2</v>
      </c>
      <c r="I61" s="1">
        <f t="shared" si="6"/>
        <v>1</v>
      </c>
      <c r="J61" s="1">
        <f t="shared" si="7"/>
        <v>0</v>
      </c>
      <c r="K61" s="1"/>
      <c r="L61" s="1">
        <f>J61*Perceptron_Params!B$1*E61</f>
        <v>0</v>
      </c>
      <c r="M61" s="1">
        <f>J61*Perceptron_Params!B$1*F61</f>
        <v>0</v>
      </c>
      <c r="N61" s="1">
        <f>J61*Perceptron_Params!B$1</f>
        <v>0</v>
      </c>
    </row>
    <row r="62" spans="1:14" ht="12.75" customHeight="1">
      <c r="A62" s="1">
        <v>28</v>
      </c>
      <c r="B62" s="1">
        <v>43</v>
      </c>
      <c r="C62" s="1">
        <v>0</v>
      </c>
      <c r="D62" s="1"/>
      <c r="E62" s="1">
        <f t="shared" si="4"/>
        <v>-1.0359108405040356</v>
      </c>
      <c r="F62" s="1">
        <f t="shared" si="5"/>
        <v>-1.0495904461377406</v>
      </c>
      <c r="G62" s="1"/>
      <c r="H62" s="1">
        <f>(Perceptron_Params!B$2*E62)+(Perceptron_Params!B$3*F62)+Perceptron_Params!B$4</f>
        <v>-0.20523005507742303</v>
      </c>
      <c r="I62" s="1">
        <f t="shared" si="6"/>
        <v>0</v>
      </c>
      <c r="J62" s="1">
        <f t="shared" si="7"/>
        <v>0</v>
      </c>
      <c r="K62" s="1"/>
      <c r="L62" s="1">
        <f>J62*Perceptron_Params!B$1*E62</f>
        <v>0</v>
      </c>
      <c r="M62" s="1">
        <f>J62*Perceptron_Params!B$1*F62</f>
        <v>0</v>
      </c>
      <c r="N62" s="1">
        <f>J62*Perceptron_Params!B$1</f>
        <v>0</v>
      </c>
    </row>
    <row r="63" spans="1:14" ht="12.75" customHeight="1">
      <c r="A63" s="1">
        <v>62</v>
      </c>
      <c r="B63" s="1">
        <v>90</v>
      </c>
      <c r="C63" s="1">
        <v>1</v>
      </c>
      <c r="D63" s="1"/>
      <c r="E63" s="1">
        <f t="shared" si="4"/>
        <v>1.4753881667784752</v>
      </c>
      <c r="F63" s="1">
        <f t="shared" si="5"/>
        <v>1.2948877083670436</v>
      </c>
      <c r="G63" s="1"/>
      <c r="H63" s="1">
        <f>(Perceptron_Params!B$2*E63)+(Perceptron_Params!B$3*F63)+Perceptron_Params!B$4</f>
        <v>0.22152057902019678</v>
      </c>
      <c r="I63" s="1">
        <f t="shared" si="6"/>
        <v>1</v>
      </c>
      <c r="J63" s="1">
        <f t="shared" si="7"/>
        <v>0</v>
      </c>
      <c r="K63" s="1"/>
      <c r="L63" s="1">
        <f>J63*Perceptron_Params!B$1*E63</f>
        <v>0</v>
      </c>
      <c r="M63" s="1">
        <f>J63*Perceptron_Params!B$1*F63</f>
        <v>0</v>
      </c>
      <c r="N63" s="1">
        <f>J63*Perceptron_Params!B$1</f>
        <v>0</v>
      </c>
    </row>
    <row r="64" spans="1:14" ht="12.75" customHeight="1">
      <c r="A64" s="1">
        <v>33</v>
      </c>
      <c r="B64" s="1">
        <v>48</v>
      </c>
      <c r="C64" s="1">
        <v>0</v>
      </c>
      <c r="D64" s="1"/>
      <c r="E64" s="1">
        <f t="shared" si="4"/>
        <v>-0.66660216296248986</v>
      </c>
      <c r="F64" s="1">
        <f t="shared" si="5"/>
        <v>-0.80017787650957195</v>
      </c>
      <c r="G64" s="1"/>
      <c r="H64" s="1">
        <f>(Perceptron_Params!B$2*E64)+(Perceptron_Params!B$3*F64)+Perceptron_Params!B$4</f>
        <v>-0.17622303711637838</v>
      </c>
      <c r="I64" s="1">
        <f t="shared" si="6"/>
        <v>0</v>
      </c>
      <c r="J64" s="1">
        <f t="shared" si="7"/>
        <v>0</v>
      </c>
      <c r="K64" s="1"/>
      <c r="L64" s="1">
        <f>J64*Perceptron_Params!B$1*E64</f>
        <v>0</v>
      </c>
      <c r="M64" s="1">
        <f>J64*Perceptron_Params!B$1*F64</f>
        <v>0</v>
      </c>
      <c r="N64" s="1">
        <f>J64*Perceptron_Params!B$1</f>
        <v>0</v>
      </c>
    </row>
    <row r="65" spans="1:14" ht="12.75" customHeight="1">
      <c r="A65" s="1">
        <v>49</v>
      </c>
      <c r="B65" s="1">
        <v>74</v>
      </c>
      <c r="C65" s="1">
        <v>1</v>
      </c>
      <c r="D65" s="1"/>
      <c r="E65" s="1">
        <f t="shared" si="4"/>
        <v>0.51518560517045631</v>
      </c>
      <c r="F65" s="1">
        <f t="shared" si="5"/>
        <v>0.49676748555690442</v>
      </c>
      <c r="G65" s="1"/>
      <c r="H65" s="1">
        <f>(Perceptron_Params!B$2*E65)+(Perceptron_Params!B$3*F65)+Perceptron_Params!B$4</f>
        <v>9.3140121868592413E-2</v>
      </c>
      <c r="I65" s="1">
        <f t="shared" si="6"/>
        <v>1</v>
      </c>
      <c r="J65" s="1">
        <f t="shared" si="7"/>
        <v>0</v>
      </c>
      <c r="K65" s="1"/>
      <c r="L65" s="1">
        <f>J65*Perceptron_Params!B$1*E65</f>
        <v>0</v>
      </c>
      <c r="M65" s="1">
        <f>J65*Perceptron_Params!B$1*F65</f>
        <v>0</v>
      </c>
      <c r="N65" s="1">
        <f>J65*Perceptron_Params!B$1</f>
        <v>0</v>
      </c>
    </row>
    <row r="66" spans="1:14" ht="12.75" customHeight="1">
      <c r="A66" s="1">
        <v>25</v>
      </c>
      <c r="B66" s="1">
        <v>39.5</v>
      </c>
      <c r="C66" s="1">
        <v>0</v>
      </c>
      <c r="D66" s="1"/>
      <c r="E66" s="1">
        <f t="shared" si="4"/>
        <v>-1.2574960470289629</v>
      </c>
      <c r="F66" s="1">
        <f t="shared" si="5"/>
        <v>-1.2241792448774584</v>
      </c>
      <c r="G66" s="1"/>
      <c r="H66" s="1">
        <f>(Perceptron_Params!B$2*E66)+(Perceptron_Params!B$3*F66)+Perceptron_Params!B$4</f>
        <v>-0.23146130092953121</v>
      </c>
      <c r="I66" s="1">
        <f t="shared" si="6"/>
        <v>0</v>
      </c>
      <c r="J66" s="1">
        <f t="shared" si="7"/>
        <v>0</v>
      </c>
      <c r="K66" s="1"/>
      <c r="L66" s="1">
        <f>J66*Perceptron_Params!B$1*E66</f>
        <v>0</v>
      </c>
      <c r="M66" s="1">
        <f>J66*Perceptron_Params!B$1*F66</f>
        <v>0</v>
      </c>
      <c r="N66" s="1">
        <f>J66*Perceptron_Params!B$1</f>
        <v>0</v>
      </c>
    </row>
    <row r="67" spans="1:14" ht="12.75" customHeight="1">
      <c r="A67" s="1">
        <v>56</v>
      </c>
      <c r="B67" s="1">
        <v>87</v>
      </c>
      <c r="C67" s="1">
        <v>1</v>
      </c>
      <c r="D67" s="1"/>
      <c r="E67" s="1">
        <f t="shared" si="4"/>
        <v>1.0322177537286203</v>
      </c>
      <c r="F67" s="1">
        <f t="shared" si="5"/>
        <v>1.1452401665901426</v>
      </c>
      <c r="G67" s="1"/>
      <c r="H67" s="1">
        <f>(Perceptron_Params!B$2*E67)+(Perceptron_Params!B$3*F67)+Perceptron_Params!B$4</f>
        <v>0.23967436791983171</v>
      </c>
      <c r="I67" s="1">
        <f t="shared" si="6"/>
        <v>1</v>
      </c>
      <c r="J67" s="1">
        <f t="shared" si="7"/>
        <v>0</v>
      </c>
      <c r="K67" s="1"/>
      <c r="L67" s="1">
        <f>J67*Perceptron_Params!B$1*E67</f>
        <v>0</v>
      </c>
      <c r="M67" s="1">
        <f>J67*Perceptron_Params!B$1*F67</f>
        <v>0</v>
      </c>
      <c r="N67" s="1">
        <f>J67*Perceptron_Params!B$1</f>
        <v>0</v>
      </c>
    </row>
    <row r="68" spans="1:14" ht="12.75" customHeight="1">
      <c r="A68" s="1">
        <v>38</v>
      </c>
      <c r="B68" s="1">
        <v>55</v>
      </c>
      <c r="C68" s="1">
        <v>0</v>
      </c>
      <c r="D68" s="1"/>
      <c r="E68" s="1">
        <f t="shared" si="4"/>
        <v>-0.29729348542094419</v>
      </c>
      <c r="F68" s="1">
        <f t="shared" si="5"/>
        <v>-0.45100027903013601</v>
      </c>
      <c r="G68" s="1"/>
      <c r="H68" s="1">
        <f>(Perceptron_Params!B$2*E68)+(Perceptron_Params!B$3*F68)+Perceptron_Params!B$4</f>
        <v>-0.11190787885340817</v>
      </c>
      <c r="I68" s="1">
        <f t="shared" si="6"/>
        <v>0</v>
      </c>
      <c r="J68" s="1">
        <f t="shared" si="7"/>
        <v>0</v>
      </c>
      <c r="K68" s="1"/>
      <c r="L68" s="1">
        <f>J68*Perceptron_Params!B$1*E68</f>
        <v>0</v>
      </c>
      <c r="M68" s="1">
        <f>J68*Perceptron_Params!B$1*F68</f>
        <v>0</v>
      </c>
      <c r="N68" s="1">
        <f>J68*Perceptron_Params!B$1</f>
        <v>0</v>
      </c>
    </row>
    <row r="69" spans="1:14" ht="12.75" customHeight="1">
      <c r="A69" s="1">
        <v>63</v>
      </c>
      <c r="B69" s="1">
        <v>93.5</v>
      </c>
      <c r="C69" s="1">
        <v>1</v>
      </c>
      <c r="D69" s="1"/>
      <c r="E69" s="1">
        <f t="shared" si="4"/>
        <v>1.5492499022867843</v>
      </c>
      <c r="F69" s="1">
        <f t="shared" si="5"/>
        <v>1.4694765071067617</v>
      </c>
      <c r="G69" s="1"/>
      <c r="H69" s="1">
        <f>(Perceptron_Params!B$2*E69)+(Perceptron_Params!B$3*F69)+Perceptron_Params!B$4</f>
        <v>0.27145715798981274</v>
      </c>
      <c r="I69" s="1">
        <f t="shared" si="6"/>
        <v>1</v>
      </c>
      <c r="J69" s="1">
        <f t="shared" si="7"/>
        <v>0</v>
      </c>
      <c r="K69" s="1"/>
      <c r="L69" s="1">
        <f>J69*Perceptron_Params!B$1*E69</f>
        <v>0</v>
      </c>
      <c r="M69" s="1">
        <f>J69*Perceptron_Params!B$1*F69</f>
        <v>0</v>
      </c>
      <c r="N69" s="1">
        <f>J69*Perceptron_Params!B$1</f>
        <v>0</v>
      </c>
    </row>
    <row r="70" spans="1:14" ht="12.75" customHeight="1">
      <c r="A70" s="1">
        <v>21</v>
      </c>
      <c r="B70" s="1">
        <v>35.5</v>
      </c>
      <c r="C70" s="1">
        <v>0</v>
      </c>
      <c r="D70" s="1"/>
      <c r="E70" s="1">
        <f t="shared" si="4"/>
        <v>-1.5529429890621995</v>
      </c>
      <c r="F70" s="1">
        <f t="shared" si="5"/>
        <v>-1.4237093005799932</v>
      </c>
      <c r="G70" s="1"/>
      <c r="H70" s="1">
        <f>(Perceptron_Params!B$2*E70)+(Perceptron_Params!B$3*F70)+Perceptron_Params!B$4</f>
        <v>-0.25466691529836688</v>
      </c>
      <c r="I70" s="1">
        <f t="shared" si="6"/>
        <v>0</v>
      </c>
      <c r="J70" s="1">
        <f t="shared" si="7"/>
        <v>0</v>
      </c>
      <c r="K70" s="1"/>
      <c r="L70" s="1">
        <f>J70*Perceptron_Params!B$1*E70</f>
        <v>0</v>
      </c>
      <c r="M70" s="1">
        <f>J70*Perceptron_Params!B$1*F70</f>
        <v>0</v>
      </c>
      <c r="N70" s="1">
        <f>J70*Perceptron_Params!B$1</f>
        <v>0</v>
      </c>
    </row>
    <row r="71" spans="1:14" ht="12.75" customHeight="1">
      <c r="A71" s="1">
        <v>47</v>
      </c>
      <c r="B71" s="1">
        <v>71.5</v>
      </c>
      <c r="C71" s="1">
        <v>1</v>
      </c>
      <c r="D71" s="1"/>
      <c r="E71" s="1">
        <f t="shared" si="4"/>
        <v>0.36746213415383805</v>
      </c>
      <c r="F71" s="1">
        <f t="shared" si="5"/>
        <v>0.37206120074282012</v>
      </c>
      <c r="G71" s="1"/>
      <c r="H71" s="1">
        <f>(Perceptron_Params!B$2*E71)+(Perceptron_Params!B$3*F71)+Perceptron_Params!B$4</f>
        <v>7.271027960869314E-2</v>
      </c>
      <c r="I71" s="1">
        <f t="shared" si="6"/>
        <v>1</v>
      </c>
      <c r="J71" s="1">
        <f t="shared" si="7"/>
        <v>0</v>
      </c>
      <c r="K71" s="1"/>
      <c r="L71" s="1">
        <f>J71*Perceptron_Params!B$1*E71</f>
        <v>0</v>
      </c>
      <c r="M71" s="1">
        <f>J71*Perceptron_Params!B$1*F71</f>
        <v>0</v>
      </c>
      <c r="N71" s="1">
        <f>J71*Perceptron_Params!B$1</f>
        <v>0</v>
      </c>
    </row>
    <row r="72" spans="1:14" ht="12.75" customHeight="1">
      <c r="A72" s="1">
        <v>30</v>
      </c>
      <c r="B72" s="1">
        <v>44</v>
      </c>
      <c r="C72" s="1">
        <v>0</v>
      </c>
      <c r="D72" s="1"/>
      <c r="E72" s="1">
        <f t="shared" si="4"/>
        <v>-0.88818736948741728</v>
      </c>
      <c r="F72" s="1">
        <f t="shared" si="5"/>
        <v>-0.99970793221210674</v>
      </c>
      <c r="G72" s="1"/>
      <c r="H72" s="1">
        <f>(Perceptron_Params!B$2*E72)+(Perceptron_Params!B$3*F72)+Perceptron_Params!B$4</f>
        <v>-0.21128131804396799</v>
      </c>
      <c r="I72" s="1">
        <f t="shared" si="6"/>
        <v>0</v>
      </c>
      <c r="J72" s="1">
        <f t="shared" si="7"/>
        <v>0</v>
      </c>
      <c r="K72" s="1"/>
      <c r="L72" s="1">
        <f>J72*Perceptron_Params!B$1*E72</f>
        <v>0</v>
      </c>
      <c r="M72" s="1">
        <f>J72*Perceptron_Params!B$1*F72</f>
        <v>0</v>
      </c>
      <c r="N72" s="1">
        <f>J72*Perceptron_Params!B$1</f>
        <v>0</v>
      </c>
    </row>
    <row r="73" spans="1:14" ht="12.75" customHeight="1">
      <c r="A73" s="1">
        <v>53</v>
      </c>
      <c r="B73" s="1">
        <v>82.5</v>
      </c>
      <c r="C73" s="1">
        <v>1</v>
      </c>
      <c r="D73" s="1"/>
      <c r="E73" s="1">
        <f t="shared" si="4"/>
        <v>0.81063254720369282</v>
      </c>
      <c r="F73" s="1">
        <f t="shared" si="5"/>
        <v>0.92076885392479091</v>
      </c>
      <c r="G73" s="1"/>
      <c r="H73" s="1">
        <f>(Perceptron_Params!B$2*E73)+(Perceptron_Params!B$3*F73)+Perceptron_Params!B$4</f>
        <v>0.19578905191676074</v>
      </c>
      <c r="I73" s="1">
        <f t="shared" si="6"/>
        <v>1</v>
      </c>
      <c r="J73" s="1">
        <f t="shared" si="7"/>
        <v>0</v>
      </c>
      <c r="K73" s="1"/>
      <c r="L73" s="1">
        <f>J73*Perceptron_Params!B$1*E73</f>
        <v>0</v>
      </c>
      <c r="M73" s="1">
        <f>J73*Perceptron_Params!B$1*F73</f>
        <v>0</v>
      </c>
      <c r="N73" s="1">
        <f>J73*Perceptron_Params!B$1</f>
        <v>0</v>
      </c>
    </row>
    <row r="74" spans="1:14" ht="12.75" customHeight="1">
      <c r="A74" s="1">
        <v>24</v>
      </c>
      <c r="B74" s="1">
        <v>37.5</v>
      </c>
      <c r="C74" s="1">
        <v>0</v>
      </c>
      <c r="D74" s="1"/>
      <c r="E74" s="1">
        <f t="shared" ref="E74:E81" si="8">(A74-A$85)/A$88</f>
        <v>-1.331357782537272</v>
      </c>
      <c r="F74" s="1">
        <f t="shared" ref="F74:F81" si="9">(B74-B$85)/B$88</f>
        <v>-1.3239442727287258</v>
      </c>
      <c r="G74" s="1"/>
      <c r="H74" s="1">
        <f>(Perceptron_Params!B$2*E74)+(Perceptron_Params!B$3*F74)+Perceptron_Params!B$4</f>
        <v>-0.25491677467270291</v>
      </c>
      <c r="I74" s="1">
        <f t="shared" ref="I74:I81" si="10">IF(H74&lt;0,0,1)</f>
        <v>0</v>
      </c>
      <c r="J74" s="1">
        <f t="shared" ref="J74:J81" si="11">C74-I74</f>
        <v>0</v>
      </c>
      <c r="K74" s="1"/>
      <c r="L74" s="1">
        <f>J74*Perceptron_Params!B$1*E74</f>
        <v>0</v>
      </c>
      <c r="M74" s="1">
        <f>J74*Perceptron_Params!B$1*F74</f>
        <v>0</v>
      </c>
      <c r="N74" s="1">
        <f>J74*Perceptron_Params!B$1</f>
        <v>0</v>
      </c>
    </row>
    <row r="75" spans="1:14" ht="12.75" customHeight="1">
      <c r="A75" s="1">
        <v>57</v>
      </c>
      <c r="B75" s="1">
        <v>88.5</v>
      </c>
      <c r="C75" s="1">
        <v>1</v>
      </c>
      <c r="D75" s="1"/>
      <c r="E75" s="1">
        <f t="shared" si="8"/>
        <v>1.1060794892369294</v>
      </c>
      <c r="F75" s="1">
        <f t="shared" si="9"/>
        <v>1.2200639374785931</v>
      </c>
      <c r="G75" s="1"/>
      <c r="H75" s="1">
        <f>(Perceptron_Params!B$2*E75)+(Perceptron_Params!B$3*F75)+Perceptron_Params!B$4</f>
        <v>0.25430280658752197</v>
      </c>
      <c r="I75" s="1">
        <f t="shared" si="10"/>
        <v>1</v>
      </c>
      <c r="J75" s="1">
        <f t="shared" si="11"/>
        <v>0</v>
      </c>
      <c r="K75" s="1"/>
      <c r="L75" s="1">
        <f>J75*Perceptron_Params!B$1*E75</f>
        <v>0</v>
      </c>
      <c r="M75" s="1">
        <f>J75*Perceptron_Params!B$1*F75</f>
        <v>0</v>
      </c>
      <c r="N75" s="1">
        <f>J75*Perceptron_Params!B$1</f>
        <v>0</v>
      </c>
    </row>
    <row r="76" spans="1:14" ht="12.75" customHeight="1">
      <c r="A76" s="1">
        <v>36</v>
      </c>
      <c r="B76" s="1">
        <v>53.5</v>
      </c>
      <c r="C76" s="1">
        <v>0</v>
      </c>
      <c r="D76" s="1"/>
      <c r="E76" s="1">
        <f t="shared" si="8"/>
        <v>-0.44501695643756245</v>
      </c>
      <c r="F76" s="1">
        <f t="shared" si="9"/>
        <v>-0.52582404991858656</v>
      </c>
      <c r="G76" s="1"/>
      <c r="H76" s="1">
        <f>(Perceptron_Params!B$2*E76)+(Perceptron_Params!B$3*F76)+Perceptron_Params!B$4</f>
        <v>-0.11468365096234462</v>
      </c>
      <c r="I76" s="1">
        <f t="shared" si="10"/>
        <v>0</v>
      </c>
      <c r="J76" s="1">
        <f t="shared" si="11"/>
        <v>0</v>
      </c>
      <c r="K76" s="1"/>
      <c r="L76" s="1">
        <f>J76*Perceptron_Params!B$1*E76</f>
        <v>0</v>
      </c>
      <c r="M76" s="1">
        <f>J76*Perceptron_Params!B$1*F76</f>
        <v>0</v>
      </c>
      <c r="N76" s="1">
        <f>J76*Perceptron_Params!B$1</f>
        <v>0</v>
      </c>
    </row>
    <row r="77" spans="1:14" ht="12.75" customHeight="1">
      <c r="A77" s="1">
        <v>61</v>
      </c>
      <c r="B77" s="1">
        <v>92.5</v>
      </c>
      <c r="C77" s="1">
        <v>1</v>
      </c>
      <c r="D77" s="1"/>
      <c r="E77" s="1">
        <f t="shared" si="8"/>
        <v>1.4015264312701661</v>
      </c>
      <c r="F77" s="1">
        <f t="shared" si="9"/>
        <v>1.4195939931811279</v>
      </c>
      <c r="G77" s="1"/>
      <c r="H77" s="1">
        <f>(Perceptron_Params!B$2*E77)+(Perceptron_Params!B$3*F77)+Perceptron_Params!B$4</f>
        <v>0.27750842095635764</v>
      </c>
      <c r="I77" s="1">
        <f t="shared" si="10"/>
        <v>1</v>
      </c>
      <c r="J77" s="1">
        <f t="shared" si="11"/>
        <v>0</v>
      </c>
      <c r="K77" s="1"/>
      <c r="L77" s="1">
        <f>J77*Perceptron_Params!B$1*E77</f>
        <v>0</v>
      </c>
      <c r="M77" s="1">
        <f>J77*Perceptron_Params!B$1*F77</f>
        <v>0</v>
      </c>
      <c r="N77" s="1">
        <f>J77*Perceptron_Params!B$1</f>
        <v>0</v>
      </c>
    </row>
    <row r="78" spans="1:14" ht="12.75" customHeight="1">
      <c r="A78" s="1">
        <v>29</v>
      </c>
      <c r="B78" s="1">
        <v>43.5</v>
      </c>
      <c r="C78" s="1">
        <v>0</v>
      </c>
      <c r="D78" s="1"/>
      <c r="E78" s="1">
        <f t="shared" si="8"/>
        <v>-0.96204910499572638</v>
      </c>
      <c r="F78" s="1">
        <f t="shared" si="9"/>
        <v>-1.0246491891749236</v>
      </c>
      <c r="G78" s="1"/>
      <c r="H78" s="1">
        <f>(Perceptron_Params!B$2*E78)+(Perceptron_Params!B$3*F78)+Perceptron_Params!B$4</f>
        <v>-0.20825568656069549</v>
      </c>
      <c r="I78" s="1">
        <f t="shared" si="10"/>
        <v>0</v>
      </c>
      <c r="J78" s="1">
        <f t="shared" si="11"/>
        <v>0</v>
      </c>
      <c r="K78" s="1"/>
      <c r="L78" s="1">
        <f>J78*Perceptron_Params!B$1*E78</f>
        <v>0</v>
      </c>
      <c r="M78" s="1">
        <f>J78*Perceptron_Params!B$1*F78</f>
        <v>0</v>
      </c>
      <c r="N78" s="1">
        <f>J78*Perceptron_Params!B$1</f>
        <v>0</v>
      </c>
    </row>
    <row r="79" spans="1:14" ht="12.75" customHeight="1">
      <c r="A79" s="1">
        <v>50</v>
      </c>
      <c r="B79" s="1">
        <v>77</v>
      </c>
      <c r="C79" s="1">
        <v>1</v>
      </c>
      <c r="D79" s="1"/>
      <c r="E79" s="1">
        <f t="shared" si="8"/>
        <v>0.58904734067876552</v>
      </c>
      <c r="F79" s="1">
        <f t="shared" si="9"/>
        <v>0.64641502733380551</v>
      </c>
      <c r="G79" s="1"/>
      <c r="H79" s="1">
        <f>(Perceptron_Params!B$2*E79)+(Perceptron_Params!B$3*F79)+Perceptron_Params!B$4</f>
        <v>0.13424966576272693</v>
      </c>
      <c r="I79" s="1">
        <f t="shared" si="10"/>
        <v>1</v>
      </c>
      <c r="J79" s="1">
        <f t="shared" si="11"/>
        <v>0</v>
      </c>
      <c r="K79" s="1"/>
      <c r="L79" s="1">
        <f>J79*Perceptron_Params!B$1*E79</f>
        <v>0</v>
      </c>
      <c r="M79" s="1">
        <f>J79*Perceptron_Params!B$1*F79</f>
        <v>0</v>
      </c>
      <c r="N79" s="1">
        <f>J79*Perceptron_Params!B$1</f>
        <v>0</v>
      </c>
    </row>
    <row r="80" spans="1:14" ht="12.75" customHeight="1">
      <c r="A80" s="1">
        <v>35</v>
      </c>
      <c r="B80" s="1">
        <v>51</v>
      </c>
      <c r="C80" s="1">
        <v>0</v>
      </c>
      <c r="D80" s="1"/>
      <c r="E80" s="1">
        <f t="shared" si="8"/>
        <v>-0.51887869194587155</v>
      </c>
      <c r="F80" s="1">
        <f t="shared" si="9"/>
        <v>-0.65053033473267086</v>
      </c>
      <c r="G80" s="1"/>
      <c r="H80" s="1">
        <f>(Perceptron_Params!B$2*E80)+(Perceptron_Params!B$3*F80)+Perceptron_Params!B$4</f>
        <v>-0.14696615978099778</v>
      </c>
      <c r="I80" s="1">
        <f t="shared" si="10"/>
        <v>0</v>
      </c>
      <c r="J80" s="1">
        <f t="shared" si="11"/>
        <v>0</v>
      </c>
      <c r="K80" s="1"/>
      <c r="L80" s="1">
        <f>J80*Perceptron_Params!B$1*E80</f>
        <v>0</v>
      </c>
      <c r="M80" s="1">
        <f>J80*Perceptron_Params!B$1*F80</f>
        <v>0</v>
      </c>
      <c r="N80" s="1">
        <f>J80*Perceptron_Params!B$1</f>
        <v>0</v>
      </c>
    </row>
    <row r="81" spans="1:14" ht="12.75" customHeight="1">
      <c r="A81" s="1">
        <v>60</v>
      </c>
      <c r="B81" s="1">
        <v>89.5</v>
      </c>
      <c r="C81" s="1">
        <v>1</v>
      </c>
      <c r="D81" s="1"/>
      <c r="E81" s="1">
        <f t="shared" si="8"/>
        <v>1.3276646957618568</v>
      </c>
      <c r="F81" s="1">
        <f t="shared" si="9"/>
        <v>1.2699464514042269</v>
      </c>
      <c r="G81" s="1"/>
      <c r="H81" s="1">
        <f>(Perceptron_Params!B$2*E81)+(Perceptron_Params!B$3*F81)+Perceptron_Params!B$4</f>
        <v>0.23639887706222323</v>
      </c>
      <c r="I81" s="1">
        <f t="shared" si="10"/>
        <v>1</v>
      </c>
      <c r="J81" s="1">
        <f t="shared" si="11"/>
        <v>0</v>
      </c>
      <c r="K81" s="1"/>
      <c r="L81" s="1">
        <f>J81*Perceptron_Params!B$1*E81</f>
        <v>0</v>
      </c>
      <c r="M81" s="1">
        <f>J81*Perceptron_Params!B$1*F81</f>
        <v>0</v>
      </c>
      <c r="N81" s="1">
        <f>J81*Perceptron_Params!B$1</f>
        <v>0</v>
      </c>
    </row>
    <row r="82" spans="1:14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4" spans="1:14" ht="12.75" customHeight="1">
      <c r="A84" s="3" t="s">
        <v>11</v>
      </c>
      <c r="B84" s="3" t="s">
        <v>11</v>
      </c>
      <c r="C84" s="3"/>
      <c r="D84" s="3"/>
      <c r="E84" s="3"/>
      <c r="F84" s="3"/>
      <c r="G84" s="3"/>
      <c r="H84" s="3"/>
      <c r="I84" s="3"/>
      <c r="J84" s="3"/>
      <c r="K84" s="3"/>
      <c r="L84" s="1" t="s">
        <v>12</v>
      </c>
      <c r="M84" s="1" t="s">
        <v>13</v>
      </c>
      <c r="N84" s="1" t="s">
        <v>14</v>
      </c>
    </row>
    <row r="85" spans="1:14" ht="12.75" customHeight="1">
      <c r="A85" s="1">
        <f>AVERAGE(A2:A81)</f>
        <v>42.024999999999999</v>
      </c>
      <c r="B85" s="1">
        <f>AVERAGE(B2:B81)</f>
        <v>64.041250000000005</v>
      </c>
      <c r="C85" s="3"/>
      <c r="D85" s="3"/>
      <c r="E85" s="3"/>
      <c r="F85" s="3"/>
      <c r="G85" s="3"/>
      <c r="H85" s="3"/>
      <c r="I85" s="3"/>
      <c r="J85" s="3"/>
      <c r="K85" s="3"/>
      <c r="L85" s="1">
        <f>SUM(L1:L81)</f>
        <v>0</v>
      </c>
      <c r="M85" s="1">
        <f>SUM(M1:M81)</f>
        <v>0</v>
      </c>
      <c r="N85" s="1">
        <f>SUM(N1:N81)</f>
        <v>0</v>
      </c>
    </row>
    <row r="86" spans="1:14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2.75" customHeight="1">
      <c r="A87" s="3" t="s">
        <v>15</v>
      </c>
      <c r="B87" s="3" t="s">
        <v>15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2.75" customHeight="1">
      <c r="A88" s="1">
        <f>_xlfn.STDEV.P(A2:A81)</f>
        <v>13.538809955088372</v>
      </c>
      <c r="B88" s="1">
        <f>_xlfn.STDEV.P(B2:B81)</f>
        <v>20.047105113644211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</sheetData>
  <pageMargins left="0.70078740157480324" right="0.70078740157480324" top="0.75196850393700787" bottom="0.75196850393700787" header="0.3" footer="0.3"/>
  <pageSetup paperSize="9" orientation="portrait"/>
  <headerFooter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8"/>
  <sheetViews>
    <sheetView workbookViewId="0">
      <selection activeCell="B28" sqref="B28"/>
    </sheetView>
  </sheetViews>
  <sheetFormatPr defaultColWidth="9.28515625" defaultRowHeight="15"/>
  <cols>
    <col min="1" max="1" width="15.42578125" customWidth="1"/>
    <col min="2" max="2" width="14.28515625" customWidth="1"/>
    <col min="3" max="3" width="5.140625" customWidth="1"/>
    <col min="4" max="4" width="9.42578125" customWidth="1"/>
    <col min="5" max="5" width="18.42578125" customWidth="1"/>
    <col min="6" max="6" width="16.42578125" customWidth="1"/>
    <col min="7" max="7" width="9.42578125" customWidth="1"/>
    <col min="8" max="8" width="17.7109375" customWidth="1"/>
    <col min="9" max="9" width="15.85546875" bestFit="1" customWidth="1"/>
    <col min="10" max="10" width="5.7109375" bestFit="1" customWidth="1"/>
    <col min="11" max="11" width="9.42578125" customWidth="1"/>
    <col min="12" max="12" width="18.42578125" customWidth="1"/>
    <col min="13" max="13" width="16.7109375" customWidth="1"/>
    <col min="14" max="14" width="15.5703125" bestFit="1" customWidth="1"/>
    <col min="15" max="15" width="15.140625" customWidth="1"/>
    <col min="16" max="17" width="9.28515625" customWidth="1"/>
    <col min="18" max="18" width="17.28515625" customWidth="1"/>
    <col min="19" max="19" width="13.85546875" customWidth="1"/>
    <col min="20" max="20" width="9.28515625" customWidth="1"/>
  </cols>
  <sheetData>
    <row r="1" spans="1:14" ht="12.7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/>
      <c r="L1" s="1" t="s">
        <v>8</v>
      </c>
      <c r="M1" s="1" t="s">
        <v>9</v>
      </c>
      <c r="N1" s="1" t="s">
        <v>10</v>
      </c>
    </row>
    <row r="2" spans="1:14" ht="12.75" customHeight="1">
      <c r="A2" s="1">
        <v>22</v>
      </c>
      <c r="B2" s="1">
        <v>36</v>
      </c>
      <c r="C2" s="1">
        <v>0</v>
      </c>
      <c r="D2" s="1"/>
      <c r="E2" s="1">
        <f t="shared" ref="E2:E9" si="0">(A2 - A$24) / A$27</f>
        <v>-1.3807896568028089</v>
      </c>
      <c r="F2" s="1">
        <f t="shared" ref="F2:F9" si="1">(B2 - B$24) / B$27</f>
        <v>-1.3494624574521978</v>
      </c>
      <c r="G2" s="1"/>
      <c r="H2" s="1">
        <f>(Perceptron_Params!B$2*E2)+(Perceptron_Params!B$3*F2)+Perceptron_Params!B$4</f>
        <v>-0.25601560968747611</v>
      </c>
      <c r="I2" s="1">
        <f t="shared" ref="I2:I9" si="2">IF(H2&lt;0,0,1)</f>
        <v>0</v>
      </c>
      <c r="J2" s="1">
        <f t="shared" ref="J2:J9" si="3">C2-I2</f>
        <v>0</v>
      </c>
      <c r="K2" s="1"/>
      <c r="L2" s="1">
        <f>J2*Perceptron_Params!B$1*E2</f>
        <v>0</v>
      </c>
      <c r="M2" s="1">
        <f>J2*Perceptron_Params!B$1*F2</f>
        <v>0</v>
      </c>
      <c r="N2" s="1">
        <f>J2*Perceptron_Params!B$1</f>
        <v>0</v>
      </c>
    </row>
    <row r="3" spans="1:14" ht="12.75" customHeight="1">
      <c r="A3" s="1">
        <v>48</v>
      </c>
      <c r="B3" s="1">
        <v>73.5</v>
      </c>
      <c r="C3" s="1">
        <v>1</v>
      </c>
      <c r="D3" s="1"/>
      <c r="E3" s="1">
        <f t="shared" si="0"/>
        <v>0.51923845032974736</v>
      </c>
      <c r="F3" s="1">
        <f t="shared" si="1"/>
        <v>0.4960116326335815</v>
      </c>
      <c r="G3" s="1"/>
      <c r="H3" s="1">
        <f>(Perceptron_Params!B$2*E3)+(Perceptron_Params!B$3*F3)+Perceptron_Params!B$4</f>
        <v>9.2222251577383826E-2</v>
      </c>
      <c r="I3" s="1">
        <f t="shared" si="2"/>
        <v>1</v>
      </c>
      <c r="J3" s="1">
        <f t="shared" si="3"/>
        <v>0</v>
      </c>
      <c r="K3" s="1"/>
      <c r="L3" s="1">
        <f>J3*Perceptron_Params!B$1*E3</f>
        <v>0</v>
      </c>
      <c r="M3" s="1">
        <f>J3*Perceptron_Params!B$1*F3</f>
        <v>0</v>
      </c>
      <c r="N3" s="1">
        <f>J3*Perceptron_Params!B$1</f>
        <v>0</v>
      </c>
    </row>
    <row r="4" spans="1:14" ht="12.75" customHeight="1">
      <c r="A4" s="1">
        <v>37</v>
      </c>
      <c r="B4" s="1">
        <v>54.5</v>
      </c>
      <c r="C4" s="1">
        <v>0</v>
      </c>
      <c r="D4" s="1"/>
      <c r="E4" s="1">
        <f t="shared" si="0"/>
        <v>-0.28461959499556488</v>
      </c>
      <c r="F4" s="1">
        <f t="shared" si="1"/>
        <v>-0.43902857300988002</v>
      </c>
      <c r="G4" s="1"/>
      <c r="H4" s="1">
        <f>(Perceptron_Params!B$2*E4)+(Perceptron_Params!B$3*F4)+Perceptron_Params!B$4</f>
        <v>-0.10970472833111236</v>
      </c>
      <c r="I4" s="1">
        <f t="shared" si="2"/>
        <v>0</v>
      </c>
      <c r="J4" s="1">
        <f t="shared" si="3"/>
        <v>0</v>
      </c>
      <c r="K4" s="1"/>
      <c r="L4" s="1">
        <f>J4*Perceptron_Params!B$1*E4</f>
        <v>0</v>
      </c>
      <c r="M4" s="1">
        <f>J4*Perceptron_Params!B$1*F4</f>
        <v>0</v>
      </c>
      <c r="N4" s="1">
        <f>J4*Perceptron_Params!B$1</f>
        <v>0</v>
      </c>
    </row>
    <row r="5" spans="1:14" ht="12.75" customHeight="1">
      <c r="A5" s="1">
        <v>54</v>
      </c>
      <c r="B5" s="1">
        <v>84.5</v>
      </c>
      <c r="C5" s="1">
        <v>1</v>
      </c>
      <c r="D5" s="1"/>
      <c r="E5" s="1">
        <f t="shared" si="0"/>
        <v>0.95770647505264495</v>
      </c>
      <c r="F5" s="1">
        <f t="shared" si="1"/>
        <v>1.0373506990587436</v>
      </c>
      <c r="G5" s="1"/>
      <c r="H5" s="1">
        <f>(Perceptron_Params!B$2*E5)+(Perceptron_Params!B$3*F5)+Perceptron_Params!B$4</f>
        <v>0.21344778219780408</v>
      </c>
      <c r="I5" s="1">
        <f t="shared" si="2"/>
        <v>1</v>
      </c>
      <c r="J5" s="1">
        <f t="shared" si="3"/>
        <v>0</v>
      </c>
      <c r="K5" s="1"/>
      <c r="L5" s="1">
        <f>J5*Perceptron_Params!B$1*E5</f>
        <v>0</v>
      </c>
      <c r="M5" s="1">
        <f>J5*Perceptron_Params!B$1*F5</f>
        <v>0</v>
      </c>
      <c r="N5" s="1">
        <f>J5*Perceptron_Params!B$1</f>
        <v>0</v>
      </c>
    </row>
    <row r="6" spans="1:14" ht="12.75" customHeight="1">
      <c r="A6" s="1">
        <v>20</v>
      </c>
      <c r="B6" s="1">
        <v>34.5</v>
      </c>
      <c r="C6" s="1">
        <v>0</v>
      </c>
      <c r="D6" s="1"/>
      <c r="E6" s="1">
        <f t="shared" si="0"/>
        <v>-1.5269456650437747</v>
      </c>
      <c r="F6" s="1">
        <f t="shared" si="1"/>
        <v>-1.423281421055629</v>
      </c>
      <c r="G6" s="1"/>
      <c r="H6" s="1">
        <f>(Perceptron_Params!B$2*E6)+(Perceptron_Params!B$3*F6)+Perceptron_Params!B$4</f>
        <v>-0.2586872997548213</v>
      </c>
      <c r="I6" s="1">
        <f t="shared" si="2"/>
        <v>0</v>
      </c>
      <c r="J6" s="1">
        <f t="shared" si="3"/>
        <v>0</v>
      </c>
      <c r="K6" s="1"/>
      <c r="L6" s="1">
        <f>J6*Perceptron_Params!B$1*E6</f>
        <v>0</v>
      </c>
      <c r="M6" s="1">
        <f>J6*Perceptron_Params!B$1*F6</f>
        <v>0</v>
      </c>
      <c r="N6" s="1">
        <f>J6*Perceptron_Params!B$1</f>
        <v>0</v>
      </c>
    </row>
    <row r="7" spans="1:14" ht="12.75" customHeight="1">
      <c r="A7" s="1">
        <v>58</v>
      </c>
      <c r="B7" s="1">
        <v>87.5</v>
      </c>
      <c r="C7" s="1">
        <v>1</v>
      </c>
      <c r="D7" s="1"/>
      <c r="E7" s="1">
        <f t="shared" si="0"/>
        <v>1.2500184915345767</v>
      </c>
      <c r="F7" s="1">
        <f t="shared" si="1"/>
        <v>1.1849886262656057</v>
      </c>
      <c r="G7" s="1"/>
      <c r="H7" s="1">
        <f>(Perceptron_Params!B$2*E7)+(Perceptron_Params!B$3*F7)+Perceptron_Params!B$4</f>
        <v>0.21879116233249424</v>
      </c>
      <c r="I7" s="1">
        <f t="shared" si="2"/>
        <v>1</v>
      </c>
      <c r="J7" s="1">
        <f t="shared" si="3"/>
        <v>0</v>
      </c>
      <c r="K7" s="1"/>
      <c r="L7" s="1">
        <f>J7*Perceptron_Params!B$1*E7</f>
        <v>0</v>
      </c>
      <c r="M7" s="1">
        <f>J7*Perceptron_Params!B$1*F7</f>
        <v>0</v>
      </c>
      <c r="N7" s="1">
        <f>J7*Perceptron_Params!B$1</f>
        <v>0</v>
      </c>
    </row>
    <row r="8" spans="1:14" ht="12.75" customHeight="1">
      <c r="A8" s="1">
        <v>32</v>
      </c>
      <c r="B8" s="1">
        <v>47.5</v>
      </c>
      <c r="C8" s="1">
        <v>0</v>
      </c>
      <c r="D8" s="1"/>
      <c r="E8" s="1">
        <f t="shared" si="0"/>
        <v>-0.65000961559797954</v>
      </c>
      <c r="F8" s="1">
        <f t="shared" si="1"/>
        <v>-0.7835170698258922</v>
      </c>
      <c r="G8" s="1"/>
      <c r="H8" s="1">
        <f>(Perceptron_Params!B$2*E8)+(Perceptron_Params!B$3*F8)+Perceptron_Params!B$4</f>
        <v>-0.17298918370866756</v>
      </c>
      <c r="I8" s="1">
        <f t="shared" si="2"/>
        <v>0</v>
      </c>
      <c r="J8" s="1">
        <f t="shared" si="3"/>
        <v>0</v>
      </c>
      <c r="K8" s="1"/>
      <c r="L8" s="1">
        <f>J8*Perceptron_Params!B$1*E8</f>
        <v>0</v>
      </c>
      <c r="M8" s="1">
        <f>J8*Perceptron_Params!B$1*F8</f>
        <v>0</v>
      </c>
      <c r="N8" s="1">
        <f>J8*Perceptron_Params!B$1</f>
        <v>0</v>
      </c>
    </row>
    <row r="9" spans="1:14" ht="12.75" customHeight="1">
      <c r="A9" s="1">
        <v>46</v>
      </c>
      <c r="B9" s="1">
        <v>72.5</v>
      </c>
      <c r="C9" s="1">
        <v>1</v>
      </c>
      <c r="D9" s="1"/>
      <c r="E9" s="1">
        <f t="shared" si="0"/>
        <v>0.3730824420887815</v>
      </c>
      <c r="F9" s="1">
        <f t="shared" si="1"/>
        <v>0.44679899023129405</v>
      </c>
      <c r="G9" s="1"/>
      <c r="H9" s="1">
        <f>(Perceptron_Params!B$2*E9)+(Perceptron_Params!B$3*F9)+Perceptron_Params!B$4</f>
        <v>9.8259058465299087E-2</v>
      </c>
      <c r="I9" s="1">
        <f t="shared" si="2"/>
        <v>1</v>
      </c>
      <c r="J9" s="1">
        <f t="shared" si="3"/>
        <v>0</v>
      </c>
      <c r="K9" s="1"/>
      <c r="L9" s="1">
        <f>J9*Perceptron_Params!B$1*E9</f>
        <v>0</v>
      </c>
      <c r="M9" s="1">
        <f>J9*Perceptron_Params!B$1*F9</f>
        <v>0</v>
      </c>
      <c r="N9" s="1">
        <f>J9*Perceptron_Params!B$1</f>
        <v>0</v>
      </c>
    </row>
    <row r="10" spans="1:14" ht="12.75" customHeight="1">
      <c r="A10" s="1">
        <v>25</v>
      </c>
      <c r="B10" s="1">
        <v>40</v>
      </c>
      <c r="C10" s="1">
        <v>0</v>
      </c>
      <c r="D10" s="1"/>
      <c r="E10" s="1">
        <f t="shared" ref="E10:E20" si="4">(A10 - A$24) / A$27</f>
        <v>-1.1615556444413602</v>
      </c>
      <c r="F10" s="1">
        <f t="shared" ref="F10:F20" si="5">(B10 - B$24) / B$27</f>
        <v>-1.152611887843048</v>
      </c>
      <c r="G10" s="1"/>
      <c r="H10" s="1">
        <f>(Perceptron_Params!B$2*E10)+(Perceptron_Params!B$3*F10)+Perceptron_Params!B$4</f>
        <v>-0.2215283352430471</v>
      </c>
      <c r="I10" s="1">
        <f t="shared" ref="I10:I20" si="6">IF(H10&lt;0,0,1)</f>
        <v>0</v>
      </c>
      <c r="J10" s="1">
        <f t="shared" ref="J10:J20" si="7">C10-I10</f>
        <v>0</v>
      </c>
      <c r="K10" s="1"/>
      <c r="L10" s="1">
        <f>J10*Perceptron_Params!B$1*E10</f>
        <v>0</v>
      </c>
      <c r="M10" s="1">
        <f>J10*Perceptron_Params!B$1*F10</f>
        <v>0</v>
      </c>
      <c r="N10" s="1">
        <f>J10*Perceptron_Params!B$1</f>
        <v>0</v>
      </c>
    </row>
    <row r="11" spans="1:14" ht="12.75" customHeight="1">
      <c r="A11" s="1">
        <v>59</v>
      </c>
      <c r="B11" s="1">
        <v>90.5</v>
      </c>
      <c r="C11" s="1">
        <v>1</v>
      </c>
      <c r="D11" s="1"/>
      <c r="E11" s="1">
        <f t="shared" si="4"/>
        <v>1.3230964956550597</v>
      </c>
      <c r="F11" s="1">
        <f t="shared" si="5"/>
        <v>1.3326265534724682</v>
      </c>
      <c r="G11" s="1"/>
      <c r="H11" s="1">
        <f>(Perceptron_Params!B$2*E11)+(Perceptron_Params!B$3*F11)+Perceptron_Params!B$4</f>
        <v>0.25931524366483849</v>
      </c>
      <c r="I11" s="1">
        <f t="shared" si="6"/>
        <v>1</v>
      </c>
      <c r="J11" s="1">
        <f t="shared" si="7"/>
        <v>0</v>
      </c>
      <c r="K11" s="1"/>
      <c r="L11" s="1">
        <f>J11*Perceptron_Params!B$1*E11</f>
        <v>0</v>
      </c>
      <c r="M11" s="1">
        <f>J11*Perceptron_Params!B$1*F11</f>
        <v>0</v>
      </c>
      <c r="N11" s="1">
        <f>J11*Perceptron_Params!B$1</f>
        <v>0</v>
      </c>
    </row>
    <row r="12" spans="1:14" ht="12.75" customHeight="1">
      <c r="A12" s="1">
        <v>41</v>
      </c>
      <c r="B12" s="1">
        <v>68.5</v>
      </c>
      <c r="C12" s="1">
        <v>1</v>
      </c>
      <c r="D12" s="1"/>
      <c r="E12" s="1">
        <f t="shared" si="4"/>
        <v>7.6924214863668431E-3</v>
      </c>
      <c r="F12" s="1">
        <f t="shared" si="5"/>
        <v>0.24994842062214426</v>
      </c>
      <c r="G12" s="1"/>
      <c r="H12" s="1">
        <f>(Perceptron_Params!B$2*E12)+(Perceptron_Params!B$3*F12)+Perceptron_Params!B$4</f>
        <v>8.7225584819306159E-2</v>
      </c>
      <c r="I12" s="1">
        <f t="shared" si="6"/>
        <v>1</v>
      </c>
      <c r="J12" s="1">
        <f t="shared" si="7"/>
        <v>0</v>
      </c>
      <c r="K12" s="1"/>
      <c r="L12" s="1">
        <f>J12*Perceptron_Params!B$1*E12</f>
        <v>0</v>
      </c>
      <c r="M12" s="1">
        <f>J12*Perceptron_Params!B$1*F12</f>
        <v>0</v>
      </c>
      <c r="N12" s="1">
        <f>J12*Perceptron_Params!B$1</f>
        <v>0</v>
      </c>
    </row>
    <row r="13" spans="1:14" ht="12.75" customHeight="1">
      <c r="A13" s="1">
        <v>30</v>
      </c>
      <c r="B13" s="1">
        <v>45</v>
      </c>
      <c r="C13" s="1">
        <v>0</v>
      </c>
      <c r="D13" s="1"/>
      <c r="E13" s="1">
        <f t="shared" si="4"/>
        <v>-0.7961656238389454</v>
      </c>
      <c r="F13" s="1">
        <f t="shared" si="5"/>
        <v>-0.90654867583161081</v>
      </c>
      <c r="G13" s="1"/>
      <c r="H13" s="1">
        <f>(Perceptron_Params!B$2*E13)+(Perceptron_Params!B$3*F13)+Perceptron_Params!B$4</f>
        <v>-0.19307786768653346</v>
      </c>
      <c r="I13" s="1">
        <f t="shared" si="6"/>
        <v>0</v>
      </c>
      <c r="J13" s="1">
        <f t="shared" si="7"/>
        <v>0</v>
      </c>
      <c r="K13" s="1"/>
      <c r="L13" s="1">
        <f>J13*Perceptron_Params!B$1*E13</f>
        <v>0</v>
      </c>
      <c r="M13" s="1">
        <f>J13*Perceptron_Params!B$1*F13</f>
        <v>0</v>
      </c>
      <c r="N13" s="1">
        <f>J13*Perceptron_Params!B$1</f>
        <v>0</v>
      </c>
    </row>
    <row r="14" spans="1:14" ht="12.75" customHeight="1">
      <c r="A14" s="1">
        <v>52</v>
      </c>
      <c r="B14" s="1">
        <v>81.5</v>
      </c>
      <c r="C14" s="1">
        <v>1</v>
      </c>
      <c r="D14" s="1"/>
      <c r="E14" s="1">
        <f t="shared" si="4"/>
        <v>0.81155046681167908</v>
      </c>
      <c r="F14" s="1">
        <f t="shared" si="5"/>
        <v>0.88971277185188113</v>
      </c>
      <c r="G14" s="1"/>
      <c r="H14" s="1">
        <f>(Perceptron_Params!B$2*E14)+(Perceptron_Params!B$3*F14)+Perceptron_Params!B$4</f>
        <v>0.18465060126467783</v>
      </c>
      <c r="I14" s="1">
        <f t="shared" si="6"/>
        <v>1</v>
      </c>
      <c r="J14" s="1">
        <f t="shared" si="7"/>
        <v>0</v>
      </c>
      <c r="K14" s="1"/>
      <c r="L14" s="1">
        <f>J14*Perceptron_Params!B$1*E14</f>
        <v>0</v>
      </c>
      <c r="M14" s="1">
        <f>J14*Perceptron_Params!B$1*F14</f>
        <v>0</v>
      </c>
      <c r="N14" s="1">
        <f>J14*Perceptron_Params!B$1</f>
        <v>0</v>
      </c>
    </row>
    <row r="15" spans="1:14" ht="12.75" customHeight="1">
      <c r="A15" s="1">
        <v>27</v>
      </c>
      <c r="B15" s="1">
        <v>41.5</v>
      </c>
      <c r="C15" s="1">
        <v>0</v>
      </c>
      <c r="D15" s="1"/>
      <c r="E15" s="1">
        <f t="shared" si="4"/>
        <v>-1.0153996362003943</v>
      </c>
      <c r="F15" s="1">
        <f t="shared" si="5"/>
        <v>-1.0787929242396168</v>
      </c>
      <c r="G15" s="1"/>
      <c r="H15" s="1">
        <f>(Perceptron_Params!B$2*E15)+(Perceptron_Params!B$3*F15)+Perceptron_Params!B$4</f>
        <v>-0.218856645175702</v>
      </c>
      <c r="I15" s="1">
        <f t="shared" si="6"/>
        <v>0</v>
      </c>
      <c r="J15" s="1">
        <f t="shared" si="7"/>
        <v>0</v>
      </c>
      <c r="K15" s="1"/>
      <c r="L15" s="1">
        <f>J15*Perceptron_Params!B$1*E15</f>
        <v>0</v>
      </c>
      <c r="M15" s="1">
        <f>J15*Perceptron_Params!B$1*F15</f>
        <v>0</v>
      </c>
      <c r="N15" s="1">
        <f>J15*Perceptron_Params!B$1</f>
        <v>0</v>
      </c>
    </row>
    <row r="16" spans="1:14" ht="12.75" customHeight="1">
      <c r="A16" s="1">
        <v>65</v>
      </c>
      <c r="B16" s="1">
        <v>96</v>
      </c>
      <c r="C16" s="1">
        <v>1</v>
      </c>
      <c r="D16" s="1"/>
      <c r="E16" s="1">
        <f t="shared" si="4"/>
        <v>1.7615645203779573</v>
      </c>
      <c r="F16" s="1">
        <f t="shared" si="5"/>
        <v>1.6032960866850492</v>
      </c>
      <c r="G16" s="1"/>
      <c r="H16" s="1">
        <f>(Perceptron_Params!B$2*E16)+(Perceptron_Params!B$3*F16)+Perceptron_Params!B$4</f>
        <v>0.28474730777739465</v>
      </c>
      <c r="I16" s="1">
        <f t="shared" si="6"/>
        <v>1</v>
      </c>
      <c r="J16" s="1">
        <f t="shared" si="7"/>
        <v>0</v>
      </c>
      <c r="K16" s="1"/>
      <c r="L16" s="1">
        <f>J16*Perceptron_Params!B$1*E16</f>
        <v>0</v>
      </c>
      <c r="M16" s="1">
        <f>J16*Perceptron_Params!B$1*F16</f>
        <v>0</v>
      </c>
      <c r="N16" s="1">
        <f>J16*Perceptron_Params!B$1</f>
        <v>0</v>
      </c>
    </row>
    <row r="17" spans="1:14" ht="12.75" customHeight="1">
      <c r="A17" s="1">
        <v>39</v>
      </c>
      <c r="B17" s="1">
        <v>57</v>
      </c>
      <c r="C17" s="1">
        <v>0</v>
      </c>
      <c r="D17" s="1"/>
      <c r="E17" s="1">
        <f t="shared" si="4"/>
        <v>-0.13846358675459902</v>
      </c>
      <c r="F17" s="1">
        <f t="shared" si="5"/>
        <v>-0.31599696700416141</v>
      </c>
      <c r="G17" s="1"/>
      <c r="H17" s="1">
        <f>(Perceptron_Params!B$2*E17)+(Perceptron_Params!B$3*F17)+Perceptron_Params!B$4</f>
        <v>-8.9616044353246521E-2</v>
      </c>
      <c r="I17" s="1">
        <f t="shared" si="6"/>
        <v>0</v>
      </c>
      <c r="J17" s="1">
        <f t="shared" si="7"/>
        <v>0</v>
      </c>
      <c r="K17" s="1"/>
      <c r="L17" s="1">
        <f>J17*Perceptron_Params!B$1*E17</f>
        <v>0</v>
      </c>
      <c r="M17" s="1">
        <f>J17*Perceptron_Params!B$1*F17</f>
        <v>0</v>
      </c>
      <c r="N17" s="1">
        <f>J17*Perceptron_Params!B$1</f>
        <v>0</v>
      </c>
    </row>
    <row r="18" spans="1:14" ht="12.75" customHeight="1">
      <c r="A18" s="1">
        <v>44</v>
      </c>
      <c r="B18" s="1">
        <v>70.5</v>
      </c>
      <c r="C18" s="1">
        <v>1</v>
      </c>
      <c r="D18" s="1"/>
      <c r="E18" s="1">
        <f t="shared" si="4"/>
        <v>0.22692643384781563</v>
      </c>
      <c r="F18" s="1">
        <f t="shared" si="5"/>
        <v>0.34837370542671914</v>
      </c>
      <c r="G18" s="1"/>
      <c r="H18" s="1">
        <f>(Perceptron_Params!B$2*E18)+(Perceptron_Params!B$3*F18)+Perceptron_Params!B$4</f>
        <v>8.6878871442693614E-2</v>
      </c>
      <c r="I18" s="1">
        <f t="shared" si="6"/>
        <v>1</v>
      </c>
      <c r="J18" s="1">
        <f t="shared" si="7"/>
        <v>0</v>
      </c>
      <c r="K18" s="1"/>
      <c r="L18" s="1">
        <f>J18*Perceptron_Params!B$1*E18</f>
        <v>0</v>
      </c>
      <c r="M18" s="1">
        <f>J18*Perceptron_Params!B$1*F18</f>
        <v>0</v>
      </c>
      <c r="N18" s="1">
        <f>J18*Perceptron_Params!B$1</f>
        <v>0</v>
      </c>
    </row>
    <row r="19" spans="1:14" ht="12.75" customHeight="1">
      <c r="A19" s="1">
        <v>23</v>
      </c>
      <c r="B19" s="1">
        <v>38.5</v>
      </c>
      <c r="C19" s="1">
        <v>0</v>
      </c>
      <c r="D19" s="1"/>
      <c r="E19" s="1">
        <f t="shared" si="4"/>
        <v>-1.307711652682326</v>
      </c>
      <c r="F19" s="1">
        <f t="shared" si="5"/>
        <v>-1.2264308514464792</v>
      </c>
      <c r="G19" s="1"/>
      <c r="H19" s="1">
        <f>(Perceptron_Params!B$2*E19)+(Perceptron_Params!B$3*F19)+Perceptron_Params!B$4</f>
        <v>-0.22420002531039221</v>
      </c>
      <c r="I19" s="1">
        <f t="shared" si="6"/>
        <v>0</v>
      </c>
      <c r="J19" s="1">
        <f t="shared" si="7"/>
        <v>0</v>
      </c>
      <c r="K19" s="1"/>
      <c r="L19" s="1">
        <f>J19*Perceptron_Params!B$1*E19</f>
        <v>0</v>
      </c>
      <c r="M19" s="1">
        <f>J19*Perceptron_Params!B$1*F19</f>
        <v>0</v>
      </c>
      <c r="N19" s="1">
        <f>J19*Perceptron_Params!B$1</f>
        <v>0</v>
      </c>
    </row>
    <row r="20" spans="1:14" ht="12.75" customHeight="1">
      <c r="A20" s="1">
        <v>55</v>
      </c>
      <c r="B20" s="1">
        <v>85.5</v>
      </c>
      <c r="C20" s="1">
        <v>1</v>
      </c>
      <c r="D20" s="1"/>
      <c r="E20" s="1">
        <f t="shared" si="4"/>
        <v>1.030784479173128</v>
      </c>
      <c r="F20" s="1">
        <f t="shared" si="5"/>
        <v>1.086563341461031</v>
      </c>
      <c r="G20" s="1"/>
      <c r="H20" s="1">
        <f>(Perceptron_Params!B$2*E20)+(Perceptron_Params!B$3*F20)+Perceptron_Params!B$4</f>
        <v>0.21913787570910681</v>
      </c>
      <c r="I20" s="1">
        <f t="shared" si="6"/>
        <v>1</v>
      </c>
      <c r="J20" s="1">
        <f t="shared" si="7"/>
        <v>0</v>
      </c>
      <c r="K20" s="1"/>
      <c r="L20" s="1">
        <f>J20*Perceptron_Params!B$1*E20</f>
        <v>0</v>
      </c>
      <c r="M20" s="1">
        <f>J20*Perceptron_Params!B$1*F20</f>
        <v>0</v>
      </c>
      <c r="N20" s="1">
        <f>J20*Perceptron_Params!B$1</f>
        <v>0</v>
      </c>
    </row>
    <row r="21" spans="1:14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3" spans="1:14" ht="12.75" customHeight="1">
      <c r="A23" s="3" t="s">
        <v>11</v>
      </c>
      <c r="B23" s="3" t="s">
        <v>11</v>
      </c>
      <c r="C23" s="3"/>
      <c r="D23" s="3"/>
      <c r="E23" s="3"/>
      <c r="F23" s="3"/>
      <c r="G23" s="3"/>
      <c r="H23" s="3"/>
      <c r="I23" s="3"/>
      <c r="J23" s="3"/>
      <c r="K23" s="3"/>
      <c r="L23" s="1" t="s">
        <v>12</v>
      </c>
      <c r="M23" s="1" t="s">
        <v>13</v>
      </c>
      <c r="N23" s="1" t="s">
        <v>14</v>
      </c>
    </row>
    <row r="24" spans="1:14" ht="12.75" customHeight="1">
      <c r="A24" s="1">
        <f>AVERAGE(A2:A20)</f>
        <v>40.89473684210526</v>
      </c>
      <c r="B24" s="1">
        <f>AVERAGE(B2:B20)</f>
        <v>63.421052631578945</v>
      </c>
      <c r="C24" s="3"/>
      <c r="D24" s="3"/>
      <c r="E24" s="3"/>
      <c r="F24" s="3"/>
      <c r="G24" s="3"/>
      <c r="H24" s="3"/>
      <c r="I24" s="3"/>
      <c r="J24" s="3"/>
      <c r="K24" s="3"/>
      <c r="L24" s="1">
        <f>SUM(L1:L20)</f>
        <v>0</v>
      </c>
      <c r="M24" s="1">
        <f>SUM(M1:M20)</f>
        <v>0</v>
      </c>
      <c r="N24" s="1">
        <f>SUM(N1:N20)</f>
        <v>0</v>
      </c>
    </row>
    <row r="25" spans="1:14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2.75" customHeight="1">
      <c r="A26" s="3" t="s">
        <v>15</v>
      </c>
      <c r="B26" s="3" t="s">
        <v>15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2.75" customHeight="1">
      <c r="A27" s="1">
        <f>_xlfn.STDEV.P(A2:A20)</f>
        <v>13.684008095668712</v>
      </c>
      <c r="B27" s="1">
        <f>_xlfn.STDEV.P(B2:B20)</f>
        <v>20.319981841769973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84" ht="12.75" customHeight="1"/>
    <row r="85" ht="12.75" customHeight="1"/>
    <row r="86" ht="12.75" customHeight="1"/>
    <row r="87" ht="12.75" customHeight="1"/>
    <row r="88" ht="12.75" customHeight="1"/>
  </sheetData>
  <pageMargins left="0.70078740157480324" right="0.70078740157480324" top="0.75196850393700787" bottom="0.75196850393700787" header="0.3" footer="0.3"/>
  <pageSetup paperSize="9" orientation="portrait"/>
  <headerFooter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tabSelected="1" workbookViewId="0">
      <selection activeCell="B3" sqref="B3"/>
    </sheetView>
  </sheetViews>
  <sheetFormatPr defaultRowHeight="15"/>
  <cols>
    <col min="1" max="1" width="17.28515625" customWidth="1"/>
    <col min="2" max="2" width="13.42578125" customWidth="1"/>
    <col min="3" max="1024" width="9.28515625" customWidth="1"/>
  </cols>
  <sheetData>
    <row r="1" spans="1:3" ht="12.75" customHeight="1">
      <c r="A1" s="2" t="s">
        <v>16</v>
      </c>
      <c r="B1" s="3">
        <v>0.1</v>
      </c>
      <c r="C1" s="3"/>
    </row>
    <row r="2" spans="1:3" ht="12.75" customHeight="1">
      <c r="A2" s="3" t="s">
        <v>17</v>
      </c>
      <c r="B2" s="3">
        <v>-0.160471</v>
      </c>
      <c r="C2" s="3"/>
    </row>
    <row r="3" spans="1:3" ht="12.75" customHeight="1">
      <c r="A3" s="3" t="s">
        <v>18</v>
      </c>
      <c r="B3" s="3">
        <v>0.35391299999999998</v>
      </c>
      <c r="C3" s="3"/>
    </row>
    <row r="4" spans="1:3" ht="12.75" customHeight="1">
      <c r="A4" s="3" t="s">
        <v>19</v>
      </c>
      <c r="B4" s="3">
        <v>0</v>
      </c>
      <c r="C4" s="3"/>
    </row>
    <row r="5" spans="1:3" ht="12.75" customHeight="1">
      <c r="A5" s="3"/>
      <c r="B5" s="3"/>
      <c r="C5" s="3"/>
    </row>
    <row r="6" spans="1:3" ht="12.75" customHeight="1">
      <c r="A6" s="3" t="s">
        <v>20</v>
      </c>
      <c r="B6" s="3">
        <f>B2+Train_Data!L85</f>
        <v>-0.160471</v>
      </c>
      <c r="C6" s="3"/>
    </row>
    <row r="7" spans="1:3" ht="12.75" customHeight="1">
      <c r="A7" s="3" t="s">
        <v>21</v>
      </c>
      <c r="B7" s="3">
        <f>B3+Train_Data!M85</f>
        <v>0.35391299999999998</v>
      </c>
      <c r="C7" s="3"/>
    </row>
    <row r="8" spans="1:3" ht="12.75" customHeight="1">
      <c r="A8" s="3" t="s">
        <v>22</v>
      </c>
      <c r="B8" s="3">
        <f>B4+Train_Data!N85</f>
        <v>0</v>
      </c>
      <c r="C8" s="3"/>
    </row>
  </sheetData>
  <pageMargins left="0.70078740157480324" right="0.70078740157480324" top="0.75196850393700787" bottom="0.75196850393700787" header="0.3" footer="0.3"/>
  <pageSetup paperSize="9" orientation="portrait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Erinald Mertinaj</cp:lastModifiedBy>
  <cp:revision>2</cp:revision>
  <dcterms:created xsi:type="dcterms:W3CDTF">2025-08-21T23:46:25Z</dcterms:created>
  <dcterms:modified xsi:type="dcterms:W3CDTF">2025-08-21T23:46:25Z</dcterms:modified>
  <cp:category/>
  <cp:contentStatus/>
</cp:coreProperties>
</file>