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<sst xmlns="http://schemas.openxmlformats.org/spreadsheetml/2006/main" count="21" uniqueCount="18">
  <si>
    <t>Nomes das pessoas</t>
  </si>
  <si>
    <t>Valor inicial</t>
  </si>
  <si>
    <t>Valor ingressos</t>
  </si>
  <si>
    <t>Fila rápida</t>
  </si>
  <si>
    <t>Valor lanche</t>
  </si>
  <si>
    <t>Valor almoço</t>
  </si>
  <si>
    <t>Valor total</t>
  </si>
  <si>
    <t>Valor restante</t>
  </si>
  <si>
    <t>Mensagem</t>
  </si>
  <si>
    <t>%de gasto</t>
  </si>
  <si>
    <t>Carlos</t>
  </si>
  <si>
    <t>acabou</t>
  </si>
  <si>
    <t>Luiz</t>
  </si>
  <si>
    <t>parabéns</t>
  </si>
  <si>
    <t>Sofia</t>
  </si>
  <si>
    <t>Vitória</t>
  </si>
  <si>
    <t>Brunna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</si>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</sst>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10" xfId="0" applyFont="1" applyNumberFormat="1"/>
    <xf borderId="0" fillId="2" fontId="4" numFmtId="0" xfId="0" applyAlignment="1" applyFill="1" applyFont="1">
      <alignment readingOrder="0"/>
    </xf>
    <xf borderId="0" fillId="2" fontId="4" numFmtId="0" xfId="0" applyFont="1"/>
    <xf borderId="0" fillId="3" fontId="4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2" numFmtId="0" xfId="0" applyFont="1"/>
    <xf borderId="0" fillId="4" fontId="4" numFmtId="0" xfId="0" applyFill="1" applyFont="1"/>
    <xf borderId="0" fillId="5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A64D79"/>
                </a:solidFill>
                <a:latin typeface="Courier New"/>
              </a:defRPr>
            </a:pPr>
            <a:r>
              <a:rPr b="0" i="0" sz="1800">
                <a:solidFill>
                  <a:srgbClr val="A64D79"/>
                </a:solidFill>
                <a:latin typeface="Courier New"/>
              </a:rPr>
              <a:t>Valor total versus Nomes das pessoas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'Página1'!$G$1</c:f>
            </c:strRef>
          </c:tx>
          <c:spPr>
            <a:solidFill>
              <a:srgbClr val="D5A6BD">
                <a:alpha val="90196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'Página1'!$A$2:$A$6</c:f>
            </c:strRef>
          </c:cat>
          <c:val>
            <c:numRef>
              <c:f>'Página1'!$G$2:$G$6</c:f>
              <c:numCache/>
            </c:numRef>
          </c:val>
        </c:ser>
        <c:axId val="1537076788"/>
        <c:axId val="1892043046"/>
      </c:bar3DChart>
      <c:catAx>
        <c:axId val="15370767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Nomes das pessoas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043046"/>
      </c:catAx>
      <c:valAx>
        <c:axId val="18920430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0767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8</xdr:row>
      <xdr:rowOff>38100</xdr:rowOff>
    </xdr:from>
    <xdr:ext cx="5905500" cy="36480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3" width="1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4">
        <v>50.0</v>
      </c>
      <c r="C2" s="4">
        <v>25.0</v>
      </c>
      <c r="D2" s="4">
        <v>4.0</v>
      </c>
      <c r="F2" s="4">
        <v>20.0</v>
      </c>
      <c r="G2" s="5">
        <f t="shared" ref="G2:G5" si="1">C2+D2*4+E2+F2</f>
        <v>61</v>
      </c>
      <c r="H2" s="6">
        <f t="shared" ref="H2:H6" si="2">B2-G2</f>
        <v>-11</v>
      </c>
      <c r="I2" s="4" t="s">
        <v>11</v>
      </c>
      <c r="J2" s="7">
        <f t="shared" ref="J2:J6" si="3">G2/B2</f>
        <v>1.22</v>
      </c>
    </row>
    <row r="3">
      <c r="A3" s="3" t="s">
        <v>12</v>
      </c>
      <c r="B3" s="4">
        <v>50.0</v>
      </c>
      <c r="C3" s="4">
        <v>25.0</v>
      </c>
      <c r="E3" s="4">
        <v>15.0</v>
      </c>
      <c r="G3" s="5">
        <f t="shared" si="1"/>
        <v>40</v>
      </c>
      <c r="H3" s="6">
        <f t="shared" si="2"/>
        <v>10</v>
      </c>
      <c r="I3" s="4" t="s">
        <v>13</v>
      </c>
      <c r="J3" s="7">
        <f t="shared" si="3"/>
        <v>0.8</v>
      </c>
    </row>
    <row r="4">
      <c r="A4" s="3" t="s">
        <v>14</v>
      </c>
      <c r="B4" s="4">
        <v>50.0</v>
      </c>
      <c r="C4" s="4">
        <v>25.0</v>
      </c>
      <c r="D4" s="4">
        <v>6.0</v>
      </c>
      <c r="E4" s="4">
        <v>15.0</v>
      </c>
      <c r="G4" s="5">
        <f t="shared" si="1"/>
        <v>64</v>
      </c>
      <c r="H4" s="6">
        <f t="shared" si="2"/>
        <v>-14</v>
      </c>
      <c r="I4" s="4" t="s">
        <v>11</v>
      </c>
      <c r="J4" s="7">
        <f t="shared" si="3"/>
        <v>1.28</v>
      </c>
    </row>
    <row r="5">
      <c r="A5" s="3" t="s">
        <v>15</v>
      </c>
      <c r="B5" s="4">
        <v>50.0</v>
      </c>
      <c r="C5" s="4">
        <v>25.0</v>
      </c>
      <c r="D5" s="4">
        <v>1.0</v>
      </c>
      <c r="F5" s="4">
        <v>20.0</v>
      </c>
      <c r="G5" s="5">
        <f t="shared" si="1"/>
        <v>49</v>
      </c>
      <c r="H5" s="6">
        <f t="shared" si="2"/>
        <v>1</v>
      </c>
      <c r="I5" s="4" t="s">
        <v>13</v>
      </c>
      <c r="J5" s="7">
        <f t="shared" si="3"/>
        <v>0.98</v>
      </c>
    </row>
    <row r="6">
      <c r="A6" s="3" t="s">
        <v>16</v>
      </c>
      <c r="B6" s="4">
        <v>50.0</v>
      </c>
      <c r="C6" s="4">
        <v>25.0</v>
      </c>
      <c r="D6" s="4">
        <v>2.0</v>
      </c>
      <c r="E6" s="4">
        <v>15.0</v>
      </c>
      <c r="G6" s="5">
        <f>C6+D6*4+15</f>
        <v>48</v>
      </c>
      <c r="H6" s="6">
        <f t="shared" si="2"/>
        <v>2</v>
      </c>
      <c r="I6" s="4" t="s">
        <v>11</v>
      </c>
      <c r="J6" s="7">
        <f t="shared" si="3"/>
        <v>0.96</v>
      </c>
    </row>
    <row r="8">
      <c r="A8" s="8" t="s">
        <v>17</v>
      </c>
      <c r="B8" s="9">
        <f>SUM(B2:B6)</f>
        <v>250</v>
      </c>
      <c r="C8" s="8">
        <v>125.0</v>
      </c>
      <c r="D8" s="10">
        <v>4.0</v>
      </c>
      <c r="E8" s="11">
        <v>3.0</v>
      </c>
      <c r="F8" s="11">
        <v>2.0</v>
      </c>
      <c r="G8" s="12">
        <f>MAX(G2:G6)</f>
        <v>64</v>
      </c>
      <c r="H8" s="13"/>
      <c r="I8" s="13"/>
      <c r="J8" s="13"/>
      <c r="K8" s="13"/>
      <c r="L8" s="13"/>
      <c r="M8" s="13"/>
      <c r="N8" s="13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G9" s="14">
        <f>MIN(G2:G6)</f>
        <v>40</v>
      </c>
    </row>
  </sheetData>
  <drawing r:id="rId1"/>
</worksheet>
</file>