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A7191D53-DCC3-4B64-B149-88A6049DA8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lance Sheet" sheetId="1" r:id="rId1"/>
    <sheet name="Income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49" i="1"/>
  <c r="B39" i="1"/>
  <c r="B31" i="1"/>
  <c r="B33" i="1" s="1"/>
  <c r="B23" i="1"/>
  <c r="B16" i="1"/>
  <c r="B15" i="2" l="1"/>
  <c r="B23" i="2" s="1"/>
  <c r="B27" i="2" s="1"/>
  <c r="B50" i="1"/>
  <c r="B51" i="1" s="1"/>
  <c r="B24" i="1"/>
</calcChain>
</file>

<file path=xl/sharedStrings.xml><?xml version="1.0" encoding="utf-8"?>
<sst xmlns="http://schemas.openxmlformats.org/spreadsheetml/2006/main" count="88" uniqueCount="74">
  <si>
    <t>BITTNET SYSTEMS SA</t>
  </si>
  <si>
    <t>(All amounts in RON, unless otherwise provided)</t>
  </si>
  <si>
    <t>Item</t>
  </si>
  <si>
    <t>ASSETS</t>
  </si>
  <si>
    <t>Fixed assets</t>
  </si>
  <si>
    <t>Goodwill</t>
  </si>
  <si>
    <t>Other intangible assets</t>
  </si>
  <si>
    <t>Tangible assets</t>
  </si>
  <si>
    <t>Investments accounted for using the equity method</t>
  </si>
  <si>
    <t>Other financial fixed assets</t>
  </si>
  <si>
    <t>Deferred tax</t>
  </si>
  <si>
    <t>Total fixed assets</t>
  </si>
  <si>
    <t>Current assets</t>
  </si>
  <si>
    <t>Inventories</t>
  </si>
  <si>
    <t>Trade receivables and other receivables</t>
  </si>
  <si>
    <t>Other financial assets</t>
  </si>
  <si>
    <t>Cash and cash equivalents</t>
  </si>
  <si>
    <t>Total current assets</t>
  </si>
  <si>
    <t>TOTAL ASSETS</t>
  </si>
  <si>
    <t>EQUITY AND LIABILITIES</t>
  </si>
  <si>
    <t>Share capital</t>
  </si>
  <si>
    <t>Share premium</t>
  </si>
  <si>
    <t>Other equity items</t>
  </si>
  <si>
    <t>Reserves</t>
  </si>
  <si>
    <t>Retained earnings</t>
  </si>
  <si>
    <t>Parent company equity</t>
  </si>
  <si>
    <t>Non-controlling interests</t>
  </si>
  <si>
    <t>Long-term liabilities</t>
  </si>
  <si>
    <t>Bonds</t>
  </si>
  <si>
    <t>Bank loans</t>
  </si>
  <si>
    <t>Leasing liabilities</t>
  </si>
  <si>
    <t>Long-term provisions</t>
  </si>
  <si>
    <t>Total long-term debts</t>
  </si>
  <si>
    <t>Current liabilities</t>
  </si>
  <si>
    <t>Leasing debts</t>
  </si>
  <si>
    <t>Dividends payable</t>
  </si>
  <si>
    <t>Profit tax payable</t>
  </si>
  <si>
    <t>Trade payables and other debts</t>
  </si>
  <si>
    <t>Total current liabilities</t>
  </si>
  <si>
    <t>Total liabilities</t>
  </si>
  <si>
    <t>TOTAL EQUITY AND LIABILITIES</t>
  </si>
  <si>
    <t xml:space="preserve">TOTAL EQUITY </t>
  </si>
  <si>
    <t>-</t>
  </si>
  <si>
    <t>Revenues from customers</t>
  </si>
  <si>
    <t>Cost of sales</t>
  </si>
  <si>
    <t>Gross margin</t>
  </si>
  <si>
    <t>Other revenues</t>
  </si>
  <si>
    <t>Sales expenses</t>
  </si>
  <si>
    <t>General and administrative expenses</t>
  </si>
  <si>
    <t>EBIT</t>
  </si>
  <si>
    <t>Profit/(loss) - Equity Method Holdings</t>
  </si>
  <si>
    <t>Financial revenues</t>
  </si>
  <si>
    <t>Financial expenses</t>
  </si>
  <si>
    <t>Gross profit</t>
  </si>
  <si>
    <t>Income tax</t>
  </si>
  <si>
    <t>Net Profit</t>
  </si>
  <si>
    <t>related to the parent company</t>
  </si>
  <si>
    <t>related to minority interests</t>
  </si>
  <si>
    <t>Other comprehensive income</t>
  </si>
  <si>
    <t>Total overall income</t>
  </si>
  <si>
    <t>Parent company</t>
  </si>
  <si>
    <t>Minority interests</t>
  </si>
  <si>
    <t>Earnings per share</t>
  </si>
  <si>
    <t>Basic</t>
  </si>
  <si>
    <t>Diluted</t>
  </si>
  <si>
    <t>Interest expense</t>
  </si>
  <si>
    <t>Other financial expenses</t>
  </si>
  <si>
    <t>Other expenditure</t>
  </si>
  <si>
    <t>Rights of use assets</t>
  </si>
  <si>
    <t>Work in progress</t>
  </si>
  <si>
    <t>Contract liability</t>
  </si>
  <si>
    <t>Provisions</t>
  </si>
  <si>
    <t>Impairment</t>
  </si>
  <si>
    <t>Losses from investments at FVTPL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</si>
</sst>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4"/>
      <color rgb="FF2C3E50"/>
      <name val="Arial"/>
      <family val="2"/>
    </font>
    <font>
      <sz val="11"/>
      <color rgb="FF7F8C8D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1"/>
      <name val="Courier New"/>
      <family val="3"/>
    </font>
    <font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3" fontId="5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3" fontId="3" fillId="7" borderId="3" xfId="0" applyNumberFormat="1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3" fontId="0" fillId="0" borderId="0" xfId="0" applyNumberFormat="1"/>
    <xf numFmtId="0" fontId="7" fillId="6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3" fontId="5" fillId="0" borderId="0" xfId="0" applyNumberFormat="1" applyFont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opLeftCell="A11" workbookViewId="0">
      <selection activeCell="E4" sqref="E4"/>
    </sheetView>
  </sheetViews>
  <sheetFormatPr defaultRowHeight="14.4" x14ac:dyDescent="0.3"/>
  <cols>
    <col min="1" max="1" width="46.88671875" bestFit="1" customWidth="1"/>
    <col min="2" max="2" width="15.44140625" bestFit="1" customWidth="1"/>
  </cols>
  <sheetData>
    <row r="1" spans="1:6" ht="30" customHeight="1" x14ac:dyDescent="0.3">
      <c r="A1" s="36" t="s">
        <v>0</v>
      </c>
      <c r="B1" s="36"/>
      <c r="C1" s="1"/>
      <c r="D1" s="1"/>
      <c r="E1" s="1"/>
      <c r="F1" s="1"/>
    </row>
    <row r="2" spans="1:6" ht="14.4" customHeight="1" x14ac:dyDescent="0.3">
      <c r="A2" s="34" t="s">
        <v>1</v>
      </c>
      <c r="B2" s="34"/>
      <c r="C2" s="1"/>
      <c r="D2" s="1"/>
      <c r="E2" s="1"/>
      <c r="F2" s="1"/>
    </row>
    <row r="3" spans="1:6" x14ac:dyDescent="0.3">
      <c r="A3" s="34"/>
      <c r="B3" s="34"/>
      <c r="C3" s="13"/>
      <c r="D3" s="13"/>
      <c r="E3" s="13"/>
      <c r="F3" s="13"/>
    </row>
    <row r="4" spans="1:6" x14ac:dyDescent="0.3">
      <c r="A4" s="34">
        <v>2020</v>
      </c>
      <c r="B4" s="34"/>
      <c r="C4" s="13"/>
      <c r="D4" s="13"/>
      <c r="E4" s="13"/>
      <c r="F4" s="13"/>
    </row>
    <row r="5" spans="1:6" x14ac:dyDescent="0.3">
      <c r="A5" s="35"/>
      <c r="B5" s="35"/>
    </row>
    <row r="6" spans="1:6" ht="25.05" customHeight="1" thickBot="1" x14ac:dyDescent="0.35">
      <c r="A6" s="14" t="s">
        <v>2</v>
      </c>
      <c r="B6" s="15">
        <v>2020</v>
      </c>
    </row>
    <row r="7" spans="1:6" ht="25.05" customHeight="1" thickBot="1" x14ac:dyDescent="0.35">
      <c r="A7" s="2" t="s">
        <v>3</v>
      </c>
      <c r="B7" s="7"/>
    </row>
    <row r="8" spans="1:6" ht="25.05" customHeight="1" thickBot="1" x14ac:dyDescent="0.35">
      <c r="A8" s="3" t="s">
        <v>4</v>
      </c>
      <c r="B8" s="8"/>
    </row>
    <row r="9" spans="1:6" ht="15" thickBot="1" x14ac:dyDescent="0.35">
      <c r="A9" s="4" t="s">
        <v>5</v>
      </c>
      <c r="B9" s="9">
        <v>21082977</v>
      </c>
    </row>
    <row r="10" spans="1:6" ht="15" thickBot="1" x14ac:dyDescent="0.35">
      <c r="A10" s="4" t="s">
        <v>6</v>
      </c>
      <c r="B10" s="9">
        <v>8820959</v>
      </c>
    </row>
    <row r="11" spans="1:6" ht="15" thickBot="1" x14ac:dyDescent="0.35">
      <c r="A11" s="4" t="s">
        <v>7</v>
      </c>
      <c r="B11" s="9">
        <v>5443423</v>
      </c>
    </row>
    <row r="12" spans="1:6" ht="15" thickBot="1" x14ac:dyDescent="0.35">
      <c r="A12" s="4" t="s">
        <v>68</v>
      </c>
      <c r="B12" s="9" t="s">
        <v>42</v>
      </c>
    </row>
    <row r="13" spans="1:6" ht="15" thickBot="1" x14ac:dyDescent="0.35">
      <c r="A13" s="4" t="s">
        <v>8</v>
      </c>
      <c r="B13" s="9">
        <v>8527500</v>
      </c>
    </row>
    <row r="14" spans="1:6" ht="15" thickBot="1" x14ac:dyDescent="0.35">
      <c r="A14" s="4" t="s">
        <v>9</v>
      </c>
      <c r="B14" s="9">
        <v>7483</v>
      </c>
    </row>
    <row r="15" spans="1:6" ht="15" thickBot="1" x14ac:dyDescent="0.35">
      <c r="A15" s="4" t="s">
        <v>10</v>
      </c>
      <c r="B15" s="9">
        <v>650200</v>
      </c>
    </row>
    <row r="16" spans="1:6" ht="25.05" customHeight="1" thickBot="1" x14ac:dyDescent="0.35">
      <c r="A16" s="5" t="s">
        <v>11</v>
      </c>
      <c r="B16" s="10">
        <f>B9+B10+B11+B13+B14+B15</f>
        <v>44532542</v>
      </c>
    </row>
    <row r="17" spans="1:2" ht="25.05" customHeight="1" thickBot="1" x14ac:dyDescent="0.35">
      <c r="A17" s="6" t="s">
        <v>12</v>
      </c>
      <c r="B17" s="11"/>
    </row>
    <row r="18" spans="1:2" ht="15" thickBot="1" x14ac:dyDescent="0.35">
      <c r="A18" s="4" t="s">
        <v>13</v>
      </c>
      <c r="B18" s="9">
        <v>1157052</v>
      </c>
    </row>
    <row r="19" spans="1:2" ht="15" thickBot="1" x14ac:dyDescent="0.35">
      <c r="A19" s="4" t="s">
        <v>69</v>
      </c>
      <c r="B19" s="9" t="s">
        <v>42</v>
      </c>
    </row>
    <row r="20" spans="1:2" ht="15" thickBot="1" x14ac:dyDescent="0.35">
      <c r="A20" s="4" t="s">
        <v>14</v>
      </c>
      <c r="B20" s="9">
        <v>30330712</v>
      </c>
    </row>
    <row r="21" spans="1:2" ht="15" thickBot="1" x14ac:dyDescent="0.35">
      <c r="A21" s="4" t="s">
        <v>15</v>
      </c>
      <c r="B21" s="9">
        <v>1459700</v>
      </c>
    </row>
    <row r="22" spans="1:2" ht="15" thickBot="1" x14ac:dyDescent="0.35">
      <c r="A22" s="4" t="s">
        <v>16</v>
      </c>
      <c r="B22" s="9">
        <v>24872655</v>
      </c>
    </row>
    <row r="23" spans="1:2" ht="25.05" customHeight="1" thickBot="1" x14ac:dyDescent="0.35">
      <c r="A23" s="5" t="s">
        <v>17</v>
      </c>
      <c r="B23" s="10">
        <f>B18+B20+B21+B22</f>
        <v>57820119</v>
      </c>
    </row>
    <row r="24" spans="1:2" ht="25.05" customHeight="1" thickBot="1" x14ac:dyDescent="0.35">
      <c r="A24" s="5" t="s">
        <v>18</v>
      </c>
      <c r="B24" s="10">
        <f>B16+B23</f>
        <v>102352661</v>
      </c>
    </row>
    <row r="25" spans="1:2" ht="25.05" customHeight="1" thickBot="1" x14ac:dyDescent="0.35">
      <c r="A25" s="2" t="s">
        <v>19</v>
      </c>
      <c r="B25" s="7"/>
    </row>
    <row r="26" spans="1:2" ht="15" thickBot="1" x14ac:dyDescent="0.35">
      <c r="A26" s="4" t="s">
        <v>20</v>
      </c>
      <c r="B26" s="9">
        <v>26443139</v>
      </c>
    </row>
    <row r="27" spans="1:2" ht="15" thickBot="1" x14ac:dyDescent="0.35">
      <c r="A27" s="4" t="s">
        <v>21</v>
      </c>
      <c r="B27" s="9">
        <v>25409965</v>
      </c>
    </row>
    <row r="28" spans="1:2" ht="15" thickBot="1" x14ac:dyDescent="0.35">
      <c r="A28" s="4" t="s">
        <v>22</v>
      </c>
      <c r="B28" s="9">
        <v>-19893997</v>
      </c>
    </row>
    <row r="29" spans="1:2" ht="15" thickBot="1" x14ac:dyDescent="0.35">
      <c r="A29" s="4" t="s">
        <v>23</v>
      </c>
      <c r="B29" s="9">
        <v>468943</v>
      </c>
    </row>
    <row r="30" spans="1:2" ht="15" thickBot="1" x14ac:dyDescent="0.35">
      <c r="A30" s="4" t="s">
        <v>24</v>
      </c>
      <c r="B30" s="9">
        <v>-5036978</v>
      </c>
    </row>
    <row r="31" spans="1:2" ht="25.05" customHeight="1" thickBot="1" x14ac:dyDescent="0.35">
      <c r="A31" s="5" t="s">
        <v>25</v>
      </c>
      <c r="B31" s="10">
        <f>B26+B27+B28+B29+B30</f>
        <v>27391072</v>
      </c>
    </row>
    <row r="32" spans="1:2" ht="15" thickBot="1" x14ac:dyDescent="0.35">
      <c r="A32" s="4" t="s">
        <v>26</v>
      </c>
      <c r="B32" s="9">
        <v>255237</v>
      </c>
    </row>
    <row r="33" spans="1:2" ht="25.05" customHeight="1" thickBot="1" x14ac:dyDescent="0.35">
      <c r="A33" s="5" t="s">
        <v>41</v>
      </c>
      <c r="B33" s="10">
        <f>B31+B32</f>
        <v>27646309</v>
      </c>
    </row>
    <row r="34" spans="1:2" ht="25.05" customHeight="1" thickBot="1" x14ac:dyDescent="0.35">
      <c r="A34" s="6" t="s">
        <v>27</v>
      </c>
      <c r="B34" s="11"/>
    </row>
    <row r="35" spans="1:2" ht="15" thickBot="1" x14ac:dyDescent="0.35">
      <c r="A35" s="4" t="s">
        <v>28</v>
      </c>
      <c r="B35" s="9">
        <v>28357324</v>
      </c>
    </row>
    <row r="36" spans="1:2" ht="15" thickBot="1" x14ac:dyDescent="0.35">
      <c r="A36" s="4" t="s">
        <v>29</v>
      </c>
      <c r="B36" s="9">
        <v>4570517</v>
      </c>
    </row>
    <row r="37" spans="1:2" ht="15" thickBot="1" x14ac:dyDescent="0.35">
      <c r="A37" s="4" t="s">
        <v>30</v>
      </c>
      <c r="B37" s="9">
        <v>3036719</v>
      </c>
    </row>
    <row r="38" spans="1:2" ht="15" thickBot="1" x14ac:dyDescent="0.35">
      <c r="A38" s="4" t="s">
        <v>31</v>
      </c>
      <c r="B38" s="12" t="s">
        <v>42</v>
      </c>
    </row>
    <row r="39" spans="1:2" ht="25.05" customHeight="1" thickBot="1" x14ac:dyDescent="0.35">
      <c r="A39" s="5" t="s">
        <v>32</v>
      </c>
      <c r="B39" s="10">
        <f>B35+B36+B37</f>
        <v>35964560</v>
      </c>
    </row>
    <row r="40" spans="1:2" ht="25.05" customHeight="1" thickBot="1" x14ac:dyDescent="0.35">
      <c r="A40" s="6" t="s">
        <v>33</v>
      </c>
      <c r="B40" s="11"/>
    </row>
    <row r="41" spans="1:2" ht="15" thickBot="1" x14ac:dyDescent="0.35">
      <c r="A41" s="4" t="s">
        <v>28</v>
      </c>
      <c r="B41" s="9">
        <v>889781</v>
      </c>
    </row>
    <row r="42" spans="1:2" ht="15" thickBot="1" x14ac:dyDescent="0.35">
      <c r="A42" s="4" t="s">
        <v>29</v>
      </c>
      <c r="B42" s="9">
        <v>7583930</v>
      </c>
    </row>
    <row r="43" spans="1:2" ht="15" thickBot="1" x14ac:dyDescent="0.35">
      <c r="A43" s="4" t="s">
        <v>34</v>
      </c>
      <c r="B43" s="9">
        <v>1401465</v>
      </c>
    </row>
    <row r="44" spans="1:2" ht="15" thickBot="1" x14ac:dyDescent="0.35">
      <c r="A44" s="4" t="s">
        <v>35</v>
      </c>
      <c r="B44" s="12" t="s">
        <v>42</v>
      </c>
    </row>
    <row r="45" spans="1:2" ht="15" thickBot="1" x14ac:dyDescent="0.35">
      <c r="A45" s="4" t="s">
        <v>36</v>
      </c>
      <c r="B45" s="9">
        <v>121203</v>
      </c>
    </row>
    <row r="46" spans="1:2" ht="15" thickBot="1" x14ac:dyDescent="0.35">
      <c r="A46" s="4" t="s">
        <v>70</v>
      </c>
      <c r="B46" s="9" t="s">
        <v>42</v>
      </c>
    </row>
    <row r="47" spans="1:2" ht="15" thickBot="1" x14ac:dyDescent="0.35">
      <c r="A47" s="4" t="s">
        <v>37</v>
      </c>
      <c r="B47" s="9">
        <v>28745411</v>
      </c>
    </row>
    <row r="48" spans="1:2" ht="15" thickBot="1" x14ac:dyDescent="0.35">
      <c r="A48" s="31" t="s">
        <v>71</v>
      </c>
      <c r="B48" s="12" t="s">
        <v>42</v>
      </c>
    </row>
    <row r="49" spans="1:2" ht="25.05" customHeight="1" thickBot="1" x14ac:dyDescent="0.35">
      <c r="A49" s="5" t="s">
        <v>38</v>
      </c>
      <c r="B49" s="10">
        <f>B41+B42+B43+B45+B47</f>
        <v>38741790</v>
      </c>
    </row>
    <row r="50" spans="1:2" ht="25.05" customHeight="1" thickBot="1" x14ac:dyDescent="0.35">
      <c r="A50" s="5" t="s">
        <v>39</v>
      </c>
      <c r="B50" s="10">
        <f>B49+B39</f>
        <v>74706350</v>
      </c>
    </row>
    <row r="51" spans="1:2" ht="25.05" customHeight="1" thickBot="1" x14ac:dyDescent="0.35">
      <c r="A51" s="5" t="s">
        <v>40</v>
      </c>
      <c r="B51" s="10">
        <f>B50+B33</f>
        <v>102352659</v>
      </c>
    </row>
  </sheetData>
  <mergeCells count="4">
    <mergeCell ref="A2:B3"/>
    <mergeCell ref="A5:B5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abSelected="1" topLeftCell="A5" workbookViewId="0">
      <selection activeCell="F27" sqref="F27"/>
    </sheetView>
  </sheetViews>
  <sheetFormatPr defaultRowHeight="14.4" x14ac:dyDescent="0.3"/>
  <cols>
    <col min="1" max="1" width="34.6640625" bestFit="1" customWidth="1"/>
    <col min="2" max="2" width="16.5546875" customWidth="1"/>
    <col min="3" max="3" width="9.5546875" bestFit="1" customWidth="1"/>
  </cols>
  <sheetData>
    <row r="1" spans="1:2" ht="30" x14ac:dyDescent="0.3">
      <c r="A1" s="36" t="s">
        <v>0</v>
      </c>
      <c r="B1" s="36"/>
    </row>
    <row r="2" spans="1:2" x14ac:dyDescent="0.3">
      <c r="A2" s="34" t="s">
        <v>1</v>
      </c>
      <c r="B2" s="34"/>
    </row>
    <row r="3" spans="1:2" x14ac:dyDescent="0.3">
      <c r="A3" s="34"/>
      <c r="B3" s="34"/>
    </row>
    <row r="4" spans="1:2" x14ac:dyDescent="0.3">
      <c r="A4" s="34">
        <v>2020</v>
      </c>
      <c r="B4" s="34"/>
    </row>
    <row r="5" spans="1:2" ht="15" thickBot="1" x14ac:dyDescent="0.35">
      <c r="A5" s="35"/>
      <c r="B5" s="35"/>
    </row>
    <row r="6" spans="1:2" ht="25.05" customHeight="1" thickBot="1" x14ac:dyDescent="0.35">
      <c r="A6" s="16" t="s">
        <v>2</v>
      </c>
      <c r="B6" s="20">
        <v>2020</v>
      </c>
    </row>
    <row r="7" spans="1:2" ht="15" thickBot="1" x14ac:dyDescent="0.35">
      <c r="A7" s="17" t="s">
        <v>43</v>
      </c>
      <c r="B7" s="9">
        <v>109191760</v>
      </c>
    </row>
    <row r="8" spans="1:2" ht="15" thickBot="1" x14ac:dyDescent="0.35">
      <c r="A8" s="17" t="s">
        <v>44</v>
      </c>
      <c r="B8" s="9">
        <v>-87725366</v>
      </c>
    </row>
    <row r="9" spans="1:2" ht="25.05" customHeight="1" thickBot="1" x14ac:dyDescent="0.35">
      <c r="A9" s="18" t="s">
        <v>45</v>
      </c>
      <c r="B9" s="10">
        <f>B7+B8</f>
        <v>21466394</v>
      </c>
    </row>
    <row r="10" spans="1:2" ht="15" thickBot="1" x14ac:dyDescent="0.35">
      <c r="A10" s="17" t="s">
        <v>46</v>
      </c>
      <c r="B10" s="9">
        <v>451828</v>
      </c>
    </row>
    <row r="11" spans="1:2" ht="15" thickBot="1" x14ac:dyDescent="0.35">
      <c r="A11" s="17" t="s">
        <v>47</v>
      </c>
      <c r="B11" s="9">
        <v>-7508988</v>
      </c>
    </row>
    <row r="12" spans="1:2" ht="15" thickBot="1" x14ac:dyDescent="0.35">
      <c r="A12" s="17" t="s">
        <v>48</v>
      </c>
      <c r="B12" s="9">
        <v>-10053352</v>
      </c>
    </row>
    <row r="13" spans="1:2" ht="15" thickBot="1" x14ac:dyDescent="0.35">
      <c r="A13" s="17" t="s">
        <v>72</v>
      </c>
      <c r="B13" s="32" t="s">
        <v>42</v>
      </c>
    </row>
    <row r="14" spans="1:2" ht="15" thickBot="1" x14ac:dyDescent="0.35">
      <c r="A14" s="30" t="s">
        <v>67</v>
      </c>
      <c r="B14" s="32" t="s">
        <v>42</v>
      </c>
    </row>
    <row r="15" spans="1:2" ht="25.05" customHeight="1" thickBot="1" x14ac:dyDescent="0.35">
      <c r="A15" s="19" t="s">
        <v>49</v>
      </c>
      <c r="B15" s="25">
        <f>B9+B10+B11+B12</f>
        <v>4355882</v>
      </c>
    </row>
    <row r="16" spans="1:2" ht="15" thickBot="1" x14ac:dyDescent="0.35">
      <c r="A16" s="17" t="s">
        <v>50</v>
      </c>
      <c r="B16" s="9">
        <v>-171521</v>
      </c>
    </row>
    <row r="17" spans="1:3" ht="15" thickBot="1" x14ac:dyDescent="0.35">
      <c r="A17" s="17" t="s">
        <v>51</v>
      </c>
      <c r="B17" s="9">
        <v>1319470</v>
      </c>
    </row>
    <row r="18" spans="1:3" ht="15" thickBot="1" x14ac:dyDescent="0.35">
      <c r="A18" s="17" t="s">
        <v>73</v>
      </c>
      <c r="B18" s="33" t="s">
        <v>42</v>
      </c>
    </row>
    <row r="19" spans="1:3" ht="15" thickBot="1" x14ac:dyDescent="0.35">
      <c r="A19" s="17"/>
      <c r="B19" s="9"/>
    </row>
    <row r="20" spans="1:3" ht="15" thickBot="1" x14ac:dyDescent="0.35">
      <c r="A20" s="17" t="s">
        <v>52</v>
      </c>
      <c r="B20" s="9">
        <v>-4019587</v>
      </c>
    </row>
    <row r="21" spans="1:3" ht="15" thickBot="1" x14ac:dyDescent="0.35">
      <c r="A21" s="27" t="s">
        <v>65</v>
      </c>
      <c r="B21" s="9">
        <v>-3200475</v>
      </c>
      <c r="C21" s="28"/>
    </row>
    <row r="22" spans="1:3" ht="15" thickBot="1" x14ac:dyDescent="0.35">
      <c r="A22" s="29" t="s">
        <v>66</v>
      </c>
      <c r="B22" s="9">
        <v>-819112</v>
      </c>
    </row>
    <row r="23" spans="1:3" ht="25.05" customHeight="1" thickBot="1" x14ac:dyDescent="0.35">
      <c r="A23" s="18" t="s">
        <v>53</v>
      </c>
      <c r="B23" s="10">
        <f>B15+B16+B17+B20</f>
        <v>1484244</v>
      </c>
    </row>
    <row r="24" spans="1:3" ht="15" thickBot="1" x14ac:dyDescent="0.35">
      <c r="A24" s="17" t="s">
        <v>54</v>
      </c>
      <c r="B24" s="21">
        <v>-459211</v>
      </c>
    </row>
    <row r="25" spans="1:3" ht="15" thickBot="1" x14ac:dyDescent="0.35">
      <c r="A25" s="17"/>
      <c r="B25" s="21"/>
    </row>
    <row r="26" spans="1:3" ht="15" thickBot="1" x14ac:dyDescent="0.35">
      <c r="A26" s="17"/>
      <c r="B26" s="21"/>
    </row>
    <row r="27" spans="1:3" ht="25.05" customHeight="1" thickBot="1" x14ac:dyDescent="0.35">
      <c r="A27" s="18" t="s">
        <v>55</v>
      </c>
      <c r="B27" s="26">
        <f>B23+B24</f>
        <v>1025033</v>
      </c>
    </row>
    <row r="28" spans="1:3" ht="15" thickBot="1" x14ac:dyDescent="0.35">
      <c r="A28" s="27" t="s">
        <v>56</v>
      </c>
      <c r="B28" s="9">
        <v>895127</v>
      </c>
    </row>
    <row r="29" spans="1:3" ht="15" thickBot="1" x14ac:dyDescent="0.35">
      <c r="A29" s="27" t="s">
        <v>57</v>
      </c>
      <c r="B29" s="9">
        <v>129907</v>
      </c>
      <c r="C29" s="28"/>
    </row>
    <row r="30" spans="1:3" ht="15" thickBot="1" x14ac:dyDescent="0.35">
      <c r="A30" s="17" t="s">
        <v>58</v>
      </c>
      <c r="B30" s="23" t="s">
        <v>42</v>
      </c>
    </row>
    <row r="31" spans="1:3" ht="25.05" customHeight="1" thickBot="1" x14ac:dyDescent="0.35">
      <c r="A31" s="18" t="s">
        <v>59</v>
      </c>
      <c r="B31" s="26">
        <v>1025033</v>
      </c>
    </row>
    <row r="32" spans="1:3" ht="15" thickBot="1" x14ac:dyDescent="0.35">
      <c r="A32" s="27" t="s">
        <v>60</v>
      </c>
      <c r="B32" s="9">
        <v>895127</v>
      </c>
      <c r="C32" s="28"/>
    </row>
    <row r="33" spans="1:2" ht="15" thickBot="1" x14ac:dyDescent="0.35">
      <c r="A33" s="27" t="s">
        <v>61</v>
      </c>
      <c r="B33" s="9">
        <v>129907</v>
      </c>
    </row>
    <row r="34" spans="1:2" ht="15" thickBot="1" x14ac:dyDescent="0.35">
      <c r="A34" s="17"/>
      <c r="B34" s="22"/>
    </row>
    <row r="35" spans="1:2" ht="25.05" customHeight="1" thickBot="1" x14ac:dyDescent="0.35">
      <c r="A35" s="18" t="s">
        <v>62</v>
      </c>
      <c r="B35" s="24"/>
    </row>
    <row r="36" spans="1:2" ht="15" thickBot="1" x14ac:dyDescent="0.35">
      <c r="A36" s="17" t="s">
        <v>63</v>
      </c>
      <c r="B36" s="23">
        <v>2E-3</v>
      </c>
    </row>
    <row r="37" spans="1:2" ht="15" thickBot="1" x14ac:dyDescent="0.35">
      <c r="A37" s="17" t="s">
        <v>64</v>
      </c>
      <c r="B37" s="23">
        <v>1.8E-3</v>
      </c>
    </row>
  </sheetData>
  <mergeCells count="4">
    <mergeCell ref="A1:B1"/>
    <mergeCell ref="A2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2025-06-15T23:14:22Z</dcterms:modified>
</cp:coreProperties>
</file>