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589D1948-9C3F-4B80-AD5B-317F2DF9276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lance Sheet" sheetId="1" r:id="rId1"/>
    <sheet name="Income State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  <c r="B22" i="2"/>
  <c r="B9" i="2"/>
  <c r="B15" i="2" s="1"/>
  <c r="B27" i="2" l="1"/>
  <c r="B31" i="1"/>
  <c r="B33" i="1" s="1"/>
  <c r="B23" i="1"/>
  <c r="B16" i="1"/>
  <c r="B24" i="1" s="1"/>
  <c r="B49" i="1"/>
  <c r="B39" i="1"/>
  <c r="B50" i="1" l="1"/>
  <c r="B51" i="1"/>
</calcChain>
</file>

<file path=xl/sharedStrings.xml><?xml version="1.0" encoding="utf-8"?>
<sst xmlns="http://schemas.openxmlformats.org/spreadsheetml/2006/main" count="85" uniqueCount="74">
  <si>
    <t>BITTNET SYSTEMS SA</t>
  </si>
  <si>
    <t>(All amounts in RON, unless otherwise provided)</t>
  </si>
  <si>
    <t>Item</t>
  </si>
  <si>
    <t>ASSETS</t>
  </si>
  <si>
    <t>Fixed assets</t>
  </si>
  <si>
    <t>Goodwill</t>
  </si>
  <si>
    <t>Other intangible assets</t>
  </si>
  <si>
    <t>Tangible assets</t>
  </si>
  <si>
    <t>Investments accounted for using the equity method</t>
  </si>
  <si>
    <t>Other financial fixed assets</t>
  </si>
  <si>
    <t>Deferred tax</t>
  </si>
  <si>
    <t>Total fixed assets</t>
  </si>
  <si>
    <t>Current assets</t>
  </si>
  <si>
    <t>Inventories</t>
  </si>
  <si>
    <t>Trade receivables and other receivables</t>
  </si>
  <si>
    <t>Other financial assets</t>
  </si>
  <si>
    <t>Cash and cash equivalents</t>
  </si>
  <si>
    <t>Total current assets</t>
  </si>
  <si>
    <t>TOTAL ASSETS</t>
  </si>
  <si>
    <t>EQUITY AND LIABILITIES</t>
  </si>
  <si>
    <t>Share capital</t>
  </si>
  <si>
    <t>Share premium</t>
  </si>
  <si>
    <t>Other equity items</t>
  </si>
  <si>
    <t>Reserves</t>
  </si>
  <si>
    <t>Retained earnings</t>
  </si>
  <si>
    <t>Parent company equity</t>
  </si>
  <si>
    <t>Non-controlling interests</t>
  </si>
  <si>
    <t xml:space="preserve">TOTAL EQUITY </t>
  </si>
  <si>
    <t>Long-term liabilities</t>
  </si>
  <si>
    <t>Bonds</t>
  </si>
  <si>
    <t>Bank loans</t>
  </si>
  <si>
    <t>Leasing liabilities</t>
  </si>
  <si>
    <t>Long-term provisions</t>
  </si>
  <si>
    <t>Total long-term debts</t>
  </si>
  <si>
    <t>Current liabilities</t>
  </si>
  <si>
    <t>Leasing debts</t>
  </si>
  <si>
    <t>Dividends payable</t>
  </si>
  <si>
    <t>Profit tax payable</t>
  </si>
  <si>
    <t>Trade payables and other debts</t>
  </si>
  <si>
    <t>Total current liabilities</t>
  </si>
  <si>
    <t>Total liabilities</t>
  </si>
  <si>
    <t>TOTAL EQUITY AND LIABILITIES</t>
  </si>
  <si>
    <t>Revenues from customers</t>
  </si>
  <si>
    <t>Cost of sales</t>
  </si>
  <si>
    <t>Gross margin</t>
  </si>
  <si>
    <t>Other revenues</t>
  </si>
  <si>
    <t>Sales expenses</t>
  </si>
  <si>
    <t>General and administrative expenses</t>
  </si>
  <si>
    <t>EBIT</t>
  </si>
  <si>
    <t>Profit/(loss) - Equity Method Holdings</t>
  </si>
  <si>
    <t>Financial revenues</t>
  </si>
  <si>
    <t>Financial expenses</t>
  </si>
  <si>
    <t>Interest expense</t>
  </si>
  <si>
    <t>Other financial expenses</t>
  </si>
  <si>
    <t>Gross profit</t>
  </si>
  <si>
    <t>Income tax</t>
  </si>
  <si>
    <t>Net Profit</t>
  </si>
  <si>
    <t>related to the parent company</t>
  </si>
  <si>
    <t>related to minority interests</t>
  </si>
  <si>
    <t>Other comprehensive income</t>
  </si>
  <si>
    <t>Total overall income</t>
  </si>
  <si>
    <t>Parent company</t>
  </si>
  <si>
    <t>Minority interests</t>
  </si>
  <si>
    <t>Earnings per share</t>
  </si>
  <si>
    <t>Basic</t>
  </si>
  <si>
    <t>Diluted</t>
  </si>
  <si>
    <t>Other expenditure</t>
  </si>
  <si>
    <t>-</t>
  </si>
  <si>
    <t>Rights of use assets</t>
  </si>
  <si>
    <t>Work in progress</t>
  </si>
  <si>
    <t>Contract liability</t>
  </si>
  <si>
    <t>Provisions</t>
  </si>
  <si>
    <t>Impairment</t>
  </si>
  <si>
    <t>Losses from investments at FVTPL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</si>
</sst>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4"/>
      <color rgb="FF2C3E50"/>
      <name val="Arial"/>
      <family val="2"/>
    </font>
    <font>
      <sz val="11"/>
      <color rgb="FF7F8C8D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3CD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3" fontId="3" fillId="5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/>
    </xf>
    <xf numFmtId="0" fontId="5" fillId="6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6" fillId="6" borderId="3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0" fontId="5" fillId="6" borderId="4" xfId="0" applyFont="1" applyFill="1" applyBorder="1" applyAlignment="1">
      <alignment vertical="center"/>
    </xf>
    <xf numFmtId="3" fontId="3" fillId="7" borderId="3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workbookViewId="0">
      <selection activeCell="F5" sqref="F5"/>
    </sheetView>
  </sheetViews>
  <sheetFormatPr defaultRowHeight="14.4" x14ac:dyDescent="0.3"/>
  <cols>
    <col min="1" max="1" width="46.88671875" bestFit="1" customWidth="1"/>
    <col min="2" max="2" width="12.109375" bestFit="1" customWidth="1"/>
    <col min="4" max="4" width="8.88671875" customWidth="1"/>
  </cols>
  <sheetData>
    <row r="1" spans="1:2" ht="30" x14ac:dyDescent="0.3">
      <c r="A1" s="23" t="s">
        <v>0</v>
      </c>
      <c r="B1" s="23"/>
    </row>
    <row r="2" spans="1:2" x14ac:dyDescent="0.3">
      <c r="A2" s="24" t="s">
        <v>1</v>
      </c>
      <c r="B2" s="24"/>
    </row>
    <row r="3" spans="1:2" x14ac:dyDescent="0.3">
      <c r="A3" s="24"/>
      <c r="B3" s="24"/>
    </row>
    <row r="4" spans="1:2" x14ac:dyDescent="0.3">
      <c r="A4" s="24">
        <v>2021</v>
      </c>
      <c r="B4" s="24"/>
    </row>
    <row r="5" spans="1:2" ht="15" thickBot="1" x14ac:dyDescent="0.35">
      <c r="A5" s="25"/>
      <c r="B5" s="25"/>
    </row>
    <row r="6" spans="1:2" ht="25.05" customHeight="1" thickBot="1" x14ac:dyDescent="0.35">
      <c r="A6" s="1" t="s">
        <v>2</v>
      </c>
      <c r="B6" s="11">
        <v>2021</v>
      </c>
    </row>
    <row r="7" spans="1:2" ht="25.05" customHeight="1" thickBot="1" x14ac:dyDescent="0.35">
      <c r="A7" s="2" t="s">
        <v>3</v>
      </c>
      <c r="B7" s="10"/>
    </row>
    <row r="8" spans="1:2" ht="25.05" customHeight="1" thickBot="1" x14ac:dyDescent="0.35">
      <c r="A8" s="3" t="s">
        <v>4</v>
      </c>
      <c r="B8" s="7"/>
    </row>
    <row r="9" spans="1:2" ht="15" thickBot="1" x14ac:dyDescent="0.35">
      <c r="A9" s="4" t="s">
        <v>5</v>
      </c>
      <c r="B9" s="8">
        <v>40771174</v>
      </c>
    </row>
    <row r="10" spans="1:2" ht="15" thickBot="1" x14ac:dyDescent="0.35">
      <c r="A10" s="4" t="s">
        <v>6</v>
      </c>
      <c r="B10" s="8">
        <v>9219368</v>
      </c>
    </row>
    <row r="11" spans="1:2" ht="15" thickBot="1" x14ac:dyDescent="0.35">
      <c r="A11" s="4" t="s">
        <v>7</v>
      </c>
      <c r="B11" s="8">
        <v>2352513</v>
      </c>
    </row>
    <row r="12" spans="1:2" ht="15" thickBot="1" x14ac:dyDescent="0.35">
      <c r="A12" s="4" t="s">
        <v>68</v>
      </c>
      <c r="B12" s="8" t="s">
        <v>67</v>
      </c>
    </row>
    <row r="13" spans="1:2" ht="15" thickBot="1" x14ac:dyDescent="0.35">
      <c r="A13" s="4" t="s">
        <v>8</v>
      </c>
      <c r="B13" s="8">
        <v>1996840</v>
      </c>
    </row>
    <row r="14" spans="1:2" ht="15" thickBot="1" x14ac:dyDescent="0.35">
      <c r="A14" s="4" t="s">
        <v>9</v>
      </c>
      <c r="B14" s="8">
        <v>2041467</v>
      </c>
    </row>
    <row r="15" spans="1:2" ht="15" thickBot="1" x14ac:dyDescent="0.35">
      <c r="A15" s="4" t="s">
        <v>10</v>
      </c>
      <c r="B15" s="8">
        <v>196773</v>
      </c>
    </row>
    <row r="16" spans="1:2" ht="25.05" customHeight="1" thickBot="1" x14ac:dyDescent="0.35">
      <c r="A16" s="5" t="s">
        <v>11</v>
      </c>
      <c r="B16" s="9">
        <f>B9+B10+B11+B13+B14+B15</f>
        <v>56578135</v>
      </c>
    </row>
    <row r="17" spans="1:2" ht="25.05" customHeight="1" thickBot="1" x14ac:dyDescent="0.35">
      <c r="A17" s="6" t="s">
        <v>12</v>
      </c>
      <c r="B17" s="7"/>
    </row>
    <row r="18" spans="1:2" ht="15" thickBot="1" x14ac:dyDescent="0.35">
      <c r="A18" s="4" t="s">
        <v>13</v>
      </c>
      <c r="B18" s="8">
        <v>1184962</v>
      </c>
    </row>
    <row r="19" spans="1:2" ht="15" thickBot="1" x14ac:dyDescent="0.35">
      <c r="A19" s="4" t="s">
        <v>69</v>
      </c>
      <c r="B19" s="8" t="s">
        <v>67</v>
      </c>
    </row>
    <row r="20" spans="1:2" ht="15" thickBot="1" x14ac:dyDescent="0.35">
      <c r="A20" s="4" t="s">
        <v>14</v>
      </c>
      <c r="B20" s="8">
        <v>32027010</v>
      </c>
    </row>
    <row r="21" spans="1:2" ht="15" thickBot="1" x14ac:dyDescent="0.35">
      <c r="A21" s="4" t="s">
        <v>15</v>
      </c>
      <c r="B21" s="8">
        <v>17919885</v>
      </c>
    </row>
    <row r="22" spans="1:2" ht="15" thickBot="1" x14ac:dyDescent="0.35">
      <c r="A22" s="4" t="s">
        <v>16</v>
      </c>
      <c r="B22" s="8">
        <v>23403197</v>
      </c>
    </row>
    <row r="23" spans="1:2" ht="25.05" customHeight="1" thickBot="1" x14ac:dyDescent="0.35">
      <c r="A23" s="5" t="s">
        <v>17</v>
      </c>
      <c r="B23" s="9">
        <f>B18+B20+B21+B22</f>
        <v>74535054</v>
      </c>
    </row>
    <row r="24" spans="1:2" ht="25.05" customHeight="1" thickBot="1" x14ac:dyDescent="0.35">
      <c r="A24" s="5" t="s">
        <v>18</v>
      </c>
      <c r="B24" s="9">
        <f>B16+B23</f>
        <v>131113189</v>
      </c>
    </row>
    <row r="25" spans="1:2" ht="25.05" customHeight="1" thickBot="1" x14ac:dyDescent="0.35">
      <c r="A25" s="2" t="s">
        <v>19</v>
      </c>
      <c r="B25" s="10"/>
    </row>
    <row r="26" spans="1:2" ht="15" thickBot="1" x14ac:dyDescent="0.35">
      <c r="A26" s="4" t="s">
        <v>20</v>
      </c>
      <c r="B26" s="8">
        <v>48043690</v>
      </c>
    </row>
    <row r="27" spans="1:2" ht="15" thickBot="1" x14ac:dyDescent="0.35">
      <c r="A27" s="4" t="s">
        <v>21</v>
      </c>
      <c r="B27" s="8">
        <v>14542953</v>
      </c>
    </row>
    <row r="28" spans="1:2" ht="15" thickBot="1" x14ac:dyDescent="0.35">
      <c r="A28" s="4" t="s">
        <v>22</v>
      </c>
      <c r="B28" s="8">
        <v>-19082504</v>
      </c>
    </row>
    <row r="29" spans="1:2" ht="15" thickBot="1" x14ac:dyDescent="0.35">
      <c r="A29" s="4" t="s">
        <v>23</v>
      </c>
      <c r="B29" s="8">
        <v>1114139</v>
      </c>
    </row>
    <row r="30" spans="1:2" ht="15" thickBot="1" x14ac:dyDescent="0.35">
      <c r="A30" s="4" t="s">
        <v>24</v>
      </c>
      <c r="B30" s="8">
        <v>6719360</v>
      </c>
    </row>
    <row r="31" spans="1:2" ht="25.05" customHeight="1" thickBot="1" x14ac:dyDescent="0.35">
      <c r="A31" s="5" t="s">
        <v>25</v>
      </c>
      <c r="B31" s="9">
        <f>B26+B27+B28+B29+B30</f>
        <v>51337638</v>
      </c>
    </row>
    <row r="32" spans="1:2" ht="15" thickBot="1" x14ac:dyDescent="0.35">
      <c r="A32" s="4" t="s">
        <v>26</v>
      </c>
      <c r="B32" s="8">
        <v>1164851</v>
      </c>
    </row>
    <row r="33" spans="1:2" ht="25.05" customHeight="1" thickBot="1" x14ac:dyDescent="0.35">
      <c r="A33" s="5" t="s">
        <v>27</v>
      </c>
      <c r="B33" s="9">
        <f>B31+B32</f>
        <v>52502489</v>
      </c>
    </row>
    <row r="34" spans="1:2" ht="25.05" customHeight="1" thickBot="1" x14ac:dyDescent="0.35">
      <c r="A34" s="6" t="s">
        <v>28</v>
      </c>
      <c r="B34" s="7"/>
    </row>
    <row r="35" spans="1:2" ht="15" thickBot="1" x14ac:dyDescent="0.35">
      <c r="A35" s="4" t="s">
        <v>29</v>
      </c>
      <c r="B35" s="8">
        <v>24044334</v>
      </c>
    </row>
    <row r="36" spans="1:2" ht="15" thickBot="1" x14ac:dyDescent="0.35">
      <c r="A36" s="4" t="s">
        <v>30</v>
      </c>
      <c r="B36" s="8">
        <v>6327926</v>
      </c>
    </row>
    <row r="37" spans="1:2" ht="15" thickBot="1" x14ac:dyDescent="0.35">
      <c r="A37" s="4" t="s">
        <v>31</v>
      </c>
      <c r="B37" s="8">
        <v>676929</v>
      </c>
    </row>
    <row r="38" spans="1:2" ht="15" thickBot="1" x14ac:dyDescent="0.35">
      <c r="A38" s="4" t="s">
        <v>32</v>
      </c>
      <c r="B38" s="8">
        <v>624136</v>
      </c>
    </row>
    <row r="39" spans="1:2" ht="25.05" customHeight="1" thickBot="1" x14ac:dyDescent="0.35">
      <c r="A39" s="5" t="s">
        <v>33</v>
      </c>
      <c r="B39" s="9">
        <f>B35+B36+B37+B38</f>
        <v>31673325</v>
      </c>
    </row>
    <row r="40" spans="1:2" ht="25.05" customHeight="1" thickBot="1" x14ac:dyDescent="0.35">
      <c r="A40" s="6" t="s">
        <v>34</v>
      </c>
      <c r="B40" s="7"/>
    </row>
    <row r="41" spans="1:2" ht="15" thickBot="1" x14ac:dyDescent="0.35">
      <c r="A41" s="4" t="s">
        <v>29</v>
      </c>
      <c r="B41" s="8">
        <v>872768</v>
      </c>
    </row>
    <row r="42" spans="1:2" ht="15" thickBot="1" x14ac:dyDescent="0.35">
      <c r="A42" s="4" t="s">
        <v>30</v>
      </c>
      <c r="B42" s="8">
        <v>3882132</v>
      </c>
    </row>
    <row r="43" spans="1:2" ht="15" thickBot="1" x14ac:dyDescent="0.35">
      <c r="A43" s="4" t="s">
        <v>35</v>
      </c>
      <c r="B43" s="8">
        <v>540786</v>
      </c>
    </row>
    <row r="44" spans="1:2" ht="15" thickBot="1" x14ac:dyDescent="0.35">
      <c r="A44" s="4" t="s">
        <v>36</v>
      </c>
      <c r="B44" s="8">
        <v>9995</v>
      </c>
    </row>
    <row r="45" spans="1:2" ht="15" thickBot="1" x14ac:dyDescent="0.35">
      <c r="A45" s="4" t="s">
        <v>37</v>
      </c>
      <c r="B45" s="8">
        <v>294606</v>
      </c>
    </row>
    <row r="46" spans="1:2" ht="15" thickBot="1" x14ac:dyDescent="0.35">
      <c r="A46" s="4" t="s">
        <v>70</v>
      </c>
      <c r="B46" s="8" t="s">
        <v>67</v>
      </c>
    </row>
    <row r="47" spans="1:2" ht="15" thickBot="1" x14ac:dyDescent="0.35">
      <c r="A47" s="4" t="s">
        <v>38</v>
      </c>
      <c r="B47" s="8">
        <v>41337088</v>
      </c>
    </row>
    <row r="48" spans="1:2" ht="15" thickBot="1" x14ac:dyDescent="0.35">
      <c r="A48" s="22" t="s">
        <v>71</v>
      </c>
      <c r="B48" s="8" t="s">
        <v>67</v>
      </c>
    </row>
    <row r="49" spans="1:2" ht="25.05" customHeight="1" thickBot="1" x14ac:dyDescent="0.35">
      <c r="A49" s="5" t="s">
        <v>39</v>
      </c>
      <c r="B49" s="9">
        <f>B41+B42+B43+B44+B45+B47</f>
        <v>46937375</v>
      </c>
    </row>
    <row r="50" spans="1:2" ht="25.05" customHeight="1" thickBot="1" x14ac:dyDescent="0.35">
      <c r="A50" s="5" t="s">
        <v>40</v>
      </c>
      <c r="B50" s="9">
        <f>B49+B39</f>
        <v>78610700</v>
      </c>
    </row>
    <row r="51" spans="1:2" ht="25.05" customHeight="1" thickBot="1" x14ac:dyDescent="0.35">
      <c r="A51" s="5" t="s">
        <v>41</v>
      </c>
      <c r="B51" s="9">
        <f>B50+B33</f>
        <v>131113189</v>
      </c>
    </row>
  </sheetData>
  <mergeCells count="4">
    <mergeCell ref="A1:B1"/>
    <mergeCell ref="A2:B3"/>
    <mergeCell ref="A5:B5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tabSelected="1" topLeftCell="A4" workbookViewId="0">
      <selection activeCell="E17" sqref="E17"/>
    </sheetView>
  </sheetViews>
  <sheetFormatPr defaultRowHeight="14.4" x14ac:dyDescent="0.3"/>
  <cols>
    <col min="1" max="1" width="34.6640625" bestFit="1" customWidth="1"/>
    <col min="2" max="2" width="16.77734375" bestFit="1" customWidth="1"/>
    <col min="3" max="3" width="9.5546875" bestFit="1" customWidth="1"/>
  </cols>
  <sheetData>
    <row r="1" spans="1:2" ht="30" x14ac:dyDescent="0.3">
      <c r="A1" s="23" t="s">
        <v>0</v>
      </c>
      <c r="B1" s="23"/>
    </row>
    <row r="2" spans="1:2" x14ac:dyDescent="0.3">
      <c r="A2" s="24" t="s">
        <v>1</v>
      </c>
      <c r="B2" s="24"/>
    </row>
    <row r="3" spans="1:2" x14ac:dyDescent="0.3">
      <c r="A3" s="24"/>
      <c r="B3" s="24"/>
    </row>
    <row r="4" spans="1:2" x14ac:dyDescent="0.3">
      <c r="A4" s="24">
        <v>2021</v>
      </c>
      <c r="B4" s="24"/>
    </row>
    <row r="5" spans="1:2" ht="15" thickBot="1" x14ac:dyDescent="0.35"/>
    <row r="6" spans="1:2" ht="25.05" customHeight="1" thickBot="1" x14ac:dyDescent="0.35">
      <c r="A6" s="12" t="s">
        <v>2</v>
      </c>
      <c r="B6" s="11">
        <v>2021</v>
      </c>
    </row>
    <row r="7" spans="1:2" ht="15" thickBot="1" x14ac:dyDescent="0.35">
      <c r="A7" s="13" t="s">
        <v>42</v>
      </c>
      <c r="B7" s="8">
        <v>109813736</v>
      </c>
    </row>
    <row r="8" spans="1:2" ht="15" thickBot="1" x14ac:dyDescent="0.35">
      <c r="A8" s="13" t="s">
        <v>43</v>
      </c>
      <c r="B8" s="8">
        <v>-85419670</v>
      </c>
    </row>
    <row r="9" spans="1:2" ht="25.05" customHeight="1" thickBot="1" x14ac:dyDescent="0.35">
      <c r="A9" s="14" t="s">
        <v>44</v>
      </c>
      <c r="B9" s="9">
        <f>B7+B8</f>
        <v>24394066</v>
      </c>
    </row>
    <row r="10" spans="1:2" ht="15" thickBot="1" x14ac:dyDescent="0.35">
      <c r="A10" s="13" t="s">
        <v>45</v>
      </c>
      <c r="B10" s="8">
        <v>4087086</v>
      </c>
    </row>
    <row r="11" spans="1:2" ht="15" thickBot="1" x14ac:dyDescent="0.35">
      <c r="A11" s="13" t="s">
        <v>46</v>
      </c>
      <c r="B11" s="8">
        <v>-9547280</v>
      </c>
    </row>
    <row r="12" spans="1:2" ht="15" thickBot="1" x14ac:dyDescent="0.35">
      <c r="A12" s="13" t="s">
        <v>47</v>
      </c>
      <c r="B12" s="8">
        <v>-12648079</v>
      </c>
    </row>
    <row r="13" spans="1:2" ht="15" thickBot="1" x14ac:dyDescent="0.35">
      <c r="A13" s="13" t="s">
        <v>72</v>
      </c>
      <c r="B13" s="8" t="s">
        <v>67</v>
      </c>
    </row>
    <row r="14" spans="1:2" ht="15" thickBot="1" x14ac:dyDescent="0.35">
      <c r="A14" s="20" t="s">
        <v>66</v>
      </c>
      <c r="B14" s="8">
        <v>-1552402</v>
      </c>
    </row>
    <row r="15" spans="1:2" ht="25.05" customHeight="1" thickBot="1" x14ac:dyDescent="0.35">
      <c r="A15" s="15" t="s">
        <v>48</v>
      </c>
      <c r="B15" s="21">
        <f>B9+B10+B11+B12+B14</f>
        <v>4733391</v>
      </c>
    </row>
    <row r="16" spans="1:2" ht="15" thickBot="1" x14ac:dyDescent="0.35">
      <c r="A16" s="13" t="s">
        <v>49</v>
      </c>
      <c r="B16" s="8">
        <v>773014</v>
      </c>
    </row>
    <row r="17" spans="1:2" ht="15" thickBot="1" x14ac:dyDescent="0.35">
      <c r="A17" s="13" t="s">
        <v>50</v>
      </c>
      <c r="B17" s="8">
        <v>12091769</v>
      </c>
    </row>
    <row r="18" spans="1:2" ht="15" thickBot="1" x14ac:dyDescent="0.35">
      <c r="A18" s="13" t="s">
        <v>73</v>
      </c>
      <c r="B18" s="19" t="s">
        <v>67</v>
      </c>
    </row>
    <row r="19" spans="1:2" ht="15" thickBot="1" x14ac:dyDescent="0.35">
      <c r="A19" s="13"/>
    </row>
    <row r="20" spans="1:2" ht="15" thickBot="1" x14ac:dyDescent="0.35">
      <c r="A20" s="13" t="s">
        <v>51</v>
      </c>
      <c r="B20" s="8">
        <v>-2995683</v>
      </c>
    </row>
    <row r="21" spans="1:2" ht="15" thickBot="1" x14ac:dyDescent="0.35">
      <c r="A21" s="16" t="s">
        <v>52</v>
      </c>
      <c r="B21" s="19">
        <v>-2462856</v>
      </c>
    </row>
    <row r="22" spans="1:2" ht="15" thickBot="1" x14ac:dyDescent="0.35">
      <c r="A22" s="17" t="s">
        <v>53</v>
      </c>
      <c r="B22" s="19">
        <f>B20-B21</f>
        <v>-532827</v>
      </c>
    </row>
    <row r="23" spans="1:2" ht="25.05" customHeight="1" thickBot="1" x14ac:dyDescent="0.35">
      <c r="A23" s="14" t="s">
        <v>54</v>
      </c>
      <c r="B23" s="9">
        <f>B15+B16+B17+B20</f>
        <v>14602491</v>
      </c>
    </row>
    <row r="24" spans="1:2" ht="15" thickBot="1" x14ac:dyDescent="0.35">
      <c r="A24" s="13" t="s">
        <v>55</v>
      </c>
      <c r="B24" s="8">
        <v>-1581516</v>
      </c>
    </row>
    <row r="25" spans="1:2" ht="15" thickBot="1" x14ac:dyDescent="0.35">
      <c r="A25" s="13"/>
      <c r="B25" s="8"/>
    </row>
    <row r="26" spans="1:2" ht="15" thickBot="1" x14ac:dyDescent="0.35">
      <c r="A26" s="13"/>
      <c r="B26" s="8"/>
    </row>
    <row r="27" spans="1:2" ht="25.05" customHeight="1" thickBot="1" x14ac:dyDescent="0.35">
      <c r="A27" s="14" t="s">
        <v>56</v>
      </c>
      <c r="B27" s="9">
        <f>B23+B24</f>
        <v>13020975</v>
      </c>
    </row>
    <row r="28" spans="1:2" ht="15" thickBot="1" x14ac:dyDescent="0.35">
      <c r="A28" s="16" t="s">
        <v>57</v>
      </c>
      <c r="B28" s="8">
        <v>12319250</v>
      </c>
    </row>
    <row r="29" spans="1:2" ht="15" thickBot="1" x14ac:dyDescent="0.35">
      <c r="A29" s="16" t="s">
        <v>58</v>
      </c>
      <c r="B29" s="8">
        <v>701725</v>
      </c>
    </row>
    <row r="30" spans="1:2" ht="15" thickBot="1" x14ac:dyDescent="0.35">
      <c r="A30" s="13" t="s">
        <v>59</v>
      </c>
      <c r="B30" s="18" t="s">
        <v>67</v>
      </c>
    </row>
    <row r="31" spans="1:2" ht="25.05" customHeight="1" thickBot="1" x14ac:dyDescent="0.35">
      <c r="A31" s="14" t="s">
        <v>60</v>
      </c>
      <c r="B31" s="9">
        <v>13020975</v>
      </c>
    </row>
    <row r="32" spans="1:2" ht="15" thickBot="1" x14ac:dyDescent="0.35">
      <c r="A32" s="16" t="s">
        <v>61</v>
      </c>
      <c r="B32" s="8">
        <v>12319250</v>
      </c>
    </row>
    <row r="33" spans="1:2" ht="15" thickBot="1" x14ac:dyDescent="0.35">
      <c r="A33" s="16" t="s">
        <v>62</v>
      </c>
      <c r="B33" s="8">
        <v>701725</v>
      </c>
    </row>
    <row r="34" spans="1:2" ht="15" thickBot="1" x14ac:dyDescent="0.35">
      <c r="A34" s="13"/>
      <c r="B34" s="13"/>
    </row>
    <row r="35" spans="1:2" ht="25.05" customHeight="1" thickBot="1" x14ac:dyDescent="0.35">
      <c r="A35" s="14" t="s">
        <v>63</v>
      </c>
      <c r="B35" s="14"/>
    </row>
    <row r="36" spans="1:2" ht="15" thickBot="1" x14ac:dyDescent="0.35">
      <c r="A36" s="13" t="s">
        <v>64</v>
      </c>
      <c r="B36" s="18">
        <v>2.5999999999999999E-2</v>
      </c>
    </row>
    <row r="37" spans="1:2" ht="15" thickBot="1" x14ac:dyDescent="0.35">
      <c r="A37" s="13" t="s">
        <v>65</v>
      </c>
      <c r="B37" s="18">
        <v>2.2800000000000001E-2</v>
      </c>
    </row>
  </sheetData>
  <mergeCells count="3">
    <mergeCell ref="A1:B1"/>
    <mergeCell ref="A2:B3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2025-06-16T01:35:06Z</dcterms:modified>
</cp:coreProperties>
</file>