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8" windowWidth="14808" windowHeight="8016"/>
  </bookViews>
  <sheets>
    <sheet name="Balance Sheet" sheetId="2" r:id="rId1"/>
    <sheet name="Income Statement" sheetId="1" r:id="rId2"/>
  </sheets>
  <calcPr calcId="144525"/>
</workbook>
</file>

<file path=xl/calcChain.xml><?xml version="1.0" encoding="utf-8"?>
<calcChain xmlns="http://schemas.openxmlformats.org/spreadsheetml/2006/main">
  <c r="B22" i="1" l="1"/>
  <c r="B9" i="1"/>
  <c r="B15" i="1" s="1"/>
  <c r="B23" i="1" s="1"/>
  <c r="B25" i="1" s="1"/>
  <c r="B27" i="1" s="1"/>
  <c r="B16" i="2"/>
  <c r="B49" i="2"/>
  <c r="B39" i="2"/>
  <c r="B31" i="2"/>
  <c r="B33" i="2" s="1"/>
  <c r="B23" i="2"/>
  <c r="B24" i="2"/>
  <c r="B50" i="2" l="1"/>
  <c r="B51" i="2"/>
</calcChain>
</file>

<file path=xl/sharedStrings.xml><?xml version="1.0" encoding="utf-8"?>
<sst xmlns="http://schemas.openxmlformats.org/spreadsheetml/2006/main" count="82" uniqueCount="76">
  <si>
    <t>BITTNET SYSTEMS SA</t>
  </si>
  <si>
    <t>(All amounts in RON, unless otherwise provided)</t>
  </si>
  <si>
    <t>Item</t>
  </si>
  <si>
    <t>ASSETS</t>
  </si>
  <si>
    <t>Fixed assets</t>
  </si>
  <si>
    <t>Goodwill</t>
  </si>
  <si>
    <t>Other intangible assets</t>
  </si>
  <si>
    <t>Tangible assets</t>
  </si>
  <si>
    <t>Investments accounted for using the equity method</t>
  </si>
  <si>
    <t>Other financial fixed assets</t>
  </si>
  <si>
    <t>Deferred tax</t>
  </si>
  <si>
    <t>Total fixed assets</t>
  </si>
  <si>
    <t>Current assets</t>
  </si>
  <si>
    <t>Inventories</t>
  </si>
  <si>
    <t>Trade receivables and other receivables</t>
  </si>
  <si>
    <t>Other financial assets</t>
  </si>
  <si>
    <t>Cash and cash equivalents</t>
  </si>
  <si>
    <t>Total current assets</t>
  </si>
  <si>
    <t>TOTAL ASSETS</t>
  </si>
  <si>
    <t>EQUITY AND LIABILITIES</t>
  </si>
  <si>
    <t>Share capital</t>
  </si>
  <si>
    <t>Share premium</t>
  </si>
  <si>
    <t>Other equity items</t>
  </si>
  <si>
    <t>Reserves</t>
  </si>
  <si>
    <t>Retained earnings</t>
  </si>
  <si>
    <t>Parent company equity</t>
  </si>
  <si>
    <t>Non-controlling interests</t>
  </si>
  <si>
    <t xml:space="preserve">TOTAL EQUITY </t>
  </si>
  <si>
    <t>Long-term liabilities</t>
  </si>
  <si>
    <t>Bonds</t>
  </si>
  <si>
    <t>Bank loans</t>
  </si>
  <si>
    <t>Leasing liabilities</t>
  </si>
  <si>
    <t>Long-term provisions</t>
  </si>
  <si>
    <t>Total long-term debts</t>
  </si>
  <si>
    <t>Current liabilities</t>
  </si>
  <si>
    <t>Leasing debts</t>
  </si>
  <si>
    <t>Dividends payable</t>
  </si>
  <si>
    <t>Profit tax payable</t>
  </si>
  <si>
    <t>Trade payables and other debts</t>
  </si>
  <si>
    <t>Total current liabilities</t>
  </si>
  <si>
    <t>Total liabilities</t>
  </si>
  <si>
    <t>TOTAL EQUITY AND LIABILITIES</t>
  </si>
  <si>
    <t>Rights of use assets</t>
  </si>
  <si>
    <t>Work in progress</t>
  </si>
  <si>
    <t>-</t>
  </si>
  <si>
    <t>Contract liability</t>
  </si>
  <si>
    <t>Provisions</t>
  </si>
  <si>
    <t>Revenues from customers</t>
  </si>
  <si>
    <t>Cost of sales</t>
  </si>
  <si>
    <t>Gross margin</t>
  </si>
  <si>
    <t>Other revenues</t>
  </si>
  <si>
    <t>Sales expenses</t>
  </si>
  <si>
    <t>General and administrative expenses</t>
  </si>
  <si>
    <t>Other expenditure</t>
  </si>
  <si>
    <t>EBIT</t>
  </si>
  <si>
    <t>Profit/(loss) - Equity Method Holdings</t>
  </si>
  <si>
    <t>Financial revenues</t>
  </si>
  <si>
    <t>Financial expenses</t>
  </si>
  <si>
    <t>Interest expense</t>
  </si>
  <si>
    <t>Other financial expenses</t>
  </si>
  <si>
    <t>Gross profit</t>
  </si>
  <si>
    <t>Income tax</t>
  </si>
  <si>
    <t>Net Profit</t>
  </si>
  <si>
    <t>related to the parent company</t>
  </si>
  <si>
    <t>related to minority interests</t>
  </si>
  <si>
    <t>Other comprehensive income</t>
  </si>
  <si>
    <t>Total overall income</t>
  </si>
  <si>
    <t>Parent company</t>
  </si>
  <si>
    <t>Minority interests</t>
  </si>
  <si>
    <t>Earnings per share</t>
  </si>
  <si>
    <t>Basic</t>
  </si>
  <si>
    <t>Diluted</t>
  </si>
  <si>
    <t>Impairment</t>
  </si>
  <si>
    <t>Losses from investments at FVTPL</t>
  </si>
  <si>
    <t>Profit/(loss) from continuing operations</t>
  </si>
  <si>
    <t>Profit/loss from discontinued operations, net of tax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</si>
</sst>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24"/>
      <color rgb="FF2C3E50"/>
      <name val="Arial"/>
      <family val="2"/>
    </font>
    <font>
      <sz val="11"/>
      <color rgb="FF7F8C8D"/>
      <name val="Arial"/>
      <family val="2"/>
    </font>
    <font>
      <b/>
      <sz val="11"/>
      <color theme="1"/>
      <name val="Arial"/>
      <family val="2"/>
    </font>
    <font>
      <b/>
      <sz val="11"/>
      <name val="Arial"/>
      <family val="2"/>
    </font>
    <font>
      <sz val="11"/>
      <color theme="1"/>
      <name val="Arial"/>
      <family val="2"/>
    </font>
    <font>
      <b/>
      <sz val="7"/>
      <color rgb="FF2C3E50"/>
      <name val="Arial"/>
      <family val="2"/>
    </font>
    <font>
      <i/>
      <sz val="11"/>
      <color theme="1"/>
      <name val="Arial"/>
      <family val="2"/>
    </font>
    <font>
      <sz val="8"/>
      <color theme="1"/>
      <name val="Arial"/>
      <family val="2"/>
    </font>
    <font>
      <i/>
      <sz val="8"/>
      <color theme="1"/>
      <name val="Arial"/>
      <family val="2"/>
    </font>
    <font>
      <b/>
      <i/>
      <sz val="9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3CD"/>
        <bgColor indexed="64"/>
      </patternFill>
    </fill>
  </fills>
  <borders count="6">
    <border>
      <left/>
      <right/>
      <top/>
      <bottom/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/>
      <bottom/>
      <diagonal/>
    </border>
    <border>
      <left style="medium">
        <color rgb="FFD4D4D4"/>
      </left>
      <right style="medium">
        <color rgb="FFD4D4D4"/>
      </right>
      <top style="medium">
        <color rgb="FFD4D4D4"/>
      </top>
      <bottom style="medium">
        <color rgb="FFD4D4D4"/>
      </bottom>
      <diagonal/>
    </border>
    <border>
      <left style="medium">
        <color rgb="FFD4D4D4"/>
      </left>
      <right style="medium">
        <color rgb="FFD4D4D4"/>
      </right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3" fillId="2" borderId="1" xfId="0" applyFont="1" applyFill="1" applyBorder="1" applyAlignment="1">
      <alignment vertical="center"/>
    </xf>
    <xf numFmtId="0" fontId="3" fillId="3" borderId="2" xfId="0" applyFont="1" applyFill="1" applyBorder="1" applyAlignment="1">
      <alignment vertical="center"/>
    </xf>
    <xf numFmtId="0" fontId="4" fillId="4" borderId="2" xfId="0" applyFont="1" applyFill="1" applyBorder="1" applyAlignment="1">
      <alignment vertical="center"/>
    </xf>
    <xf numFmtId="0" fontId="5" fillId="0" borderId="2" xfId="0" applyFont="1" applyBorder="1" applyAlignment="1">
      <alignment vertical="center"/>
    </xf>
    <xf numFmtId="0" fontId="3" fillId="5" borderId="2" xfId="0" applyFont="1" applyFill="1" applyBorder="1" applyAlignment="1">
      <alignment vertical="center"/>
    </xf>
    <xf numFmtId="0" fontId="3" fillId="4" borderId="2" xfId="0" applyFont="1" applyFill="1" applyBorder="1" applyAlignment="1">
      <alignment vertical="center"/>
    </xf>
    <xf numFmtId="0" fontId="6" fillId="3" borderId="2" xfId="0" applyFont="1" applyFill="1" applyBorder="1" applyAlignment="1">
      <alignment horizontal="center" vertical="center" wrapText="1"/>
    </xf>
    <xf numFmtId="0" fontId="6" fillId="4" borderId="2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vertical="center"/>
    </xf>
    <xf numFmtId="0" fontId="3" fillId="2" borderId="2" xfId="0" applyNumberFormat="1" applyFont="1" applyFill="1" applyBorder="1" applyAlignment="1">
      <alignment horizontal="center" vertical="center" wrapText="1"/>
    </xf>
    <xf numFmtId="3" fontId="5" fillId="0" borderId="2" xfId="0" applyNumberFormat="1" applyFont="1" applyBorder="1" applyAlignment="1">
      <alignment horizontal="center" vertical="center" wrapText="1"/>
    </xf>
    <xf numFmtId="3" fontId="3" fillId="5" borderId="2" xfId="0" applyNumberFormat="1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vertical="center"/>
    </xf>
    <xf numFmtId="0" fontId="5" fillId="6" borderId="4" xfId="0" applyFont="1" applyFill="1" applyBorder="1" applyAlignment="1">
      <alignment vertical="center"/>
    </xf>
    <xf numFmtId="0" fontId="3" fillId="5" borderId="4" xfId="0" applyFont="1" applyFill="1" applyBorder="1" applyAlignment="1">
      <alignment vertical="center"/>
    </xf>
    <xf numFmtId="0" fontId="5" fillId="6" borderId="5" xfId="0" applyFont="1" applyFill="1" applyBorder="1" applyAlignment="1">
      <alignment vertical="center"/>
    </xf>
    <xf numFmtId="0" fontId="3" fillId="7" borderId="4" xfId="0" applyFont="1" applyFill="1" applyBorder="1" applyAlignment="1">
      <alignment vertical="center"/>
    </xf>
    <xf numFmtId="0" fontId="7" fillId="6" borderId="4" xfId="0" applyFont="1" applyFill="1" applyBorder="1" applyAlignment="1">
      <alignment vertical="center"/>
    </xf>
    <xf numFmtId="0" fontId="7" fillId="6" borderId="5" xfId="0" applyFont="1" applyFill="1" applyBorder="1" applyAlignment="1">
      <alignment vertical="center"/>
    </xf>
    <xf numFmtId="0" fontId="8" fillId="0" borderId="2" xfId="0" applyFont="1" applyBorder="1" applyAlignment="1">
      <alignment horizontal="center" vertical="center" wrapText="1"/>
    </xf>
    <xf numFmtId="0" fontId="9" fillId="6" borderId="4" xfId="0" applyFont="1" applyFill="1" applyBorder="1" applyAlignment="1">
      <alignment vertical="center"/>
    </xf>
    <xf numFmtId="0" fontId="10" fillId="5" borderId="4" xfId="0" applyFont="1" applyFill="1" applyBorder="1" applyAlignment="1">
      <alignment vertical="center"/>
    </xf>
    <xf numFmtId="3" fontId="3" fillId="7" borderId="4" xfId="0" applyNumberFormat="1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tabSelected="1" workbookViewId="0">
      <selection activeCell="L6" sqref="L6"/>
    </sheetView>
  </sheetViews>
  <sheetFormatPr defaultRowHeight="14.4" x14ac:dyDescent="0.3"/>
  <cols>
    <col min="1" max="1" width="46.88671875" bestFit="1" customWidth="1"/>
    <col min="2" max="2" width="12.109375" bestFit="1" customWidth="1"/>
  </cols>
  <sheetData>
    <row r="1" spans="1:2" ht="30" x14ac:dyDescent="0.3">
      <c r="A1" s="25" t="s">
        <v>0</v>
      </c>
      <c r="B1" s="25"/>
    </row>
    <row r="2" spans="1:2" x14ac:dyDescent="0.3">
      <c r="A2" s="26" t="s">
        <v>1</v>
      </c>
      <c r="B2" s="26"/>
    </row>
    <row r="3" spans="1:2" x14ac:dyDescent="0.3">
      <c r="A3" s="26"/>
      <c r="B3" s="26"/>
    </row>
    <row r="4" spans="1:2" x14ac:dyDescent="0.3">
      <c r="A4" s="26">
        <v>2023</v>
      </c>
      <c r="B4" s="26"/>
    </row>
    <row r="5" spans="1:2" ht="15" thickBot="1" x14ac:dyDescent="0.35"/>
    <row r="6" spans="1:2" ht="25.05" customHeight="1" thickBot="1" x14ac:dyDescent="0.35">
      <c r="A6" s="1" t="s">
        <v>2</v>
      </c>
      <c r="B6" s="10">
        <v>2023</v>
      </c>
    </row>
    <row r="7" spans="1:2" ht="25.05" customHeight="1" thickBot="1" x14ac:dyDescent="0.35">
      <c r="A7" s="2" t="s">
        <v>3</v>
      </c>
      <c r="B7" s="7"/>
    </row>
    <row r="8" spans="1:2" ht="25.05" customHeight="1" thickBot="1" x14ac:dyDescent="0.35">
      <c r="A8" s="3" t="s">
        <v>4</v>
      </c>
      <c r="B8" s="8"/>
    </row>
    <row r="9" spans="1:2" ht="15" thickBot="1" x14ac:dyDescent="0.35">
      <c r="A9" s="4" t="s">
        <v>5</v>
      </c>
      <c r="B9" s="11">
        <v>79079083</v>
      </c>
    </row>
    <row r="10" spans="1:2" ht="15" thickBot="1" x14ac:dyDescent="0.35">
      <c r="A10" s="4" t="s">
        <v>6</v>
      </c>
      <c r="B10" s="11">
        <v>9653554</v>
      </c>
    </row>
    <row r="11" spans="1:2" ht="15" thickBot="1" x14ac:dyDescent="0.35">
      <c r="A11" s="4" t="s">
        <v>7</v>
      </c>
      <c r="B11" s="11">
        <v>8572475</v>
      </c>
    </row>
    <row r="12" spans="1:2" ht="15" thickBot="1" x14ac:dyDescent="0.35">
      <c r="A12" s="4" t="s">
        <v>42</v>
      </c>
      <c r="B12" s="11">
        <v>24127088</v>
      </c>
    </row>
    <row r="13" spans="1:2" ht="15" thickBot="1" x14ac:dyDescent="0.35">
      <c r="A13" s="4" t="s">
        <v>8</v>
      </c>
      <c r="B13" s="11">
        <v>2797885</v>
      </c>
    </row>
    <row r="14" spans="1:2" ht="15" thickBot="1" x14ac:dyDescent="0.35">
      <c r="A14" s="4" t="s">
        <v>9</v>
      </c>
      <c r="B14" s="11">
        <v>695988</v>
      </c>
    </row>
    <row r="15" spans="1:2" ht="15" thickBot="1" x14ac:dyDescent="0.35">
      <c r="A15" s="4" t="s">
        <v>10</v>
      </c>
      <c r="B15" s="11">
        <v>3796271</v>
      </c>
    </row>
    <row r="16" spans="1:2" ht="25.05" customHeight="1" thickBot="1" x14ac:dyDescent="0.35">
      <c r="A16" s="5" t="s">
        <v>11</v>
      </c>
      <c r="B16" s="12">
        <f>B9+B10+B11+B12+B13+B14+B15</f>
        <v>128722344</v>
      </c>
    </row>
    <row r="17" spans="1:2" ht="25.05" customHeight="1" thickBot="1" x14ac:dyDescent="0.35">
      <c r="A17" s="6" t="s">
        <v>12</v>
      </c>
      <c r="B17" s="6"/>
    </row>
    <row r="18" spans="1:2" ht="15" thickBot="1" x14ac:dyDescent="0.35">
      <c r="A18" s="4" t="s">
        <v>13</v>
      </c>
      <c r="B18" s="11">
        <v>4226836</v>
      </c>
    </row>
    <row r="19" spans="1:2" ht="15" thickBot="1" x14ac:dyDescent="0.35">
      <c r="A19" s="4" t="s">
        <v>43</v>
      </c>
      <c r="B19" s="11">
        <v>6858701</v>
      </c>
    </row>
    <row r="20" spans="1:2" ht="15" thickBot="1" x14ac:dyDescent="0.35">
      <c r="A20" s="4" t="s">
        <v>14</v>
      </c>
      <c r="B20" s="11">
        <v>72703279</v>
      </c>
    </row>
    <row r="21" spans="1:2" ht="15" thickBot="1" x14ac:dyDescent="0.35">
      <c r="A21" s="4" t="s">
        <v>15</v>
      </c>
      <c r="B21" s="11">
        <v>11356744</v>
      </c>
    </row>
    <row r="22" spans="1:2" ht="15" thickBot="1" x14ac:dyDescent="0.35">
      <c r="A22" s="4" t="s">
        <v>16</v>
      </c>
      <c r="B22" s="11">
        <v>70013172</v>
      </c>
    </row>
    <row r="23" spans="1:2" ht="25.05" customHeight="1" thickBot="1" x14ac:dyDescent="0.35">
      <c r="A23" s="5" t="s">
        <v>17</v>
      </c>
      <c r="B23" s="12">
        <f>B18+B19+B20+B21+B22</f>
        <v>165158732</v>
      </c>
    </row>
    <row r="24" spans="1:2" ht="25.05" customHeight="1" thickBot="1" x14ac:dyDescent="0.35">
      <c r="A24" s="5" t="s">
        <v>18</v>
      </c>
      <c r="B24" s="12">
        <f>B16+B23</f>
        <v>293881076</v>
      </c>
    </row>
    <row r="25" spans="1:2" ht="25.05" customHeight="1" thickBot="1" x14ac:dyDescent="0.35">
      <c r="A25" s="2" t="s">
        <v>19</v>
      </c>
      <c r="B25" s="2"/>
    </row>
    <row r="26" spans="1:2" ht="15" thickBot="1" x14ac:dyDescent="0.35">
      <c r="A26" s="4" t="s">
        <v>20</v>
      </c>
      <c r="B26" s="11">
        <v>63417672</v>
      </c>
    </row>
    <row r="27" spans="1:2" ht="15" thickBot="1" x14ac:dyDescent="0.35">
      <c r="A27" s="4" t="s">
        <v>21</v>
      </c>
      <c r="B27" s="11">
        <v>31934768</v>
      </c>
    </row>
    <row r="28" spans="1:2" ht="15" thickBot="1" x14ac:dyDescent="0.35">
      <c r="A28" s="4" t="s">
        <v>22</v>
      </c>
      <c r="B28" s="11">
        <v>-16150032</v>
      </c>
    </row>
    <row r="29" spans="1:2" ht="15" thickBot="1" x14ac:dyDescent="0.35">
      <c r="A29" s="4" t="s">
        <v>23</v>
      </c>
      <c r="B29" s="11">
        <v>1355734</v>
      </c>
    </row>
    <row r="30" spans="1:2" ht="15" thickBot="1" x14ac:dyDescent="0.35">
      <c r="A30" s="4" t="s">
        <v>24</v>
      </c>
      <c r="B30" s="11">
        <v>-7714326</v>
      </c>
    </row>
    <row r="31" spans="1:2" ht="25.05" customHeight="1" thickBot="1" x14ac:dyDescent="0.35">
      <c r="A31" s="5" t="s">
        <v>25</v>
      </c>
      <c r="B31" s="12">
        <f>B26+B30+B29+B28+B27</f>
        <v>72843816</v>
      </c>
    </row>
    <row r="32" spans="1:2" ht="15" thickBot="1" x14ac:dyDescent="0.35">
      <c r="A32" s="4" t="s">
        <v>26</v>
      </c>
      <c r="B32" s="11">
        <v>8449099</v>
      </c>
    </row>
    <row r="33" spans="1:2" ht="25.05" customHeight="1" thickBot="1" x14ac:dyDescent="0.35">
      <c r="A33" s="5" t="s">
        <v>27</v>
      </c>
      <c r="B33" s="12">
        <f>B31+B32</f>
        <v>81292915</v>
      </c>
    </row>
    <row r="34" spans="1:2" ht="25.05" customHeight="1" thickBot="1" x14ac:dyDescent="0.35">
      <c r="A34" s="6" t="s">
        <v>28</v>
      </c>
      <c r="B34" s="6"/>
    </row>
    <row r="35" spans="1:2" ht="15" thickBot="1" x14ac:dyDescent="0.35">
      <c r="A35" s="4" t="s">
        <v>29</v>
      </c>
      <c r="B35" s="11">
        <v>24340699</v>
      </c>
    </row>
    <row r="36" spans="1:2" ht="15" thickBot="1" x14ac:dyDescent="0.35">
      <c r="A36" s="4" t="s">
        <v>30</v>
      </c>
      <c r="B36" s="11">
        <v>18976363</v>
      </c>
    </row>
    <row r="37" spans="1:2" ht="15" thickBot="1" x14ac:dyDescent="0.35">
      <c r="A37" s="4" t="s">
        <v>31</v>
      </c>
      <c r="B37" s="11">
        <v>19184756</v>
      </c>
    </row>
    <row r="38" spans="1:2" ht="15" thickBot="1" x14ac:dyDescent="0.35">
      <c r="A38" s="4" t="s">
        <v>32</v>
      </c>
      <c r="B38" s="11">
        <v>5000000</v>
      </c>
    </row>
    <row r="39" spans="1:2" ht="25.05" customHeight="1" thickBot="1" x14ac:dyDescent="0.35">
      <c r="A39" s="5" t="s">
        <v>33</v>
      </c>
      <c r="B39" s="12">
        <f>B35+B36+B37+B38</f>
        <v>67501818</v>
      </c>
    </row>
    <row r="40" spans="1:2" ht="25.05" customHeight="1" thickBot="1" x14ac:dyDescent="0.35">
      <c r="A40" s="6" t="s">
        <v>34</v>
      </c>
      <c r="B40" s="6"/>
    </row>
    <row r="41" spans="1:2" ht="15" thickBot="1" x14ac:dyDescent="0.35">
      <c r="A41" s="4" t="s">
        <v>29</v>
      </c>
      <c r="B41" s="11">
        <v>47458</v>
      </c>
    </row>
    <row r="42" spans="1:2" ht="15" thickBot="1" x14ac:dyDescent="0.35">
      <c r="A42" s="4" t="s">
        <v>30</v>
      </c>
      <c r="B42" s="11">
        <v>8542343</v>
      </c>
    </row>
    <row r="43" spans="1:2" ht="15" thickBot="1" x14ac:dyDescent="0.35">
      <c r="A43" s="4" t="s">
        <v>35</v>
      </c>
      <c r="B43" s="11">
        <v>6419839</v>
      </c>
    </row>
    <row r="44" spans="1:2" ht="15" thickBot="1" x14ac:dyDescent="0.35">
      <c r="A44" s="4" t="s">
        <v>36</v>
      </c>
      <c r="B44" s="11">
        <v>3265428</v>
      </c>
    </row>
    <row r="45" spans="1:2" ht="15" customHeight="1" thickBot="1" x14ac:dyDescent="0.35">
      <c r="A45" s="4" t="s">
        <v>37</v>
      </c>
      <c r="B45" s="11">
        <v>622641</v>
      </c>
    </row>
    <row r="46" spans="1:2" ht="15" thickBot="1" x14ac:dyDescent="0.35">
      <c r="A46" s="4" t="s">
        <v>45</v>
      </c>
      <c r="B46" s="11">
        <v>7878495</v>
      </c>
    </row>
    <row r="47" spans="1:2" ht="15" customHeight="1" thickBot="1" x14ac:dyDescent="0.35">
      <c r="A47" s="4" t="s">
        <v>38</v>
      </c>
      <c r="B47" s="11">
        <v>116878932</v>
      </c>
    </row>
    <row r="48" spans="1:2" ht="15" customHeight="1" thickBot="1" x14ac:dyDescent="0.35">
      <c r="A48" s="9" t="s">
        <v>46</v>
      </c>
      <c r="B48" s="11">
        <v>1431205</v>
      </c>
    </row>
    <row r="49" spans="1:2" ht="25.05" customHeight="1" thickBot="1" x14ac:dyDescent="0.35">
      <c r="A49" s="5" t="s">
        <v>39</v>
      </c>
      <c r="B49" s="12">
        <f>B41+B42+B43+B44+B45+B46+B47+B48</f>
        <v>145086341</v>
      </c>
    </row>
    <row r="50" spans="1:2" ht="25.05" customHeight="1" thickBot="1" x14ac:dyDescent="0.35">
      <c r="A50" s="5" t="s">
        <v>40</v>
      </c>
      <c r="B50" s="12">
        <f>B49+B39</f>
        <v>212588159</v>
      </c>
    </row>
    <row r="51" spans="1:2" ht="25.05" customHeight="1" thickBot="1" x14ac:dyDescent="0.35">
      <c r="A51" s="5" t="s">
        <v>41</v>
      </c>
      <c r="B51" s="12">
        <f>B50+B33</f>
        <v>293881074</v>
      </c>
    </row>
  </sheetData>
  <mergeCells count="3">
    <mergeCell ref="A1:B1"/>
    <mergeCell ref="A2:B3"/>
    <mergeCell ref="A4:B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9"/>
  <sheetViews>
    <sheetView workbookViewId="0">
      <selection activeCell="B21" sqref="B21"/>
    </sheetView>
  </sheetViews>
  <sheetFormatPr defaultRowHeight="14.4" x14ac:dyDescent="0.3"/>
  <cols>
    <col min="1" max="1" width="34.6640625" bestFit="1" customWidth="1"/>
    <col min="2" max="2" width="13.88671875" customWidth="1"/>
  </cols>
  <sheetData>
    <row r="1" spans="1:2" ht="30" x14ac:dyDescent="0.3">
      <c r="A1" s="25" t="s">
        <v>0</v>
      </c>
      <c r="B1" s="25"/>
    </row>
    <row r="2" spans="1:2" x14ac:dyDescent="0.3">
      <c r="A2" s="26" t="s">
        <v>1</v>
      </c>
      <c r="B2" s="26"/>
    </row>
    <row r="3" spans="1:2" x14ac:dyDescent="0.3">
      <c r="A3" s="26"/>
      <c r="B3" s="26"/>
    </row>
    <row r="4" spans="1:2" x14ac:dyDescent="0.3">
      <c r="A4" s="26">
        <v>2023</v>
      </c>
      <c r="B4" s="26"/>
    </row>
    <row r="5" spans="1:2" ht="15" thickBot="1" x14ac:dyDescent="0.35"/>
    <row r="6" spans="1:2" ht="25.05" customHeight="1" thickBot="1" x14ac:dyDescent="0.35">
      <c r="A6" s="13" t="s">
        <v>2</v>
      </c>
      <c r="B6" s="24">
        <v>2023</v>
      </c>
    </row>
    <row r="7" spans="1:2" ht="15" thickBot="1" x14ac:dyDescent="0.35">
      <c r="A7" s="14" t="s">
        <v>47</v>
      </c>
      <c r="B7" s="11">
        <v>359089188</v>
      </c>
    </row>
    <row r="8" spans="1:2" ht="15" thickBot="1" x14ac:dyDescent="0.35">
      <c r="A8" s="14" t="s">
        <v>48</v>
      </c>
      <c r="B8" s="11">
        <v>-296076346</v>
      </c>
    </row>
    <row r="9" spans="1:2" ht="25.05" customHeight="1" thickBot="1" x14ac:dyDescent="0.35">
      <c r="A9" s="15" t="s">
        <v>49</v>
      </c>
      <c r="B9" s="12">
        <f>B7+B8</f>
        <v>63012842</v>
      </c>
    </row>
    <row r="10" spans="1:2" ht="15" thickBot="1" x14ac:dyDescent="0.35">
      <c r="A10" s="14" t="s">
        <v>50</v>
      </c>
      <c r="B10" s="11">
        <v>1962994</v>
      </c>
    </row>
    <row r="11" spans="1:2" ht="15" thickBot="1" x14ac:dyDescent="0.35">
      <c r="A11" s="14" t="s">
        <v>51</v>
      </c>
      <c r="B11" s="11">
        <v>-17622267</v>
      </c>
    </row>
    <row r="12" spans="1:2" ht="15" thickBot="1" x14ac:dyDescent="0.35">
      <c r="A12" s="14" t="s">
        <v>52</v>
      </c>
      <c r="B12" s="11">
        <v>-38866832</v>
      </c>
    </row>
    <row r="13" spans="1:2" ht="15" thickBot="1" x14ac:dyDescent="0.35">
      <c r="A13" s="14" t="s">
        <v>72</v>
      </c>
      <c r="B13" s="11" t="s">
        <v>44</v>
      </c>
    </row>
    <row r="14" spans="1:2" ht="15" thickBot="1" x14ac:dyDescent="0.35">
      <c r="A14" s="16" t="s">
        <v>53</v>
      </c>
      <c r="B14" s="11">
        <v>-689691</v>
      </c>
    </row>
    <row r="15" spans="1:2" ht="25.05" customHeight="1" thickBot="1" x14ac:dyDescent="0.35">
      <c r="A15" s="17" t="s">
        <v>54</v>
      </c>
      <c r="B15" s="23">
        <f>B9+B10+B11+B12+B14</f>
        <v>7797046</v>
      </c>
    </row>
    <row r="16" spans="1:2" ht="15" thickBot="1" x14ac:dyDescent="0.35">
      <c r="A16" s="14" t="s">
        <v>55</v>
      </c>
      <c r="B16" s="11">
        <v>-121055</v>
      </c>
    </row>
    <row r="17" spans="1:2" ht="15" thickBot="1" x14ac:dyDescent="0.35">
      <c r="A17" s="14" t="s">
        <v>56</v>
      </c>
      <c r="B17" s="11">
        <v>-2167698</v>
      </c>
    </row>
    <row r="18" spans="1:2" ht="15" thickBot="1" x14ac:dyDescent="0.35">
      <c r="A18" s="14" t="s">
        <v>73</v>
      </c>
      <c r="B18" s="11">
        <v>644625</v>
      </c>
    </row>
    <row r="19" spans="1:2" ht="15" thickBot="1" x14ac:dyDescent="0.35">
      <c r="A19" s="14"/>
      <c r="B19" s="11"/>
    </row>
    <row r="20" spans="1:2" ht="15" thickBot="1" x14ac:dyDescent="0.35">
      <c r="A20" s="14" t="s">
        <v>57</v>
      </c>
      <c r="B20" s="11">
        <v>-6928650</v>
      </c>
    </row>
    <row r="21" spans="1:2" ht="15" thickBot="1" x14ac:dyDescent="0.35">
      <c r="A21" s="18" t="s">
        <v>58</v>
      </c>
      <c r="B21" s="11">
        <v>-5968724</v>
      </c>
    </row>
    <row r="22" spans="1:2" ht="15" thickBot="1" x14ac:dyDescent="0.35">
      <c r="A22" s="19" t="s">
        <v>59</v>
      </c>
      <c r="B22" s="11">
        <f>B20-B21</f>
        <v>-959926</v>
      </c>
    </row>
    <row r="23" spans="1:2" ht="25.05" customHeight="1" thickBot="1" x14ac:dyDescent="0.35">
      <c r="A23" s="15" t="s">
        <v>60</v>
      </c>
      <c r="B23" s="12">
        <f>B15+B16+B17+B18+B20</f>
        <v>-775732</v>
      </c>
    </row>
    <row r="24" spans="1:2" ht="15" thickBot="1" x14ac:dyDescent="0.35">
      <c r="A24" s="14" t="s">
        <v>61</v>
      </c>
      <c r="B24" s="11">
        <v>-615392</v>
      </c>
    </row>
    <row r="25" spans="1:2" ht="15" thickBot="1" x14ac:dyDescent="0.35">
      <c r="A25" s="22" t="s">
        <v>74</v>
      </c>
      <c r="B25" s="12">
        <f>B23+B24</f>
        <v>-1391124</v>
      </c>
    </row>
    <row r="26" spans="1:2" ht="15" thickBot="1" x14ac:dyDescent="0.35">
      <c r="A26" s="21" t="s">
        <v>75</v>
      </c>
      <c r="B26" s="11">
        <v>2214786</v>
      </c>
    </row>
    <row r="27" spans="1:2" ht="25.05" customHeight="1" thickBot="1" x14ac:dyDescent="0.35">
      <c r="A27" s="15" t="s">
        <v>62</v>
      </c>
      <c r="B27" s="12">
        <f>B25+B26</f>
        <v>823662</v>
      </c>
    </row>
    <row r="28" spans="1:2" ht="15" thickBot="1" x14ac:dyDescent="0.35">
      <c r="A28" s="18" t="s">
        <v>63</v>
      </c>
      <c r="B28" s="11">
        <v>-6285048</v>
      </c>
    </row>
    <row r="29" spans="1:2" ht="15" thickBot="1" x14ac:dyDescent="0.35">
      <c r="A29" s="18" t="s">
        <v>64</v>
      </c>
      <c r="B29" s="11">
        <v>7108710</v>
      </c>
    </row>
    <row r="30" spans="1:2" ht="15" thickBot="1" x14ac:dyDescent="0.35">
      <c r="A30" s="14" t="s">
        <v>65</v>
      </c>
      <c r="B30" s="11" t="s">
        <v>44</v>
      </c>
    </row>
    <row r="31" spans="1:2" ht="25.05" customHeight="1" thickBot="1" x14ac:dyDescent="0.35">
      <c r="A31" s="15" t="s">
        <v>66</v>
      </c>
      <c r="B31" s="12">
        <v>823662</v>
      </c>
    </row>
    <row r="32" spans="1:2" ht="15" thickBot="1" x14ac:dyDescent="0.35">
      <c r="A32" s="18" t="s">
        <v>67</v>
      </c>
      <c r="B32" s="11">
        <v>-6285048</v>
      </c>
    </row>
    <row r="33" spans="1:2" ht="15" thickBot="1" x14ac:dyDescent="0.35">
      <c r="A33" s="18" t="s">
        <v>68</v>
      </c>
      <c r="B33" s="11">
        <v>7108710</v>
      </c>
    </row>
    <row r="34" spans="1:2" ht="15" thickBot="1" x14ac:dyDescent="0.35">
      <c r="A34" s="14"/>
      <c r="B34" s="14"/>
    </row>
    <row r="35" spans="1:2" ht="25.05" customHeight="1" thickBot="1" x14ac:dyDescent="0.35">
      <c r="A35" s="15" t="s">
        <v>69</v>
      </c>
      <c r="B35" s="15"/>
    </row>
    <row r="36" spans="1:2" ht="15" thickBot="1" x14ac:dyDescent="0.35">
      <c r="A36" s="14" t="s">
        <v>70</v>
      </c>
      <c r="B36" s="20">
        <v>-1.35E-2</v>
      </c>
    </row>
    <row r="37" spans="1:2" ht="15" thickBot="1" x14ac:dyDescent="0.35">
      <c r="A37" s="14" t="s">
        <v>71</v>
      </c>
      <c r="B37" s="20">
        <v>-1.2800000000000001E-2</v>
      </c>
    </row>
    <row r="38" spans="1:2" ht="15" thickBot="1" x14ac:dyDescent="0.35">
      <c r="B38" s="20"/>
    </row>
    <row r="39" spans="1:2" ht="15" thickBot="1" x14ac:dyDescent="0.35">
      <c r="B39" s="20"/>
    </row>
  </sheetData>
  <mergeCells count="3">
    <mergeCell ref="A1:B1"/>
    <mergeCell ref="A2:B3"/>
    <mergeCell ref="A4:B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Balance Sheet</vt:lpstr>
      <vt:lpstr>Income Statement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2025-06-01T16:58:21Z</dcterms:modified>
</cp:coreProperties>
</file>