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Java\VS-CodPitonul\"/>
    </mc:Choice>
  </mc:AlternateContent>
  <xr:revisionPtr revIDLastSave="0" documentId="13_ncr:1_{D3F7F2C1-0324-47A5-AAE8-7C1CF8F55CDB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Sheet1!$A$1:$G$88</definedName>
  </definedNames>
  <calcPr calcId="191029"/>
</workbook>
</file>

<file path=xl/calcChain.xml><?xml version="1.0" encoding="utf-8"?>
<calcChain xmlns="http://schemas.openxmlformats.org/spreadsheetml/2006/main">
  <c r="L5" i="1" l="1"/>
  <c r="G58" i="1" s="1"/>
  <c r="F58" i="1"/>
  <c r="F29" i="1"/>
  <c r="F77" i="1"/>
  <c r="F21" i="1"/>
  <c r="F33" i="1"/>
  <c r="F50" i="1"/>
  <c r="F44" i="1"/>
  <c r="F82" i="1"/>
  <c r="F40" i="1"/>
  <c r="F64" i="1"/>
  <c r="F57" i="1"/>
  <c r="F30" i="1"/>
  <c r="F13" i="1"/>
  <c r="F45" i="1"/>
  <c r="F35" i="1"/>
  <c r="F14" i="1"/>
  <c r="F53" i="1"/>
  <c r="F54" i="1"/>
  <c r="F85" i="1"/>
  <c r="F38" i="1"/>
  <c r="F86" i="1"/>
  <c r="F87" i="1"/>
  <c r="F39" i="1"/>
  <c r="F7" i="1"/>
  <c r="F69" i="1"/>
  <c r="F51" i="1"/>
  <c r="F6" i="1"/>
  <c r="F75" i="1"/>
  <c r="F66" i="1"/>
  <c r="F63" i="1"/>
  <c r="F59" i="1"/>
  <c r="F84" i="1"/>
  <c r="F26" i="1"/>
  <c r="F79" i="1"/>
  <c r="F71" i="1"/>
  <c r="F67" i="1"/>
  <c r="F36" i="1"/>
  <c r="F56" i="1"/>
  <c r="F42" i="1"/>
  <c r="F65" i="1"/>
  <c r="F27" i="1"/>
  <c r="F19" i="1"/>
  <c r="F24" i="1"/>
  <c r="F4" i="1"/>
  <c r="F81" i="1"/>
  <c r="F76" i="1"/>
  <c r="F46" i="1"/>
  <c r="F48" i="1"/>
  <c r="F10" i="1"/>
  <c r="F70" i="1"/>
  <c r="F12" i="1"/>
  <c r="F34" i="1"/>
  <c r="F32" i="1"/>
  <c r="F3" i="1"/>
  <c r="F74" i="1"/>
  <c r="F62" i="1"/>
  <c r="F73" i="1"/>
  <c r="F55" i="1"/>
  <c r="F8" i="1"/>
  <c r="F72" i="1"/>
  <c r="F49" i="1"/>
  <c r="F11" i="1"/>
  <c r="F60" i="1"/>
  <c r="F88" i="1"/>
  <c r="F28" i="1"/>
  <c r="F18" i="1"/>
  <c r="F80" i="1"/>
  <c r="F31" i="1"/>
  <c r="F22" i="1"/>
  <c r="F83" i="1"/>
  <c r="F78" i="1"/>
  <c r="F43" i="1"/>
  <c r="F9" i="1"/>
  <c r="F15" i="1"/>
  <c r="F20" i="1"/>
  <c r="F47" i="1"/>
  <c r="F23" i="1"/>
  <c r="F5" i="1"/>
  <c r="F61" i="1"/>
  <c r="F16" i="1"/>
  <c r="F52" i="1"/>
  <c r="F25" i="1"/>
  <c r="F68" i="1"/>
  <c r="F2" i="1"/>
  <c r="F17" i="1"/>
  <c r="F37" i="1"/>
  <c r="F41" i="1"/>
  <c r="G68" i="1" l="1"/>
  <c r="G78" i="1"/>
  <c r="G8" i="1"/>
  <c r="G46" i="1"/>
  <c r="G71" i="1"/>
  <c r="G39" i="1"/>
  <c r="G75" i="1"/>
  <c r="G20" i="1"/>
  <c r="G35" i="1"/>
  <c r="G51" i="1"/>
  <c r="G2" i="1"/>
  <c r="G43" i="1"/>
  <c r="G72" i="1"/>
  <c r="G48" i="1"/>
  <c r="G67" i="1"/>
  <c r="G7" i="1"/>
  <c r="G30" i="1"/>
  <c r="G57" i="1"/>
  <c r="G64" i="1"/>
  <c r="G40" i="1"/>
  <c r="G87" i="1"/>
  <c r="G52" i="1"/>
  <c r="G22" i="1"/>
  <c r="G73" i="1"/>
  <c r="G81" i="1"/>
  <c r="G26" i="1"/>
  <c r="G86" i="1"/>
  <c r="G16" i="1"/>
  <c r="G31" i="1"/>
  <c r="G62" i="1"/>
  <c r="G4" i="1"/>
  <c r="G84" i="1"/>
  <c r="G38" i="1"/>
  <c r="G82" i="1"/>
  <c r="G44" i="1"/>
  <c r="G25" i="1"/>
  <c r="G83" i="1"/>
  <c r="G55" i="1"/>
  <c r="G76" i="1"/>
  <c r="G79" i="1"/>
  <c r="G61" i="1"/>
  <c r="G80" i="1"/>
  <c r="G74" i="1"/>
  <c r="G24" i="1"/>
  <c r="G59" i="1"/>
  <c r="G85" i="1"/>
  <c r="G5" i="1"/>
  <c r="G18" i="1"/>
  <c r="G3" i="1"/>
  <c r="G19" i="1"/>
  <c r="G63" i="1"/>
  <c r="G54" i="1"/>
  <c r="G50" i="1"/>
  <c r="G23" i="1"/>
  <c r="G28" i="1"/>
  <c r="G32" i="1"/>
  <c r="G27" i="1"/>
  <c r="G66" i="1"/>
  <c r="G53" i="1"/>
  <c r="G33" i="1"/>
  <c r="G21" i="1"/>
  <c r="G77" i="1"/>
  <c r="G65" i="1"/>
  <c r="G29" i="1"/>
  <c r="G47" i="1"/>
  <c r="G88" i="1"/>
  <c r="G34" i="1"/>
  <c r="G14" i="1"/>
  <c r="G41" i="1"/>
  <c r="G60" i="1"/>
  <c r="G12" i="1"/>
  <c r="G42" i="1"/>
  <c r="G6" i="1"/>
  <c r="G37" i="1"/>
  <c r="G15" i="1"/>
  <c r="G11" i="1"/>
  <c r="G70" i="1"/>
  <c r="G56" i="1"/>
  <c r="G45" i="1"/>
  <c r="G17" i="1"/>
  <c r="G9" i="1"/>
  <c r="G49" i="1"/>
  <c r="G10" i="1"/>
  <c r="G36" i="1"/>
  <c r="G69" i="1"/>
  <c r="G13" i="1"/>
</calcChain>
</file>

<file path=xl/sharedStrings.xml><?xml version="1.0" encoding="utf-8"?>
<sst xmlns="http://schemas.openxmlformats.org/spreadsheetml/2006/main" count="182" uniqueCount="179">
  <si>
    <t>Title</t>
  </si>
  <si>
    <t>Score</t>
  </si>
  <si>
    <t>Ratings</t>
  </si>
  <si>
    <t>Reviews</t>
  </si>
  <si>
    <t>Release</t>
  </si>
  <si>
    <t>Kingdom Rush Frontiers - Tower Defense Game</t>
  </si>
  <si>
    <t>Sep 25, 2013</t>
  </si>
  <si>
    <t>Papa's Pastaria To Go!</t>
  </si>
  <si>
    <t>Jul 6, 2020</t>
  </si>
  <si>
    <t>Fruit Ninja Classic</t>
  </si>
  <si>
    <t>Sep 15, 2010</t>
  </si>
  <si>
    <t>Teeny Titans: Collect &amp; Battle</t>
  </si>
  <si>
    <t>Farming Simulator 18</t>
  </si>
  <si>
    <t>Jun 5, 2017</t>
  </si>
  <si>
    <t>Grand Theft Auto: San Andreas</t>
  </si>
  <si>
    <t>Dec 19, 2013</t>
  </si>
  <si>
    <t>Motor Depot</t>
  </si>
  <si>
    <t>Dec 20, 2018</t>
  </si>
  <si>
    <t>LEGO® Star Wars™:  TCS</t>
  </si>
  <si>
    <t>Apr 29, 2015</t>
  </si>
  <si>
    <t>The Sun Origin: Post-apocalyptic action shooter</t>
  </si>
  <si>
    <t>Oct 27, 2017</t>
  </si>
  <si>
    <t>Infinite Flight - Flight Simulator</t>
  </si>
  <si>
    <t>Jul 7, 2013</t>
  </si>
  <si>
    <t>Planescape: Torment: Enhanced Edition</t>
  </si>
  <si>
    <t>Apr 11, 2017</t>
  </si>
  <si>
    <t>Papa's Mocharia To Go!</t>
  </si>
  <si>
    <t>Mar 1, 2021</t>
  </si>
  <si>
    <t>Geometry Dash</t>
  </si>
  <si>
    <t>Aug 12, 2013</t>
  </si>
  <si>
    <t>Castle of Illusion</t>
  </si>
  <si>
    <t>Jun 18, 2014</t>
  </si>
  <si>
    <t>Max Payne Mobile</t>
  </si>
  <si>
    <t>Jun 13, 2012</t>
  </si>
  <si>
    <t>GTA: Chinatown Wars</t>
  </si>
  <si>
    <t>Dec 17, 2014</t>
  </si>
  <si>
    <t>Clue</t>
  </si>
  <si>
    <t>Mar 10, 2017</t>
  </si>
  <si>
    <t>Papa's Burgeria To Go!</t>
  </si>
  <si>
    <t>Feb 20, 2013</t>
  </si>
  <si>
    <t>Papa's Cheeseria To Go!</t>
  </si>
  <si>
    <t>Oct 23, 2019</t>
  </si>
  <si>
    <t>TruckSimulation 16</t>
  </si>
  <si>
    <t>Nov 25, 2015</t>
  </si>
  <si>
    <t>Human: Fall Flat</t>
  </si>
  <si>
    <t>Jun 25, 2019</t>
  </si>
  <si>
    <t>True Skate</t>
  </si>
  <si>
    <t>Jul 19, 2013</t>
  </si>
  <si>
    <t>Ultimate Custom Night</t>
  </si>
  <si>
    <t>Apr 24, 2020</t>
  </si>
  <si>
    <t>Incredibox</t>
  </si>
  <si>
    <t>Dec 14, 2017</t>
  </si>
  <si>
    <t>Ben 10 - Up To Speed</t>
  </si>
  <si>
    <t>Reigns</t>
  </si>
  <si>
    <t>Aug 10, 2016</t>
  </si>
  <si>
    <t>Need for Speed™ Most Wanted</t>
  </si>
  <si>
    <t>Dec 7, 2017</t>
  </si>
  <si>
    <t>Assassin's Creed Identity</t>
  </si>
  <si>
    <t>May 18, 2016</t>
  </si>
  <si>
    <t>Stardew Valley</t>
  </si>
  <si>
    <t>Mar 13, 2019</t>
  </si>
  <si>
    <t>Rayman Jungle Run</t>
  </si>
  <si>
    <t>Sep 27, 2012</t>
  </si>
  <si>
    <t>Pirates Outlaws</t>
  </si>
  <si>
    <t>Mar 5, 2019</t>
  </si>
  <si>
    <t>Pascal's Wager</t>
  </si>
  <si>
    <t>Jun 24, 2020</t>
  </si>
  <si>
    <t>Truck Simulator PRO Europe</t>
  </si>
  <si>
    <t>Mar 8, 2018</t>
  </si>
  <si>
    <t>Five Nights at Freddy's 4</t>
  </si>
  <si>
    <t>Jul 25, 2015</t>
  </si>
  <si>
    <t>The Lonely Hacker</t>
  </si>
  <si>
    <t>Feb 15, 2018</t>
  </si>
  <si>
    <t>Samorost 3</t>
  </si>
  <si>
    <t>Nov 30, 2016</t>
  </si>
  <si>
    <t>Real Drift Car Racing</t>
  </si>
  <si>
    <t>Jul 3, 2014</t>
  </si>
  <si>
    <t>GTA: Liberty City Stories</t>
  </si>
  <si>
    <t>Feb 11, 2016</t>
  </si>
  <si>
    <t>Papa's Hot Doggeria To Go!</t>
  </si>
  <si>
    <t>Nov 19, 2017</t>
  </si>
  <si>
    <t>LEGO ® Batman: Beyond Gotham</t>
  </si>
  <si>
    <t>Aug 12, 2015</t>
  </si>
  <si>
    <t>Pocket Rogues: Ultimate</t>
  </si>
  <si>
    <t>Oct 16, 2017</t>
  </si>
  <si>
    <t>Football Manager 2021 Mobile</t>
  </si>
  <si>
    <t>Nov 23, 2020</t>
  </si>
  <si>
    <t>Earn to Die</t>
  </si>
  <si>
    <t>Mar 11, 2013</t>
  </si>
  <si>
    <t>Five Nights at Freddy's 2</t>
  </si>
  <si>
    <t>Nov 12, 2014</t>
  </si>
  <si>
    <t>A Dance of Fire and Ice</t>
  </si>
  <si>
    <t>Oct 4, 2014</t>
  </si>
  <si>
    <t>The Room Three</t>
  </si>
  <si>
    <t>Jan 11, 2016</t>
  </si>
  <si>
    <t>Suicide Guy</t>
  </si>
  <si>
    <t>Jan 12, 2021</t>
  </si>
  <si>
    <t>Minecraft</t>
  </si>
  <si>
    <t>Aug 15, 2011</t>
  </si>
  <si>
    <t>Monopoly - Board game classic about real-estate!</t>
  </si>
  <si>
    <t>Dec 4, 2019</t>
  </si>
  <si>
    <t>Bloons TD 6</t>
  </si>
  <si>
    <t>Jun 13, 2018</t>
  </si>
  <si>
    <t>RFS - Real Flight Simulator</t>
  </si>
  <si>
    <t>Jul 23, 2019</t>
  </si>
  <si>
    <t>Bright Memory Mobile</t>
  </si>
  <si>
    <t>Jan 11, 2020</t>
  </si>
  <si>
    <t>Grand Theft Auto: Vice City</t>
  </si>
  <si>
    <t>Dec 6, 2012</t>
  </si>
  <si>
    <t>Grand Theft Auto III</t>
  </si>
  <si>
    <t>Dec 14, 2011</t>
  </si>
  <si>
    <t>60 Seconds! Reatomized</t>
  </si>
  <si>
    <t>May 24, 2021</t>
  </si>
  <si>
    <t>Sonic Runners Adventure - Fast Action Platformer</t>
  </si>
  <si>
    <t>Dec 20, 2017</t>
  </si>
  <si>
    <t>Peppa Pig: Holiday</t>
  </si>
  <si>
    <t>Dec 4, 2015</t>
  </si>
  <si>
    <t>Slay the Spire</t>
  </si>
  <si>
    <t>Jan 22, 2021</t>
  </si>
  <si>
    <t>Papa's Donuteria To Go!</t>
  </si>
  <si>
    <t>Jun 6, 2019</t>
  </si>
  <si>
    <t>Bendy and the Ink Machine</t>
  </si>
  <si>
    <t>Shadow Fight 2 Special Edition</t>
  </si>
  <si>
    <t>Aug 17, 2017</t>
  </si>
  <si>
    <t>Monument Valley</t>
  </si>
  <si>
    <t>May 14, 2014</t>
  </si>
  <si>
    <t>Bridge Constructor Portal</t>
  </si>
  <si>
    <t>PAW Patrol: Rescue Run</t>
  </si>
  <si>
    <t>Viata De Cartier</t>
  </si>
  <si>
    <t>Oct 11, 2019</t>
  </si>
  <si>
    <t>Forager</t>
  </si>
  <si>
    <t>Nov 24, 2020</t>
  </si>
  <si>
    <t>Dead Cells</t>
  </si>
  <si>
    <t>Jun 2, 2020</t>
  </si>
  <si>
    <t>The Room</t>
  </si>
  <si>
    <t>Apr 5, 2013</t>
  </si>
  <si>
    <t>Goat Simulator Waste of Space</t>
  </si>
  <si>
    <t>May 25, 2016</t>
  </si>
  <si>
    <t>Farming Simulator 20</t>
  </si>
  <si>
    <t>Dec 3, 2019</t>
  </si>
  <si>
    <t>Townsmen Premium</t>
  </si>
  <si>
    <t>Aug 8, 2012</t>
  </si>
  <si>
    <t>Terraria</t>
  </si>
  <si>
    <t>LEGO® Ninjago: Shadow of Ronin</t>
  </si>
  <si>
    <t>Dec 2, 2015</t>
  </si>
  <si>
    <t>Black Border: Border Patrol Simulator Game</t>
  </si>
  <si>
    <t>Dec 28, 2020</t>
  </si>
  <si>
    <t>Construction Simulator 2</t>
  </si>
  <si>
    <t>Mar 22, 2017</t>
  </si>
  <si>
    <t>Farming PRO 3</t>
  </si>
  <si>
    <t>Dec 23, 2019</t>
  </si>
  <si>
    <t>Mini Metro</t>
  </si>
  <si>
    <t>Oct 17, 2016</t>
  </si>
  <si>
    <t>Five Nights at Freddy's</t>
  </si>
  <si>
    <t>Aug 24, 2014</t>
  </si>
  <si>
    <t>Age of History II</t>
  </si>
  <si>
    <t>Dec 4, 2018</t>
  </si>
  <si>
    <t>Peace, Death!</t>
  </si>
  <si>
    <t>Oct 23, 2017</t>
  </si>
  <si>
    <t>Construction Simulator 2014</t>
  </si>
  <si>
    <t>Dec 16, 2013</t>
  </si>
  <si>
    <t>Octodad: Dadliest Catch</t>
  </si>
  <si>
    <t>Nov 4, 2015</t>
  </si>
  <si>
    <t>Five Nights at Freddy's 3</t>
  </si>
  <si>
    <t>Mar 6, 2015</t>
  </si>
  <si>
    <t>Real Steel</t>
  </si>
  <si>
    <t>Sep 28, 2011</t>
  </si>
  <si>
    <t>60 Seconds! Atomic Adventure</t>
  </si>
  <si>
    <t>Dec 21, 2017</t>
  </si>
  <si>
    <t>Construction Simulator 3</t>
  </si>
  <si>
    <t>Apr 10, 2019</t>
  </si>
  <si>
    <t>Hitman Sniper</t>
  </si>
  <si>
    <t>Jun 3, 2015</t>
  </si>
  <si>
    <t>Instalari</t>
  </si>
  <si>
    <t>CurrentDay</t>
  </si>
  <si>
    <t>Instalari_Bin</t>
  </si>
  <si>
    <t>Price</t>
  </si>
  <si>
    <t>Months_From_Release</t>
  </si>
  <si>
    <t>Download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</si>
</sst>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color rgb="FF333333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"/>
  <sheetViews>
    <sheetView tabSelected="1" workbookViewId="0">
      <selection activeCell="J2" sqref="J2"/>
    </sheetView>
  </sheetViews>
  <sheetFormatPr defaultRowHeight="14.4" x14ac:dyDescent="0.3"/>
  <cols>
    <col min="7" max="7" width="13.109375" customWidth="1"/>
    <col min="8" max="8" width="9.5546875" bestFit="1" customWidth="1"/>
    <col min="12" max="12" width="15.77734375" customWidth="1"/>
    <col min="16" max="16" width="9.5546875" bestFit="1" customWidth="1"/>
    <col min="17" max="17" width="9.77734375" bestFit="1" customWidth="1"/>
  </cols>
  <sheetData>
    <row r="1" spans="1:17" x14ac:dyDescent="0.3">
      <c r="A1" s="1" t="s">
        <v>0</v>
      </c>
      <c r="B1" s="1" t="s">
        <v>173</v>
      </c>
      <c r="C1" s="1" t="s">
        <v>1</v>
      </c>
      <c r="D1" s="1" t="s">
        <v>2</v>
      </c>
      <c r="E1" s="1" t="s">
        <v>3</v>
      </c>
      <c r="F1" s="5" t="s">
        <v>177</v>
      </c>
      <c r="G1" s="5" t="s">
        <v>175</v>
      </c>
      <c r="H1" s="1" t="s">
        <v>176</v>
      </c>
      <c r="P1" s="1" t="s">
        <v>4</v>
      </c>
      <c r="Q1" s="2" t="s">
        <v>174</v>
      </c>
    </row>
    <row r="2" spans="1:17" x14ac:dyDescent="0.3">
      <c r="A2" t="s">
        <v>167</v>
      </c>
      <c r="B2">
        <v>500000</v>
      </c>
      <c r="C2">
        <v>4.1467890000000001</v>
      </c>
      <c r="D2">
        <v>18372</v>
      </c>
      <c r="E2">
        <v>9334</v>
      </c>
      <c r="F2" s="6">
        <f>($Q$2-P2)/30</f>
        <v>94.2</v>
      </c>
      <c r="G2">
        <f>IF(B2&lt;$L$5,0,1)</f>
        <v>0</v>
      </c>
      <c r="H2">
        <v>3.99</v>
      </c>
      <c r="P2" t="s">
        <v>6</v>
      </c>
      <c r="Q2" s="3">
        <v>44368</v>
      </c>
    </row>
    <row r="3" spans="1:17" x14ac:dyDescent="0.3">
      <c r="A3" t="s">
        <v>111</v>
      </c>
      <c r="B3">
        <v>1000</v>
      </c>
      <c r="C3">
        <v>4.4800000000000004</v>
      </c>
      <c r="D3">
        <v>170</v>
      </c>
      <c r="E3">
        <v>94</v>
      </c>
      <c r="F3" s="6">
        <f>($Q$2-P3)/30</f>
        <v>11.666666666666666</v>
      </c>
      <c r="G3">
        <f>IF(B3&lt;$L$5,0,1)</f>
        <v>0</v>
      </c>
      <c r="H3">
        <v>3.49</v>
      </c>
      <c r="P3" t="s">
        <v>8</v>
      </c>
    </row>
    <row r="4" spans="1:17" x14ac:dyDescent="0.3">
      <c r="A4" t="s">
        <v>91</v>
      </c>
      <c r="B4">
        <v>100000</v>
      </c>
      <c r="C4">
        <v>4.5028709999999998</v>
      </c>
      <c r="D4">
        <v>12181</v>
      </c>
      <c r="E4">
        <v>6640</v>
      </c>
      <c r="F4" s="6">
        <f>($Q$2-P4)/30</f>
        <v>131.06666666666666</v>
      </c>
      <c r="G4">
        <f>IF(B4&lt;$L$5,0,1)</f>
        <v>0</v>
      </c>
      <c r="H4">
        <v>1.99</v>
      </c>
      <c r="L4" s="2" t="s">
        <v>178</v>
      </c>
      <c r="P4" t="s">
        <v>10</v>
      </c>
    </row>
    <row r="5" spans="1:17" x14ac:dyDescent="0.3">
      <c r="A5" t="s">
        <v>155</v>
      </c>
      <c r="B5">
        <v>100000</v>
      </c>
      <c r="C5">
        <v>4.2107862999999996</v>
      </c>
      <c r="D5">
        <v>22245</v>
      </c>
      <c r="E5">
        <v>12000</v>
      </c>
      <c r="F5" s="6">
        <f>($Q$2-P5)/30</f>
        <v>21.633333333333333</v>
      </c>
      <c r="G5">
        <f>IF(B5&lt;$L$5,0,1)</f>
        <v>0</v>
      </c>
      <c r="H5">
        <v>4.99</v>
      </c>
      <c r="L5">
        <f>AVERAGE(B2:B88)</f>
        <v>670545.97701149422</v>
      </c>
      <c r="P5" s="7">
        <v>43719</v>
      </c>
    </row>
    <row r="6" spans="1:17" x14ac:dyDescent="0.3">
      <c r="A6" t="s">
        <v>57</v>
      </c>
      <c r="B6">
        <v>1000000</v>
      </c>
      <c r="C6">
        <v>3.7139405999999999</v>
      </c>
      <c r="D6">
        <v>70162</v>
      </c>
      <c r="E6">
        <v>39189</v>
      </c>
      <c r="F6" s="6">
        <f>($Q$2-P6)/30</f>
        <v>49.233333333333334</v>
      </c>
      <c r="G6">
        <f>IF(B6&lt;$L$5,0,1)</f>
        <v>1</v>
      </c>
      <c r="H6">
        <v>1.99</v>
      </c>
      <c r="P6" t="s">
        <v>13</v>
      </c>
    </row>
    <row r="7" spans="1:17" x14ac:dyDescent="0.3">
      <c r="A7" t="s">
        <v>52</v>
      </c>
      <c r="B7">
        <v>10000</v>
      </c>
      <c r="C7">
        <v>4.1485146999999998</v>
      </c>
      <c r="D7">
        <v>487</v>
      </c>
      <c r="E7">
        <v>288</v>
      </c>
      <c r="F7" s="6">
        <f>($Q$2-P7)/30</f>
        <v>91.36666666666666</v>
      </c>
      <c r="G7">
        <f>IF(B7&lt;$L$5,0,1)</f>
        <v>0</v>
      </c>
      <c r="H7">
        <v>1.99</v>
      </c>
      <c r="P7" t="s">
        <v>15</v>
      </c>
    </row>
    <row r="8" spans="1:17" x14ac:dyDescent="0.3">
      <c r="A8" t="s">
        <v>121</v>
      </c>
      <c r="B8">
        <v>100000</v>
      </c>
      <c r="C8">
        <v>4.4943910000000002</v>
      </c>
      <c r="D8">
        <v>12394</v>
      </c>
      <c r="E8">
        <v>7965</v>
      </c>
      <c r="F8" s="6">
        <f>($Q$2-P8)/30</f>
        <v>30.466666666666665</v>
      </c>
      <c r="G8">
        <f>IF(B8&lt;$L$5,0,1)</f>
        <v>0</v>
      </c>
      <c r="H8">
        <v>6.99</v>
      </c>
      <c r="P8" t="s">
        <v>17</v>
      </c>
    </row>
    <row r="9" spans="1:17" x14ac:dyDescent="0.3">
      <c r="A9" t="s">
        <v>145</v>
      </c>
      <c r="B9">
        <v>5000</v>
      </c>
      <c r="C9">
        <v>4.5599999999999996</v>
      </c>
      <c r="D9">
        <v>519</v>
      </c>
      <c r="E9">
        <v>296</v>
      </c>
      <c r="F9" s="6">
        <f>($Q$2-P9)/30</f>
        <v>74.833333333333329</v>
      </c>
      <c r="G9">
        <f>IF(B9&lt;$L$5,0,1)</f>
        <v>0</v>
      </c>
      <c r="H9">
        <v>2.99</v>
      </c>
      <c r="P9" t="s">
        <v>19</v>
      </c>
    </row>
    <row r="10" spans="1:17" x14ac:dyDescent="0.3">
      <c r="A10" t="s">
        <v>101</v>
      </c>
      <c r="B10">
        <v>1000000</v>
      </c>
      <c r="C10">
        <v>4.7887430000000002</v>
      </c>
      <c r="D10">
        <v>231931</v>
      </c>
      <c r="E10">
        <v>95334</v>
      </c>
      <c r="F10" s="6">
        <f>($Q$2-P10)/30</f>
        <v>44.43333333333333</v>
      </c>
      <c r="G10">
        <f>IF(B10&lt;$L$5,0,1)</f>
        <v>1</v>
      </c>
      <c r="H10">
        <v>4.99</v>
      </c>
      <c r="P10" t="s">
        <v>21</v>
      </c>
    </row>
    <row r="11" spans="1:17" x14ac:dyDescent="0.3">
      <c r="A11" t="s">
        <v>126</v>
      </c>
      <c r="B11">
        <v>500000</v>
      </c>
      <c r="C11">
        <v>4.3894580000000003</v>
      </c>
      <c r="D11">
        <v>13552</v>
      </c>
      <c r="E11">
        <v>4470</v>
      </c>
      <c r="F11" s="6">
        <f>($Q$2-P11)/30</f>
        <v>96.86666666666666</v>
      </c>
      <c r="G11">
        <f>IF(B11&lt;$L$5,0,1)</f>
        <v>0</v>
      </c>
      <c r="H11">
        <v>4.99</v>
      </c>
      <c r="P11" t="s">
        <v>23</v>
      </c>
    </row>
    <row r="12" spans="1:17" x14ac:dyDescent="0.3">
      <c r="A12" t="s">
        <v>105</v>
      </c>
      <c r="B12">
        <v>10000</v>
      </c>
      <c r="C12">
        <v>3.7186441000000001</v>
      </c>
      <c r="D12">
        <v>2945</v>
      </c>
      <c r="E12">
        <v>1842</v>
      </c>
      <c r="F12" s="6">
        <f>($Q$2-P12)/30</f>
        <v>51.06666666666667</v>
      </c>
      <c r="G12">
        <f>IF(B12&lt;$L$5,0,1)</f>
        <v>0</v>
      </c>
      <c r="H12">
        <v>1.99</v>
      </c>
      <c r="P12" t="s">
        <v>25</v>
      </c>
    </row>
    <row r="13" spans="1:17" x14ac:dyDescent="0.3">
      <c r="A13" t="s">
        <v>30</v>
      </c>
      <c r="B13">
        <v>500000</v>
      </c>
      <c r="C13">
        <v>3.9212398999999998</v>
      </c>
      <c r="D13">
        <v>39339</v>
      </c>
      <c r="E13">
        <v>10244</v>
      </c>
      <c r="F13" s="6">
        <f>($Q$2-P13)/30</f>
        <v>3.7333333333333334</v>
      </c>
      <c r="G13">
        <f>IF(B13&lt;$L$5,0,1)</f>
        <v>0</v>
      </c>
      <c r="H13">
        <v>4.99</v>
      </c>
      <c r="P13" t="s">
        <v>27</v>
      </c>
    </row>
    <row r="14" spans="1:17" x14ac:dyDescent="0.3">
      <c r="A14" t="s">
        <v>36</v>
      </c>
      <c r="B14">
        <v>500000</v>
      </c>
      <c r="C14">
        <v>4.4911757000000003</v>
      </c>
      <c r="D14">
        <v>40216</v>
      </c>
      <c r="E14">
        <v>13443</v>
      </c>
      <c r="F14" s="6">
        <f>($Q$2-P14)/30</f>
        <v>95.666666666666671</v>
      </c>
      <c r="G14">
        <f>IF(B14&lt;$L$5,0,1)</f>
        <v>0</v>
      </c>
      <c r="H14">
        <v>3.99</v>
      </c>
      <c r="P14" t="s">
        <v>29</v>
      </c>
    </row>
    <row r="15" spans="1:17" x14ac:dyDescent="0.3">
      <c r="A15" t="s">
        <v>147</v>
      </c>
      <c r="B15">
        <v>100000</v>
      </c>
      <c r="C15">
        <v>4.192761</v>
      </c>
      <c r="D15">
        <v>11822</v>
      </c>
      <c r="E15">
        <v>6844</v>
      </c>
      <c r="F15" s="6">
        <f>($Q$2-P15)/30</f>
        <v>85.333333333333329</v>
      </c>
      <c r="G15">
        <f>IF(B15&lt;$L$5,0,1)</f>
        <v>0</v>
      </c>
      <c r="H15">
        <v>2.99</v>
      </c>
      <c r="P15" t="s">
        <v>31</v>
      </c>
    </row>
    <row r="16" spans="1:17" x14ac:dyDescent="0.3">
      <c r="A16" t="s">
        <v>159</v>
      </c>
      <c r="B16">
        <v>1000000</v>
      </c>
      <c r="C16">
        <v>4.2952130000000004</v>
      </c>
      <c r="D16">
        <v>110932</v>
      </c>
      <c r="E16">
        <v>37623</v>
      </c>
      <c r="F16" s="6">
        <f>($Q$2-P16)/30</f>
        <v>109.83333333333333</v>
      </c>
      <c r="G16">
        <f>IF(B16&lt;$L$5,0,1)</f>
        <v>1</v>
      </c>
      <c r="H16">
        <v>0.99</v>
      </c>
      <c r="P16" t="s">
        <v>33</v>
      </c>
    </row>
    <row r="17" spans="1:16" x14ac:dyDescent="0.3">
      <c r="A17" t="s">
        <v>169</v>
      </c>
      <c r="B17">
        <v>100000</v>
      </c>
      <c r="C17">
        <v>3.9019607999999999</v>
      </c>
      <c r="D17">
        <v>720</v>
      </c>
      <c r="E17">
        <v>431</v>
      </c>
      <c r="F17" s="6">
        <f>($Q$2-P17)/30</f>
        <v>79.266666666666666</v>
      </c>
      <c r="G17">
        <f>IF(B17&lt;$L$5,0,1)</f>
        <v>0</v>
      </c>
      <c r="H17">
        <v>4.99</v>
      </c>
      <c r="P17" t="s">
        <v>35</v>
      </c>
    </row>
    <row r="18" spans="1:16" x14ac:dyDescent="0.3">
      <c r="A18" t="s">
        <v>132</v>
      </c>
      <c r="B18">
        <v>100000</v>
      </c>
      <c r="C18">
        <v>4.7717580000000002</v>
      </c>
      <c r="D18">
        <v>28590</v>
      </c>
      <c r="E18">
        <v>11661</v>
      </c>
      <c r="F18" s="6">
        <f>($Q$2-P18)/30</f>
        <v>52.133333333333333</v>
      </c>
      <c r="G18">
        <f>IF(B18&lt;$L$5,0,1)</f>
        <v>0</v>
      </c>
      <c r="H18">
        <v>8.99</v>
      </c>
      <c r="P18" t="s">
        <v>37</v>
      </c>
    </row>
    <row r="19" spans="1:16" x14ac:dyDescent="0.3">
      <c r="A19" t="s">
        <v>87</v>
      </c>
      <c r="B19">
        <v>1000000</v>
      </c>
      <c r="C19">
        <v>4.5271543999999997</v>
      </c>
      <c r="D19">
        <v>89041</v>
      </c>
      <c r="E19">
        <v>26925</v>
      </c>
      <c r="F19" s="6">
        <f>($Q$2-P19)/30</f>
        <v>101.43333333333334</v>
      </c>
      <c r="G19">
        <f>IF(B19&lt;$L$5,0,1)</f>
        <v>1</v>
      </c>
      <c r="H19">
        <v>1.49</v>
      </c>
      <c r="P19" t="s">
        <v>39</v>
      </c>
    </row>
    <row r="20" spans="1:16" x14ac:dyDescent="0.3">
      <c r="A20" t="s">
        <v>149</v>
      </c>
      <c r="B20">
        <v>10000</v>
      </c>
      <c r="C20">
        <v>3.4189188000000001</v>
      </c>
      <c r="D20">
        <v>74</v>
      </c>
      <c r="E20">
        <v>41</v>
      </c>
      <c r="F20" s="6">
        <f>($Q$2-P20)/30</f>
        <v>20.233333333333334</v>
      </c>
      <c r="G20">
        <f>IF(B20&lt;$L$5,0,1)</f>
        <v>0</v>
      </c>
      <c r="H20">
        <v>5.99</v>
      </c>
      <c r="P20" t="s">
        <v>41</v>
      </c>
    </row>
    <row r="21" spans="1:16" x14ac:dyDescent="0.3">
      <c r="A21" t="s">
        <v>12</v>
      </c>
      <c r="B21">
        <v>500000</v>
      </c>
      <c r="C21">
        <v>4.44069</v>
      </c>
      <c r="D21">
        <v>42313</v>
      </c>
      <c r="E21">
        <v>22136</v>
      </c>
      <c r="F21" s="6">
        <f>($Q$2-P21)/30</f>
        <v>67.833333333333329</v>
      </c>
      <c r="G21">
        <f>IF(B21&lt;$L$5,0,1)</f>
        <v>0</v>
      </c>
      <c r="H21">
        <v>4.49</v>
      </c>
      <c r="P21" t="s">
        <v>43</v>
      </c>
    </row>
    <row r="22" spans="1:16" x14ac:dyDescent="0.3">
      <c r="A22" t="s">
        <v>138</v>
      </c>
      <c r="B22">
        <v>100000</v>
      </c>
      <c r="C22">
        <v>4.0674409999999996</v>
      </c>
      <c r="D22">
        <v>30955</v>
      </c>
      <c r="E22">
        <v>16972</v>
      </c>
      <c r="F22" s="6">
        <f>($Q$2-P22)/30</f>
        <v>24.233333333333334</v>
      </c>
      <c r="G22">
        <f>IF(B22&lt;$L$5,0,1)</f>
        <v>0</v>
      </c>
      <c r="H22">
        <v>6.99</v>
      </c>
      <c r="P22" t="s">
        <v>45</v>
      </c>
    </row>
    <row r="23" spans="1:16" x14ac:dyDescent="0.3">
      <c r="A23" t="s">
        <v>153</v>
      </c>
      <c r="B23">
        <v>1000000</v>
      </c>
      <c r="C23">
        <v>4.7001944</v>
      </c>
      <c r="D23">
        <v>128395</v>
      </c>
      <c r="E23">
        <v>57502</v>
      </c>
      <c r="F23" s="6">
        <f>($Q$2-P23)/30</f>
        <v>96.466666666666669</v>
      </c>
      <c r="G23">
        <f>IF(B23&lt;$L$5,0,1)</f>
        <v>1</v>
      </c>
      <c r="H23">
        <v>2.99</v>
      </c>
      <c r="P23" t="s">
        <v>47</v>
      </c>
    </row>
    <row r="24" spans="1:16" x14ac:dyDescent="0.3">
      <c r="A24" t="s">
        <v>89</v>
      </c>
      <c r="B24">
        <v>1000000</v>
      </c>
      <c r="C24">
        <v>4.6339610000000002</v>
      </c>
      <c r="D24">
        <v>93169</v>
      </c>
      <c r="E24">
        <v>39933</v>
      </c>
      <c r="F24" s="6">
        <f>($Q$2-P24)/30</f>
        <v>14.1</v>
      </c>
      <c r="G24">
        <f>IF(B24&lt;$L$5,0,1)</f>
        <v>1</v>
      </c>
      <c r="H24">
        <v>2.99</v>
      </c>
      <c r="P24" t="s">
        <v>49</v>
      </c>
    </row>
    <row r="25" spans="1:16" x14ac:dyDescent="0.3">
      <c r="A25" t="s">
        <v>163</v>
      </c>
      <c r="B25">
        <v>100000</v>
      </c>
      <c r="C25">
        <v>4.4893359999999998</v>
      </c>
      <c r="D25">
        <v>33278</v>
      </c>
      <c r="E25">
        <v>13494</v>
      </c>
      <c r="F25" s="6">
        <f>($Q$2-P25)/30</f>
        <v>42.833333333333336</v>
      </c>
      <c r="G25">
        <f>IF(B25&lt;$L$5,0,1)</f>
        <v>0</v>
      </c>
      <c r="H25">
        <v>2.99</v>
      </c>
      <c r="P25" t="s">
        <v>51</v>
      </c>
    </row>
    <row r="26" spans="1:16" x14ac:dyDescent="0.3">
      <c r="A26" t="s">
        <v>69</v>
      </c>
      <c r="B26">
        <v>500000</v>
      </c>
      <c r="C26">
        <v>4.5989833000000004</v>
      </c>
      <c r="D26">
        <v>29354</v>
      </c>
      <c r="E26">
        <v>13064</v>
      </c>
      <c r="F26" s="6">
        <f>($Q$2-P26)/30</f>
        <v>29.066666666666666</v>
      </c>
      <c r="G26">
        <f>IF(B26&lt;$L$5,0,1)</f>
        <v>0</v>
      </c>
      <c r="H26">
        <v>2.99</v>
      </c>
      <c r="P26" s="4">
        <v>43496</v>
      </c>
    </row>
    <row r="27" spans="1:16" x14ac:dyDescent="0.3">
      <c r="A27" t="s">
        <v>85</v>
      </c>
      <c r="B27">
        <v>100000</v>
      </c>
      <c r="C27">
        <v>4.1048502999999998</v>
      </c>
      <c r="D27">
        <v>13735</v>
      </c>
      <c r="E27">
        <v>5580</v>
      </c>
      <c r="F27" s="6">
        <f>($Q$2-P27)/30</f>
        <v>59.2</v>
      </c>
      <c r="G27">
        <f>IF(B27&lt;$L$5,0,1)</f>
        <v>0</v>
      </c>
      <c r="H27">
        <v>8.99</v>
      </c>
      <c r="P27" t="s">
        <v>54</v>
      </c>
    </row>
    <row r="28" spans="1:16" x14ac:dyDescent="0.3">
      <c r="A28" t="s">
        <v>130</v>
      </c>
      <c r="B28">
        <v>10000</v>
      </c>
      <c r="C28">
        <v>4.0802139999999998</v>
      </c>
      <c r="D28">
        <v>1870</v>
      </c>
      <c r="E28">
        <v>1002</v>
      </c>
      <c r="F28" s="6">
        <f>($Q$2-P28)/30</f>
        <v>43.06666666666667</v>
      </c>
      <c r="G28">
        <f>IF(B28&lt;$L$5,0,1)</f>
        <v>0</v>
      </c>
      <c r="H28">
        <v>7.99</v>
      </c>
      <c r="P28" t="s">
        <v>56</v>
      </c>
    </row>
    <row r="29" spans="1:16" x14ac:dyDescent="0.3">
      <c r="A29" t="s">
        <v>9</v>
      </c>
      <c r="B29">
        <v>1000000</v>
      </c>
      <c r="C29">
        <v>4.2270025999999996</v>
      </c>
      <c r="D29">
        <v>89030</v>
      </c>
      <c r="E29">
        <v>24681</v>
      </c>
      <c r="F29" s="6">
        <f>($Q$2-P29)/30</f>
        <v>62</v>
      </c>
      <c r="G29">
        <f>IF(B29&lt;$L$5,0,1)</f>
        <v>1</v>
      </c>
      <c r="H29">
        <v>0.99</v>
      </c>
      <c r="P29" t="s">
        <v>58</v>
      </c>
    </row>
    <row r="30" spans="1:16" x14ac:dyDescent="0.3">
      <c r="A30" t="s">
        <v>28</v>
      </c>
      <c r="B30">
        <v>1000000</v>
      </c>
      <c r="C30">
        <v>4.6360473999999998</v>
      </c>
      <c r="D30">
        <v>781281</v>
      </c>
      <c r="E30">
        <v>357003</v>
      </c>
      <c r="F30" s="6">
        <f>($Q$2-P30)/30</f>
        <v>27.7</v>
      </c>
      <c r="G30">
        <f>IF(B30&lt;$L$5,0,1)</f>
        <v>1</v>
      </c>
      <c r="H30">
        <v>1.99</v>
      </c>
      <c r="P30" t="s">
        <v>60</v>
      </c>
    </row>
    <row r="31" spans="1:16" x14ac:dyDescent="0.3">
      <c r="A31" t="s">
        <v>136</v>
      </c>
      <c r="B31">
        <v>100000</v>
      </c>
      <c r="C31">
        <v>4.4373984000000002</v>
      </c>
      <c r="D31">
        <v>6156</v>
      </c>
      <c r="E31">
        <v>3197</v>
      </c>
      <c r="F31" s="6">
        <f>($Q$2-P31)/30</f>
        <v>106.3</v>
      </c>
      <c r="G31">
        <f>IF(B31&lt;$L$5,0,1)</f>
        <v>0</v>
      </c>
      <c r="H31">
        <v>4.99</v>
      </c>
      <c r="P31" t="s">
        <v>62</v>
      </c>
    </row>
    <row r="32" spans="1:16" x14ac:dyDescent="0.3">
      <c r="A32" t="s">
        <v>109</v>
      </c>
      <c r="B32">
        <v>1000000</v>
      </c>
      <c r="C32">
        <v>4.2611030000000003</v>
      </c>
      <c r="D32">
        <v>106018</v>
      </c>
      <c r="E32">
        <v>54717</v>
      </c>
      <c r="F32" s="6">
        <f>($Q$2-P32)/30</f>
        <v>27.966666666666665</v>
      </c>
      <c r="G32">
        <f>IF(B32&lt;$L$5,0,1)</f>
        <v>1</v>
      </c>
      <c r="H32">
        <v>4.99</v>
      </c>
      <c r="P32" t="s">
        <v>64</v>
      </c>
    </row>
    <row r="33" spans="1:16" x14ac:dyDescent="0.3">
      <c r="A33" t="s">
        <v>14</v>
      </c>
      <c r="B33">
        <v>1000000</v>
      </c>
      <c r="C33">
        <v>3.9888970000000001</v>
      </c>
      <c r="D33">
        <v>626649</v>
      </c>
      <c r="E33">
        <v>288412</v>
      </c>
      <c r="F33" s="6">
        <f>($Q$2-P33)/30</f>
        <v>12.066666666666666</v>
      </c>
      <c r="G33">
        <f>IF(B33&lt;$L$5,0,1)</f>
        <v>1</v>
      </c>
      <c r="H33">
        <v>6.99</v>
      </c>
      <c r="P33" t="s">
        <v>66</v>
      </c>
    </row>
    <row r="34" spans="1:16" x14ac:dyDescent="0.3">
      <c r="A34" t="s">
        <v>107</v>
      </c>
      <c r="B34">
        <v>1000000</v>
      </c>
      <c r="C34">
        <v>4.2658759999999996</v>
      </c>
      <c r="D34">
        <v>42960</v>
      </c>
      <c r="E34">
        <v>17284</v>
      </c>
      <c r="F34" s="6">
        <f>($Q$2-P34)/30</f>
        <v>40.033333333333331</v>
      </c>
      <c r="G34">
        <f>IF(B34&lt;$L$5,0,1)</f>
        <v>1</v>
      </c>
      <c r="H34">
        <v>4.99</v>
      </c>
      <c r="P34" t="s">
        <v>68</v>
      </c>
    </row>
    <row r="35" spans="1:16" x14ac:dyDescent="0.3">
      <c r="A35" t="s">
        <v>34</v>
      </c>
      <c r="B35">
        <v>100000</v>
      </c>
      <c r="C35">
        <v>4.3109359999999999</v>
      </c>
      <c r="D35">
        <v>29172</v>
      </c>
      <c r="E35">
        <v>8572</v>
      </c>
      <c r="F35" s="6">
        <f>($Q$2-P35)/30</f>
        <v>71.933333333333337</v>
      </c>
      <c r="G35">
        <f>IF(B35&lt;$L$5,0,1)</f>
        <v>0</v>
      </c>
      <c r="H35">
        <v>4.99</v>
      </c>
      <c r="P35" t="s">
        <v>70</v>
      </c>
    </row>
    <row r="36" spans="1:16" x14ac:dyDescent="0.3">
      <c r="A36" t="s">
        <v>77</v>
      </c>
      <c r="B36">
        <v>100000</v>
      </c>
      <c r="C36">
        <v>3.7509708000000002</v>
      </c>
      <c r="D36">
        <v>20500</v>
      </c>
      <c r="E36">
        <v>9715</v>
      </c>
      <c r="F36" s="6">
        <f>($Q$2-P36)/30</f>
        <v>40.733333333333334</v>
      </c>
      <c r="G36">
        <f>IF(B36&lt;$L$5,0,1)</f>
        <v>0</v>
      </c>
      <c r="H36">
        <v>6.99</v>
      </c>
      <c r="P36" t="s">
        <v>72</v>
      </c>
    </row>
    <row r="37" spans="1:16" x14ac:dyDescent="0.3">
      <c r="A37" t="s">
        <v>171</v>
      </c>
      <c r="B37">
        <v>10000000</v>
      </c>
      <c r="C37">
        <v>4.4071360000000004</v>
      </c>
      <c r="D37">
        <v>855346</v>
      </c>
      <c r="E37">
        <v>335855</v>
      </c>
      <c r="F37" s="6">
        <f>($Q$2-P37)/30</f>
        <v>55.466666666666669</v>
      </c>
      <c r="G37">
        <f>IF(B37&lt;$L$5,0,1)</f>
        <v>1</v>
      </c>
      <c r="H37">
        <v>0.99</v>
      </c>
      <c r="P37" t="s">
        <v>74</v>
      </c>
    </row>
    <row r="38" spans="1:16" x14ac:dyDescent="0.3">
      <c r="A38" t="s">
        <v>44</v>
      </c>
      <c r="B38">
        <v>100000</v>
      </c>
      <c r="C38">
        <v>4.2786974999999998</v>
      </c>
      <c r="D38">
        <v>18442</v>
      </c>
      <c r="E38">
        <v>11328</v>
      </c>
      <c r="F38" s="6">
        <f>($Q$2-P38)/30</f>
        <v>84.833333333333329</v>
      </c>
      <c r="G38">
        <f>IF(B38&lt;$L$5,0,1)</f>
        <v>0</v>
      </c>
      <c r="H38">
        <v>4.99</v>
      </c>
      <c r="P38" t="s">
        <v>76</v>
      </c>
    </row>
    <row r="39" spans="1:16" x14ac:dyDescent="0.3">
      <c r="A39" t="s">
        <v>50</v>
      </c>
      <c r="B39">
        <v>100000</v>
      </c>
      <c r="C39">
        <v>4.7935189999999999</v>
      </c>
      <c r="D39">
        <v>24057</v>
      </c>
      <c r="E39">
        <v>11603</v>
      </c>
      <c r="F39" s="6">
        <f>($Q$2-P39)/30</f>
        <v>65.233333333333334</v>
      </c>
      <c r="G39">
        <f>IF(B39&lt;$L$5,0,1)</f>
        <v>0</v>
      </c>
      <c r="H39">
        <v>4.99</v>
      </c>
      <c r="P39" t="s">
        <v>78</v>
      </c>
    </row>
    <row r="40" spans="1:16" x14ac:dyDescent="0.3">
      <c r="A40" t="s">
        <v>22</v>
      </c>
      <c r="B40">
        <v>500000</v>
      </c>
      <c r="C40">
        <v>3.8419528000000001</v>
      </c>
      <c r="D40">
        <v>72269</v>
      </c>
      <c r="E40">
        <v>36780</v>
      </c>
      <c r="F40" s="6">
        <f>($Q$2-P40)/30</f>
        <v>43.666666666666664</v>
      </c>
      <c r="G40">
        <f>IF(B40&lt;$L$5,0,1)</f>
        <v>0</v>
      </c>
      <c r="H40">
        <v>0.99</v>
      </c>
      <c r="P40" t="s">
        <v>80</v>
      </c>
    </row>
    <row r="41" spans="1:16" x14ac:dyDescent="0.3">
      <c r="A41" t="s">
        <v>5</v>
      </c>
      <c r="B41">
        <v>1000000</v>
      </c>
      <c r="C41">
        <v>4.7333693999999999</v>
      </c>
      <c r="D41">
        <v>36964</v>
      </c>
      <c r="E41">
        <v>8576</v>
      </c>
      <c r="F41" s="6">
        <f>($Q$2-P41)/30</f>
        <v>71.333333333333329</v>
      </c>
      <c r="G41">
        <f>IF(B41&lt;$L$5,0,1)</f>
        <v>1</v>
      </c>
      <c r="H41">
        <v>1.99</v>
      </c>
      <c r="P41" t="s">
        <v>82</v>
      </c>
    </row>
    <row r="42" spans="1:16" x14ac:dyDescent="0.3">
      <c r="A42" t="s">
        <v>81</v>
      </c>
      <c r="B42">
        <v>100000</v>
      </c>
      <c r="C42">
        <v>3.1012382999999999</v>
      </c>
      <c r="D42">
        <v>13710</v>
      </c>
      <c r="E42">
        <v>6580</v>
      </c>
      <c r="F42" s="6">
        <f>($Q$2-P42)/30</f>
        <v>44.8</v>
      </c>
      <c r="G42">
        <f>IF(B42&lt;$L$5,0,1)</f>
        <v>0</v>
      </c>
      <c r="H42">
        <v>4.99</v>
      </c>
      <c r="P42" t="s">
        <v>84</v>
      </c>
    </row>
    <row r="43" spans="1:16" x14ac:dyDescent="0.3">
      <c r="A43" t="s">
        <v>143</v>
      </c>
      <c r="B43">
        <v>100000</v>
      </c>
      <c r="C43">
        <v>4.2308820000000003</v>
      </c>
      <c r="D43">
        <v>13605</v>
      </c>
      <c r="E43">
        <v>7433</v>
      </c>
      <c r="F43" s="6">
        <f>($Q$2-P43)/30</f>
        <v>7</v>
      </c>
      <c r="G43">
        <f>IF(B43&lt;$L$5,0,1)</f>
        <v>0</v>
      </c>
      <c r="H43">
        <v>4.99</v>
      </c>
      <c r="P43" t="s">
        <v>86</v>
      </c>
    </row>
    <row r="44" spans="1:16" x14ac:dyDescent="0.3">
      <c r="A44" t="s">
        <v>18</v>
      </c>
      <c r="B44">
        <v>100000</v>
      </c>
      <c r="C44">
        <v>4.1298260000000004</v>
      </c>
      <c r="D44">
        <v>20539</v>
      </c>
      <c r="E44">
        <v>11207</v>
      </c>
      <c r="F44" s="6">
        <f>($Q$2-P44)/30</f>
        <v>100.8</v>
      </c>
      <c r="G44">
        <f>IF(B44&lt;$L$5,0,1)</f>
        <v>0</v>
      </c>
      <c r="H44">
        <v>6.99</v>
      </c>
      <c r="P44" t="s">
        <v>88</v>
      </c>
    </row>
    <row r="45" spans="1:16" x14ac:dyDescent="0.3">
      <c r="A45" t="s">
        <v>32</v>
      </c>
      <c r="B45">
        <v>500000</v>
      </c>
      <c r="C45">
        <v>4.5292133999999997</v>
      </c>
      <c r="D45">
        <v>38413</v>
      </c>
      <c r="E45">
        <v>17079</v>
      </c>
      <c r="F45" s="6">
        <f>($Q$2-P45)/30</f>
        <v>80.433333333333337</v>
      </c>
      <c r="G45">
        <f>IF(B45&lt;$L$5,0,1)</f>
        <v>0</v>
      </c>
      <c r="H45">
        <v>2.99</v>
      </c>
      <c r="P45" t="s">
        <v>90</v>
      </c>
    </row>
    <row r="46" spans="1:16" x14ac:dyDescent="0.3">
      <c r="A46" t="s">
        <v>97</v>
      </c>
      <c r="B46">
        <v>10000000</v>
      </c>
      <c r="C46">
        <v>4.5806513000000004</v>
      </c>
      <c r="D46">
        <v>4142542</v>
      </c>
      <c r="E46">
        <v>2113496</v>
      </c>
      <c r="F46" s="6">
        <f>($Q$2-P46)/30</f>
        <v>81.733333333333334</v>
      </c>
      <c r="G46">
        <f>IF(B46&lt;$L$5,0,1)</f>
        <v>1</v>
      </c>
      <c r="H46">
        <v>7.49</v>
      </c>
      <c r="P46" t="s">
        <v>92</v>
      </c>
    </row>
    <row r="47" spans="1:16" x14ac:dyDescent="0.3">
      <c r="A47" t="s">
        <v>151</v>
      </c>
      <c r="B47">
        <v>1000000</v>
      </c>
      <c r="C47">
        <v>4.6337565999999999</v>
      </c>
      <c r="D47">
        <v>51574</v>
      </c>
      <c r="E47">
        <v>15210</v>
      </c>
      <c r="F47" s="6">
        <f>($Q$2-P47)/30</f>
        <v>66.266666666666666</v>
      </c>
      <c r="G47">
        <f>IF(B47&lt;$L$5,0,1)</f>
        <v>1</v>
      </c>
      <c r="H47">
        <v>0.99</v>
      </c>
      <c r="P47" t="s">
        <v>94</v>
      </c>
    </row>
    <row r="48" spans="1:16" x14ac:dyDescent="0.3">
      <c r="A48" t="s">
        <v>99</v>
      </c>
      <c r="B48">
        <v>1000000</v>
      </c>
      <c r="C48">
        <v>4.3150864000000002</v>
      </c>
      <c r="D48">
        <v>69326</v>
      </c>
      <c r="E48">
        <v>27196</v>
      </c>
      <c r="F48" s="6">
        <f>($Q$2-P48)/30</f>
        <v>5.333333333333333</v>
      </c>
      <c r="G48">
        <f>IF(B48&lt;$L$5,0,1)</f>
        <v>1</v>
      </c>
      <c r="H48">
        <v>3.99</v>
      </c>
      <c r="P48" t="s">
        <v>96</v>
      </c>
    </row>
    <row r="49" spans="1:16" x14ac:dyDescent="0.3">
      <c r="A49" t="s">
        <v>124</v>
      </c>
      <c r="B49">
        <v>1000000</v>
      </c>
      <c r="C49">
        <v>4.8161129999999996</v>
      </c>
      <c r="D49">
        <v>232291</v>
      </c>
      <c r="E49">
        <v>70453</v>
      </c>
      <c r="F49" s="6">
        <f>($Q$2-P49)/30</f>
        <v>119.93333333333334</v>
      </c>
      <c r="G49">
        <f>IF(B49&lt;$L$5,0,1)</f>
        <v>1</v>
      </c>
      <c r="H49">
        <v>3.99</v>
      </c>
      <c r="P49" t="s">
        <v>98</v>
      </c>
    </row>
    <row r="50" spans="1:16" x14ac:dyDescent="0.3">
      <c r="A50" t="s">
        <v>16</v>
      </c>
      <c r="B50">
        <v>100000</v>
      </c>
      <c r="C50">
        <v>4.3475060000000001</v>
      </c>
      <c r="D50">
        <v>11423</v>
      </c>
      <c r="E50">
        <v>6892</v>
      </c>
      <c r="F50" s="6">
        <f>($Q$2-P50)/30</f>
        <v>18.833333333333332</v>
      </c>
      <c r="G50">
        <f>IF(B50&lt;$L$5,0,1)</f>
        <v>0</v>
      </c>
      <c r="H50">
        <v>1.99</v>
      </c>
      <c r="P50" t="s">
        <v>100</v>
      </c>
    </row>
    <row r="51" spans="1:16" x14ac:dyDescent="0.3">
      <c r="A51" t="s">
        <v>55</v>
      </c>
      <c r="B51">
        <v>1000000</v>
      </c>
      <c r="C51">
        <v>3.9657792999999999</v>
      </c>
      <c r="D51">
        <v>218807</v>
      </c>
      <c r="E51">
        <v>83486</v>
      </c>
      <c r="F51" s="6">
        <f>($Q$2-P51)/30</f>
        <v>36.799999999999997</v>
      </c>
      <c r="G51">
        <f>IF(B51&lt;$L$5,0,1)</f>
        <v>1</v>
      </c>
      <c r="H51" s="6">
        <v>6.52095</v>
      </c>
      <c r="P51" t="s">
        <v>102</v>
      </c>
    </row>
    <row r="52" spans="1:16" x14ac:dyDescent="0.3">
      <c r="A52" t="s">
        <v>161</v>
      </c>
      <c r="B52">
        <v>100000</v>
      </c>
      <c r="C52">
        <v>4.2344584000000003</v>
      </c>
      <c r="D52">
        <v>5589</v>
      </c>
      <c r="E52">
        <v>3077</v>
      </c>
      <c r="F52" s="6">
        <f>($Q$2-P52)/30</f>
        <v>23.3</v>
      </c>
      <c r="G52">
        <f>IF(B52&lt;$L$5,0,1)</f>
        <v>0</v>
      </c>
      <c r="H52">
        <v>4.99</v>
      </c>
      <c r="P52" t="s">
        <v>104</v>
      </c>
    </row>
    <row r="53" spans="1:16" x14ac:dyDescent="0.3">
      <c r="A53" t="s">
        <v>38</v>
      </c>
      <c r="B53">
        <v>100000</v>
      </c>
      <c r="C53">
        <v>4.1398963999999996</v>
      </c>
      <c r="D53">
        <v>3865</v>
      </c>
      <c r="E53">
        <v>817</v>
      </c>
      <c r="F53" s="6">
        <f>($Q$2-P53)/30</f>
        <v>17.566666666666666</v>
      </c>
      <c r="G53">
        <f>IF(B53&lt;$L$5,0,1)</f>
        <v>0</v>
      </c>
      <c r="H53">
        <v>0.99</v>
      </c>
      <c r="P53" t="s">
        <v>106</v>
      </c>
    </row>
    <row r="54" spans="1:16" x14ac:dyDescent="0.3">
      <c r="A54" t="s">
        <v>40</v>
      </c>
      <c r="B54">
        <v>10000</v>
      </c>
      <c r="C54">
        <v>4.7669899999999998</v>
      </c>
      <c r="D54">
        <v>913</v>
      </c>
      <c r="E54">
        <v>261</v>
      </c>
      <c r="F54" s="6">
        <f>($Q$2-P54)/30</f>
        <v>103.96666666666667</v>
      </c>
      <c r="G54">
        <f>IF(B54&lt;$L$5,0,1)</f>
        <v>0</v>
      </c>
      <c r="H54">
        <v>1.99</v>
      </c>
      <c r="P54" t="s">
        <v>108</v>
      </c>
    </row>
    <row r="55" spans="1:16" x14ac:dyDescent="0.3">
      <c r="A55" t="s">
        <v>119</v>
      </c>
      <c r="B55">
        <v>10000</v>
      </c>
      <c r="C55">
        <v>4.6814159999999996</v>
      </c>
      <c r="D55">
        <v>1134</v>
      </c>
      <c r="E55">
        <v>397</v>
      </c>
      <c r="F55" s="6">
        <f>($Q$2-P55)/30</f>
        <v>115.9</v>
      </c>
      <c r="G55">
        <f>IF(B55&lt;$L$5,0,1)</f>
        <v>0</v>
      </c>
      <c r="H55">
        <v>1.99</v>
      </c>
      <c r="P55" t="s">
        <v>110</v>
      </c>
    </row>
    <row r="56" spans="1:16" x14ac:dyDescent="0.3">
      <c r="A56" t="s">
        <v>79</v>
      </c>
      <c r="B56">
        <v>50000</v>
      </c>
      <c r="C56">
        <v>4.54</v>
      </c>
      <c r="D56">
        <v>983</v>
      </c>
      <c r="E56">
        <v>394</v>
      </c>
      <c r="F56" s="6">
        <f>($Q$2-P56)/30</f>
        <v>0.93333333333333335</v>
      </c>
      <c r="G56">
        <f>IF(B56&lt;$L$5,0,1)</f>
        <v>0</v>
      </c>
      <c r="H56">
        <v>1.99</v>
      </c>
      <c r="P56" t="s">
        <v>112</v>
      </c>
    </row>
    <row r="57" spans="1:16" x14ac:dyDescent="0.3">
      <c r="A57" t="s">
        <v>26</v>
      </c>
      <c r="B57">
        <v>10000</v>
      </c>
      <c r="C57">
        <v>4.75</v>
      </c>
      <c r="D57">
        <v>221</v>
      </c>
      <c r="E57">
        <v>91</v>
      </c>
      <c r="F57" s="6">
        <f>($Q$2-P57)/30</f>
        <v>42.633333333333333</v>
      </c>
      <c r="G57">
        <f>IF(B57&lt;$L$5,0,1)</f>
        <v>0</v>
      </c>
      <c r="H57">
        <v>1.99</v>
      </c>
      <c r="P57" t="s">
        <v>114</v>
      </c>
    </row>
    <row r="58" spans="1:16" x14ac:dyDescent="0.3">
      <c r="A58" t="s">
        <v>7</v>
      </c>
      <c r="B58">
        <v>10000</v>
      </c>
      <c r="C58">
        <v>4.62</v>
      </c>
      <c r="D58">
        <v>336</v>
      </c>
      <c r="E58">
        <v>102</v>
      </c>
      <c r="F58" s="6">
        <f>($Q$2-P58)/30</f>
        <v>67.533333333333331</v>
      </c>
      <c r="G58">
        <f>IF(B58&lt;$L$5,0,1)</f>
        <v>0</v>
      </c>
      <c r="H58">
        <v>1.99</v>
      </c>
      <c r="P58" t="s">
        <v>116</v>
      </c>
    </row>
    <row r="59" spans="1:16" x14ac:dyDescent="0.3">
      <c r="A59" t="s">
        <v>65</v>
      </c>
      <c r="B59">
        <v>100000</v>
      </c>
      <c r="C59">
        <v>4.4363450000000002</v>
      </c>
      <c r="D59">
        <v>9693</v>
      </c>
      <c r="E59">
        <v>5123</v>
      </c>
      <c r="F59" s="6">
        <f>($Q$2-P59)/30</f>
        <v>5</v>
      </c>
      <c r="G59">
        <f>IF(B59&lt;$L$5,0,1)</f>
        <v>0</v>
      </c>
      <c r="H59">
        <v>6.99</v>
      </c>
      <c r="P59" t="s">
        <v>118</v>
      </c>
    </row>
    <row r="60" spans="1:16" x14ac:dyDescent="0.3">
      <c r="A60" t="s">
        <v>127</v>
      </c>
      <c r="B60">
        <v>50000</v>
      </c>
      <c r="C60">
        <v>3.5544555</v>
      </c>
      <c r="D60">
        <v>809</v>
      </c>
      <c r="E60">
        <v>549</v>
      </c>
      <c r="F60" s="6">
        <f>($Q$2-P60)/30</f>
        <v>24.866666666666667</v>
      </c>
      <c r="G60">
        <f>IF(B60&lt;$L$5,0,1)</f>
        <v>0</v>
      </c>
      <c r="H60">
        <v>2.99</v>
      </c>
      <c r="P60" t="s">
        <v>120</v>
      </c>
    </row>
    <row r="61" spans="1:16" x14ac:dyDescent="0.3">
      <c r="A61" t="s">
        <v>157</v>
      </c>
      <c r="B61">
        <v>500000</v>
      </c>
      <c r="C61">
        <v>4.5843220000000002</v>
      </c>
      <c r="D61">
        <v>23595</v>
      </c>
      <c r="E61">
        <v>7463</v>
      </c>
      <c r="F61" s="6">
        <f>($Q$2-P61)/30</f>
        <v>30.466666666666665</v>
      </c>
      <c r="G61">
        <f>IF(B61&lt;$L$5,0,1)</f>
        <v>0</v>
      </c>
      <c r="H61">
        <v>1.99</v>
      </c>
      <c r="P61" t="s">
        <v>17</v>
      </c>
    </row>
    <row r="62" spans="1:16" x14ac:dyDescent="0.3">
      <c r="A62" t="s">
        <v>115</v>
      </c>
      <c r="B62">
        <v>100000</v>
      </c>
      <c r="C62">
        <v>3.72</v>
      </c>
      <c r="D62">
        <v>660</v>
      </c>
      <c r="E62">
        <v>274</v>
      </c>
      <c r="F62" s="6">
        <f>($Q$2-P62)/30</f>
        <v>46.8</v>
      </c>
      <c r="G62">
        <f>IF(B62&lt;$L$5,0,1)</f>
        <v>0</v>
      </c>
      <c r="H62">
        <v>2.99</v>
      </c>
      <c r="P62" t="s">
        <v>123</v>
      </c>
    </row>
    <row r="63" spans="1:16" x14ac:dyDescent="0.3">
      <c r="A63" t="s">
        <v>63</v>
      </c>
      <c r="B63">
        <v>500000</v>
      </c>
      <c r="C63">
        <v>4.5247070000000003</v>
      </c>
      <c r="D63">
        <v>23828</v>
      </c>
      <c r="E63">
        <v>8603</v>
      </c>
      <c r="F63" s="6">
        <f>($Q$2-P63)/30</f>
        <v>86.5</v>
      </c>
      <c r="G63">
        <f>IF(B63&lt;$L$5,0,1)</f>
        <v>0</v>
      </c>
      <c r="H63">
        <v>0.99</v>
      </c>
      <c r="P63" t="s">
        <v>125</v>
      </c>
    </row>
    <row r="64" spans="1:16" x14ac:dyDescent="0.3">
      <c r="A64" t="s">
        <v>24</v>
      </c>
      <c r="B64">
        <v>50000</v>
      </c>
      <c r="C64">
        <v>4.0795455</v>
      </c>
      <c r="D64">
        <v>1741</v>
      </c>
      <c r="E64">
        <v>923</v>
      </c>
      <c r="F64" s="6">
        <f>($Q$2-P64)/30</f>
        <v>42.633333333333333</v>
      </c>
      <c r="G64">
        <f>IF(B64&lt;$L$5,0,1)</f>
        <v>0</v>
      </c>
      <c r="H64">
        <v>1.99</v>
      </c>
      <c r="P64" t="s">
        <v>114</v>
      </c>
    </row>
    <row r="65" spans="1:16" x14ac:dyDescent="0.3">
      <c r="A65" t="s">
        <v>83</v>
      </c>
      <c r="B65">
        <v>100000</v>
      </c>
      <c r="C65">
        <v>4.6405919999999998</v>
      </c>
      <c r="D65">
        <v>9453</v>
      </c>
      <c r="E65">
        <v>3429</v>
      </c>
      <c r="F65" s="6">
        <f>($Q$2-P65)/30</f>
        <v>76.266666666666666</v>
      </c>
      <c r="G65">
        <f>IF(B65&lt;$L$5,0,1)</f>
        <v>0</v>
      </c>
      <c r="H65">
        <v>3.99</v>
      </c>
      <c r="P65" s="4">
        <v>42080</v>
      </c>
    </row>
    <row r="66" spans="1:16" x14ac:dyDescent="0.3">
      <c r="A66" t="s">
        <v>61</v>
      </c>
      <c r="B66">
        <v>1000000</v>
      </c>
      <c r="C66">
        <v>1.8332626999999999</v>
      </c>
      <c r="D66">
        <v>70773</v>
      </c>
      <c r="E66">
        <v>18674</v>
      </c>
      <c r="F66" s="6">
        <f>($Q$2-P66)/30</f>
        <v>20.633333333333333</v>
      </c>
      <c r="G66">
        <f>IF(B66&lt;$L$5,0,1)</f>
        <v>1</v>
      </c>
      <c r="H66">
        <v>0.99</v>
      </c>
      <c r="P66" t="s">
        <v>129</v>
      </c>
    </row>
    <row r="67" spans="1:16" x14ac:dyDescent="0.3">
      <c r="A67" t="s">
        <v>75</v>
      </c>
      <c r="B67">
        <v>1000000</v>
      </c>
      <c r="C67">
        <v>4.1939807</v>
      </c>
      <c r="D67">
        <v>60416</v>
      </c>
      <c r="E67">
        <v>21590</v>
      </c>
      <c r="F67" s="6">
        <f>($Q$2-P67)/30</f>
        <v>6.9666666666666668</v>
      </c>
      <c r="G67">
        <f>IF(B67&lt;$L$5,0,1)</f>
        <v>1</v>
      </c>
      <c r="H67">
        <v>0.99</v>
      </c>
      <c r="P67" t="s">
        <v>131</v>
      </c>
    </row>
    <row r="68" spans="1:16" x14ac:dyDescent="0.3">
      <c r="A68" t="s">
        <v>165</v>
      </c>
      <c r="B68">
        <v>500000</v>
      </c>
      <c r="C68">
        <v>3.7649872000000002</v>
      </c>
      <c r="D68">
        <v>31317</v>
      </c>
      <c r="E68">
        <v>12448</v>
      </c>
      <c r="F68" s="6">
        <f>($Q$2-P68)/30</f>
        <v>12.8</v>
      </c>
      <c r="G68">
        <f>IF(B68&lt;$L$5,0,1)</f>
        <v>0</v>
      </c>
      <c r="H68">
        <v>0.99</v>
      </c>
      <c r="P68" t="s">
        <v>133</v>
      </c>
    </row>
    <row r="69" spans="1:16" x14ac:dyDescent="0.3">
      <c r="A69" t="s">
        <v>53</v>
      </c>
      <c r="B69">
        <v>500000</v>
      </c>
      <c r="C69">
        <v>4.5734329999999996</v>
      </c>
      <c r="D69">
        <v>146764</v>
      </c>
      <c r="E69">
        <v>35581</v>
      </c>
      <c r="F69" s="6">
        <f>($Q$2-P69)/30</f>
        <v>99.966666666666669</v>
      </c>
      <c r="G69">
        <f>IF(B69&lt;$L$5,0,1)</f>
        <v>0</v>
      </c>
      <c r="H69">
        <v>2.99</v>
      </c>
      <c r="P69" t="s">
        <v>135</v>
      </c>
    </row>
    <row r="70" spans="1:16" x14ac:dyDescent="0.3">
      <c r="A70" t="s">
        <v>103</v>
      </c>
      <c r="B70">
        <v>1000000</v>
      </c>
      <c r="C70">
        <v>4.1567306999999998</v>
      </c>
      <c r="D70">
        <v>107319</v>
      </c>
      <c r="E70">
        <v>58976</v>
      </c>
      <c r="F70" s="6">
        <f>($Q$2-P70)/30</f>
        <v>61.766666666666666</v>
      </c>
      <c r="G70">
        <f>IF(B70&lt;$L$5,0,1)</f>
        <v>1</v>
      </c>
      <c r="H70">
        <v>0.99</v>
      </c>
      <c r="P70" t="s">
        <v>137</v>
      </c>
    </row>
    <row r="71" spans="1:16" x14ac:dyDescent="0.3">
      <c r="A71" t="s">
        <v>73</v>
      </c>
      <c r="B71">
        <v>100000</v>
      </c>
      <c r="C71">
        <v>4.6411239999999996</v>
      </c>
      <c r="D71">
        <v>15578</v>
      </c>
      <c r="E71">
        <v>7063</v>
      </c>
      <c r="F71" s="6">
        <f>($Q$2-P71)/30</f>
        <v>18.866666666666667</v>
      </c>
      <c r="G71">
        <f>IF(B71&lt;$L$5,0,1)</f>
        <v>0</v>
      </c>
      <c r="H71">
        <v>4.99</v>
      </c>
      <c r="P71" t="s">
        <v>139</v>
      </c>
    </row>
    <row r="72" spans="1:16" x14ac:dyDescent="0.3">
      <c r="A72" t="s">
        <v>122</v>
      </c>
      <c r="B72">
        <v>100000</v>
      </c>
      <c r="C72">
        <v>4.5829510000000004</v>
      </c>
      <c r="D72">
        <v>36942</v>
      </c>
      <c r="E72">
        <v>15958</v>
      </c>
      <c r="F72" s="6">
        <f>($Q$2-P72)/30</f>
        <v>107.96666666666667</v>
      </c>
      <c r="G72">
        <f>IF(B72&lt;$L$5,0,1)</f>
        <v>0</v>
      </c>
      <c r="H72">
        <v>4.99</v>
      </c>
      <c r="P72" t="s">
        <v>141</v>
      </c>
    </row>
    <row r="73" spans="1:16" x14ac:dyDescent="0.3">
      <c r="A73" t="s">
        <v>117</v>
      </c>
      <c r="B73">
        <v>50000</v>
      </c>
      <c r="C73">
        <v>4.5070423999999996</v>
      </c>
      <c r="D73">
        <v>4775</v>
      </c>
      <c r="E73">
        <v>2377</v>
      </c>
      <c r="F73" s="6">
        <f>($Q$2-P73)/30</f>
        <v>94.2</v>
      </c>
      <c r="G73">
        <f>IF(B73&lt;$L$5,0,1)</f>
        <v>0</v>
      </c>
      <c r="H73">
        <v>9.99</v>
      </c>
      <c r="P73" t="s">
        <v>6</v>
      </c>
    </row>
    <row r="74" spans="1:16" x14ac:dyDescent="0.3">
      <c r="A74" t="s">
        <v>113</v>
      </c>
      <c r="B74">
        <v>100000</v>
      </c>
      <c r="C74">
        <v>4.4372759999999998</v>
      </c>
      <c r="D74">
        <v>8343</v>
      </c>
      <c r="E74">
        <v>4588</v>
      </c>
      <c r="F74" s="6">
        <f>($Q$2-P74)/30</f>
        <v>67.599999999999994</v>
      </c>
      <c r="G74">
        <f>IF(B74&lt;$L$5,0,1)</f>
        <v>0</v>
      </c>
      <c r="H74" s="6">
        <v>2.99</v>
      </c>
      <c r="P74" t="s">
        <v>144</v>
      </c>
    </row>
    <row r="75" spans="1:16" x14ac:dyDescent="0.3">
      <c r="A75" t="s">
        <v>59</v>
      </c>
      <c r="B75">
        <v>1000000</v>
      </c>
      <c r="C75">
        <v>4.6831829999999997</v>
      </c>
      <c r="D75">
        <v>93079</v>
      </c>
      <c r="E75">
        <v>39827</v>
      </c>
      <c r="F75" s="6">
        <f>($Q$2-P75)/30</f>
        <v>5.833333333333333</v>
      </c>
      <c r="G75">
        <f>IF(B75&lt;$L$5,0,1)</f>
        <v>1</v>
      </c>
      <c r="H75" s="6">
        <v>4.99</v>
      </c>
      <c r="P75" t="s">
        <v>146</v>
      </c>
    </row>
    <row r="76" spans="1:16" x14ac:dyDescent="0.3">
      <c r="A76" t="s">
        <v>95</v>
      </c>
      <c r="B76">
        <v>1000</v>
      </c>
      <c r="C76">
        <v>3.9176470999999999</v>
      </c>
      <c r="D76">
        <v>85</v>
      </c>
      <c r="E76">
        <v>61</v>
      </c>
      <c r="F76" s="6">
        <f>($Q$2-P76)/30</f>
        <v>51.733333333333334</v>
      </c>
      <c r="G76">
        <f>IF(B76&lt;$L$5,0,1)</f>
        <v>0</v>
      </c>
      <c r="H76" s="6">
        <v>4.99</v>
      </c>
      <c r="P76" t="s">
        <v>148</v>
      </c>
    </row>
    <row r="77" spans="1:16" x14ac:dyDescent="0.3">
      <c r="A77" t="s">
        <v>11</v>
      </c>
      <c r="B77">
        <v>50000</v>
      </c>
      <c r="C77">
        <v>4.5339510000000001</v>
      </c>
      <c r="D77">
        <v>3233</v>
      </c>
      <c r="E77">
        <v>1707</v>
      </c>
      <c r="F77" s="6">
        <f>($Q$2-P77)/30</f>
        <v>18.2</v>
      </c>
      <c r="G77">
        <f>IF(B77&lt;$L$5,0,1)</f>
        <v>0</v>
      </c>
      <c r="H77" s="6">
        <v>3.4439839999999999</v>
      </c>
      <c r="P77" t="s">
        <v>150</v>
      </c>
    </row>
    <row r="78" spans="1:16" x14ac:dyDescent="0.3">
      <c r="A78" t="s">
        <v>142</v>
      </c>
      <c r="B78">
        <v>1000000</v>
      </c>
      <c r="C78">
        <v>4.6287503000000001</v>
      </c>
      <c r="D78">
        <v>324950</v>
      </c>
      <c r="E78">
        <v>167579</v>
      </c>
      <c r="F78" s="6">
        <f>($Q$2-P78)/30</f>
        <v>56.93333333333333</v>
      </c>
      <c r="G78">
        <f>IF(B78&lt;$L$5,0,1)</f>
        <v>1</v>
      </c>
      <c r="H78" s="6">
        <v>4.99</v>
      </c>
      <c r="P78" t="s">
        <v>152</v>
      </c>
    </row>
    <row r="79" spans="1:16" x14ac:dyDescent="0.3">
      <c r="A79" t="s">
        <v>71</v>
      </c>
      <c r="B79">
        <v>1000000</v>
      </c>
      <c r="C79">
        <v>4.4745330000000001</v>
      </c>
      <c r="D79">
        <v>11749</v>
      </c>
      <c r="E79">
        <v>6271</v>
      </c>
      <c r="F79" s="6">
        <f>($Q$2-P79)/30</f>
        <v>83.1</v>
      </c>
      <c r="G79">
        <f>IF(B79&lt;$L$5,0,1)</f>
        <v>1</v>
      </c>
      <c r="H79" s="6">
        <v>3</v>
      </c>
      <c r="P79" t="s">
        <v>154</v>
      </c>
    </row>
    <row r="80" spans="1:16" x14ac:dyDescent="0.3">
      <c r="A80" t="s">
        <v>134</v>
      </c>
      <c r="B80">
        <v>1000000</v>
      </c>
      <c r="C80">
        <v>4.7969894000000002</v>
      </c>
      <c r="D80">
        <v>265515</v>
      </c>
      <c r="E80">
        <v>98411</v>
      </c>
      <c r="F80" s="6">
        <f>($Q$2-P80)/30</f>
        <v>31</v>
      </c>
      <c r="G80">
        <f>IF(B80&lt;$L$5,0,1)</f>
        <v>1</v>
      </c>
      <c r="H80" s="6">
        <v>0.99</v>
      </c>
      <c r="P80" t="s">
        <v>156</v>
      </c>
    </row>
    <row r="81" spans="1:16" x14ac:dyDescent="0.3">
      <c r="A81" t="s">
        <v>93</v>
      </c>
      <c r="B81">
        <v>500000</v>
      </c>
      <c r="C81">
        <v>4.9084640000000004</v>
      </c>
      <c r="D81">
        <v>101449</v>
      </c>
      <c r="E81">
        <v>44593</v>
      </c>
      <c r="F81" s="6">
        <f>($Q$2-P81)/30</f>
        <v>44.56666666666667</v>
      </c>
      <c r="G81">
        <f>IF(B81&lt;$L$5,0,1)</f>
        <v>0</v>
      </c>
      <c r="H81" s="6">
        <v>3.99</v>
      </c>
      <c r="P81" t="s">
        <v>158</v>
      </c>
    </row>
    <row r="82" spans="1:16" x14ac:dyDescent="0.3">
      <c r="A82" t="s">
        <v>20</v>
      </c>
      <c r="B82">
        <v>500000</v>
      </c>
      <c r="C82">
        <v>3.9472754000000001</v>
      </c>
      <c r="D82">
        <v>33773</v>
      </c>
      <c r="E82">
        <v>20665</v>
      </c>
      <c r="F82" s="6">
        <f>($Q$2-P82)/30</f>
        <v>91.466666666666669</v>
      </c>
      <c r="G82">
        <f>IF(B82&lt;$L$5,0,1)</f>
        <v>0</v>
      </c>
      <c r="H82" s="6">
        <v>0.99</v>
      </c>
      <c r="P82" t="s">
        <v>160</v>
      </c>
    </row>
    <row r="83" spans="1:16" x14ac:dyDescent="0.3">
      <c r="A83" t="s">
        <v>140</v>
      </c>
      <c r="B83">
        <v>100000</v>
      </c>
      <c r="C83">
        <v>4.3805709999999998</v>
      </c>
      <c r="D83">
        <v>31164</v>
      </c>
      <c r="E83">
        <v>10871</v>
      </c>
      <c r="F83" s="6">
        <f>($Q$2-P83)/30</f>
        <v>68.533333333333331</v>
      </c>
      <c r="G83">
        <f>IF(B83&lt;$L$5,0,1)</f>
        <v>0</v>
      </c>
      <c r="H83" s="6">
        <v>0.99</v>
      </c>
      <c r="P83" t="s">
        <v>162</v>
      </c>
    </row>
    <row r="84" spans="1:16" x14ac:dyDescent="0.3">
      <c r="A84" t="s">
        <v>67</v>
      </c>
      <c r="B84">
        <v>100000</v>
      </c>
      <c r="C84">
        <v>3.7108210000000001</v>
      </c>
      <c r="D84">
        <v>5338</v>
      </c>
      <c r="E84">
        <v>2945</v>
      </c>
      <c r="F84" s="6">
        <f>($Q$2-P84)/30</f>
        <v>76.63333333333334</v>
      </c>
      <c r="G84">
        <f>IF(B84&lt;$L$5,0,1)</f>
        <v>0</v>
      </c>
      <c r="H84" s="6">
        <v>5.99</v>
      </c>
      <c r="P84" t="s">
        <v>164</v>
      </c>
    </row>
    <row r="85" spans="1:16" x14ac:dyDescent="0.3">
      <c r="A85" t="s">
        <v>42</v>
      </c>
      <c r="B85">
        <v>100000</v>
      </c>
      <c r="C85">
        <v>3.5210773999999998</v>
      </c>
      <c r="D85">
        <v>8541</v>
      </c>
      <c r="E85">
        <v>4444</v>
      </c>
      <c r="F85" s="6">
        <f>($Q$2-P85)/30</f>
        <v>118.46666666666667</v>
      </c>
      <c r="G85">
        <f>IF(B85&lt;$L$5,0,1)</f>
        <v>0</v>
      </c>
      <c r="H85" s="6">
        <v>1.99</v>
      </c>
      <c r="P85" t="s">
        <v>166</v>
      </c>
    </row>
    <row r="86" spans="1:16" x14ac:dyDescent="0.3">
      <c r="A86" t="s">
        <v>46</v>
      </c>
      <c r="B86">
        <v>5000000</v>
      </c>
      <c r="C86">
        <v>4.374466</v>
      </c>
      <c r="D86">
        <v>191691</v>
      </c>
      <c r="E86">
        <v>61932</v>
      </c>
      <c r="F86" s="6">
        <f>($Q$2-P86)/30</f>
        <v>42.6</v>
      </c>
      <c r="G86">
        <f>IF(B86&lt;$L$5,0,1)</f>
        <v>1</v>
      </c>
      <c r="H86" s="6">
        <v>9.49</v>
      </c>
      <c r="P86" t="s">
        <v>168</v>
      </c>
    </row>
    <row r="87" spans="1:16" x14ac:dyDescent="0.3">
      <c r="A87" t="s">
        <v>48</v>
      </c>
      <c r="B87">
        <v>100000</v>
      </c>
      <c r="C87">
        <v>4.6102809999999996</v>
      </c>
      <c r="D87">
        <v>16492</v>
      </c>
      <c r="E87">
        <v>8752</v>
      </c>
      <c r="F87" s="6">
        <f>($Q$2-P87)/30</f>
        <v>26.766666666666666</v>
      </c>
      <c r="G87">
        <f>IF(B87&lt;$L$5,0,1)</f>
        <v>0</v>
      </c>
      <c r="H87" s="6">
        <v>2.99</v>
      </c>
      <c r="P87" t="s">
        <v>170</v>
      </c>
    </row>
    <row r="88" spans="1:16" x14ac:dyDescent="0.3">
      <c r="A88" t="s">
        <v>128</v>
      </c>
      <c r="B88">
        <v>500</v>
      </c>
      <c r="C88">
        <v>3.1067960000000001</v>
      </c>
      <c r="D88">
        <v>134</v>
      </c>
      <c r="E88">
        <v>98</v>
      </c>
      <c r="F88" s="6">
        <f>($Q$2-P88)/30</f>
        <v>73.666666666666671</v>
      </c>
      <c r="G88">
        <f>IF(B88&lt;$L$5,0,1)</f>
        <v>0</v>
      </c>
      <c r="H88" s="6">
        <v>5.9389339999999997</v>
      </c>
      <c r="P88" t="s">
        <v>172</v>
      </c>
    </row>
  </sheetData>
  <autoFilter ref="A1:G88" xr:uid="{00000000-0001-0000-0000-000000000000}">
    <sortState xmlns:xlrd2="http://schemas.microsoft.com/office/spreadsheetml/2017/richdata2" ref="A2:G88">
      <sortCondition ref="A1:A88"/>
    </sortState>
  </autoFilter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Dumbrava Iulian</cp:lastModifiedBy>
  <dcterms:created xsi:type="dcterms:W3CDTF">2021-06-21T15:33:27Z</dcterms:created>
  <dcterms:modified xsi:type="dcterms:W3CDTF">2021-08-16T07:23:04Z</dcterms:modified>
</cp:coreProperties>
</file>