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bekoev/Desktop/Study/КУРСАЧ/"/>
    </mc:Choice>
  </mc:AlternateContent>
  <xr:revisionPtr revIDLastSave="0" documentId="13_ncr:1_{0EF39731-C531-7046-BC31-3586E6FFE9D7}" xr6:coauthVersionLast="40" xr6:coauthVersionMax="40" xr10:uidLastSave="{00000000-0000-0000-0000-000000000000}"/>
  <bookViews>
    <workbookView xWindow="0" yWindow="460" windowWidth="28800" windowHeight="17540" activeTab="1" xr2:uid="{222DD1BD-1A6B-D841-B1AA-0EB351AFD639}"/>
  </bookViews>
  <sheets>
    <sheet name="1 часть" sheetId="1" r:id="rId1"/>
    <sheet name="2 ча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2" l="1"/>
  <c r="H8" i="2"/>
  <c r="E9" i="2"/>
  <c r="H9" i="2"/>
  <c r="E10" i="2"/>
  <c r="H10" i="2"/>
  <c r="E11" i="2"/>
  <c r="H11" i="2"/>
  <c r="E12" i="2"/>
  <c r="H12" i="2"/>
  <c r="E13" i="2"/>
  <c r="H13" i="2"/>
  <c r="E14" i="2"/>
  <c r="H14" i="2"/>
  <c r="E15" i="2"/>
  <c r="H15" i="2"/>
  <c r="E16" i="2"/>
  <c r="H16" i="2"/>
  <c r="E17" i="2"/>
  <c r="H17" i="2"/>
  <c r="E18" i="2"/>
  <c r="H18" i="2"/>
  <c r="E19" i="2"/>
  <c r="H19" i="2"/>
  <c r="E20" i="2"/>
  <c r="H20" i="2"/>
  <c r="E21" i="2"/>
  <c r="H21" i="2"/>
  <c r="E22" i="2"/>
  <c r="H22" i="2"/>
  <c r="E23" i="2"/>
  <c r="H23" i="2"/>
  <c r="E24" i="2"/>
  <c r="H24" i="2"/>
  <c r="E25" i="2"/>
  <c r="H25" i="2"/>
  <c r="E26" i="2"/>
  <c r="H26" i="2"/>
  <c r="E27" i="2"/>
  <c r="H27" i="2"/>
  <c r="E28" i="2"/>
  <c r="H28" i="2"/>
  <c r="E29" i="2"/>
  <c r="H29" i="2"/>
  <c r="E30" i="2"/>
  <c r="H30" i="2"/>
  <c r="E31" i="2"/>
  <c r="H31" i="2"/>
  <c r="E32" i="2"/>
  <c r="H32" i="2"/>
  <c r="H33" i="2"/>
  <c r="H34" i="2"/>
  <c r="H35" i="2"/>
  <c r="H36" i="2"/>
  <c r="H37" i="2"/>
  <c r="H38" i="2"/>
  <c r="H39" i="2"/>
  <c r="F32" i="2" l="1"/>
  <c r="F29" i="2"/>
  <c r="F25" i="2"/>
  <c r="F21" i="2"/>
  <c r="F17" i="2"/>
  <c r="F13" i="2"/>
  <c r="F9" i="2"/>
  <c r="F30" i="2"/>
  <c r="F26" i="2"/>
  <c r="F22" i="2"/>
  <c r="F18" i="2"/>
  <c r="F14" i="2"/>
  <c r="F10" i="2"/>
  <c r="F31" i="2"/>
  <c r="F27" i="2"/>
  <c r="F23" i="2"/>
  <c r="F19" i="2"/>
  <c r="F15" i="2"/>
  <c r="F11" i="2"/>
  <c r="F28" i="2"/>
  <c r="F24" i="2"/>
  <c r="F20" i="2"/>
  <c r="F16" i="2"/>
  <c r="F12" i="2"/>
  <c r="F8" i="2"/>
  <c r="N14" i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E6" i="1" l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5" i="1"/>
  <c r="F5" i="1" s="1"/>
  <c r="C19" i="1"/>
  <c r="D19" i="1" s="1"/>
  <c r="G19" i="1" s="1"/>
  <c r="H19" i="1" s="1"/>
  <c r="I19" i="1" s="1"/>
  <c r="C20" i="1"/>
  <c r="D20" i="1" s="1"/>
  <c r="C21" i="1"/>
  <c r="D21" i="1" s="1"/>
  <c r="C22" i="1"/>
  <c r="D22" i="1" s="1"/>
  <c r="C23" i="1"/>
  <c r="D23" i="1" s="1"/>
  <c r="G23" i="1" s="1"/>
  <c r="H23" i="1" s="1"/>
  <c r="I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6" i="1"/>
  <c r="D6" i="1" s="1"/>
  <c r="C7" i="1"/>
  <c r="D7" i="1" s="1"/>
  <c r="G7" i="1" s="1"/>
  <c r="H7" i="1" s="1"/>
  <c r="I7" i="1" s="1"/>
  <c r="C8" i="1"/>
  <c r="D8" i="1" s="1"/>
  <c r="G8" i="1" s="1"/>
  <c r="H8" i="1" s="1"/>
  <c r="I8" i="1" s="1"/>
  <c r="C9" i="1"/>
  <c r="D9" i="1" s="1"/>
  <c r="C10" i="1"/>
  <c r="D10" i="1" s="1"/>
  <c r="C11" i="1"/>
  <c r="D11" i="1" s="1"/>
  <c r="G11" i="1" s="1"/>
  <c r="H11" i="1" s="1"/>
  <c r="I11" i="1" s="1"/>
  <c r="C12" i="1"/>
  <c r="D12" i="1" s="1"/>
  <c r="G12" i="1" s="1"/>
  <c r="H12" i="1" s="1"/>
  <c r="I12" i="1" s="1"/>
  <c r="C13" i="1"/>
  <c r="D13" i="1" s="1"/>
  <c r="C14" i="1"/>
  <c r="D14" i="1" s="1"/>
  <c r="C15" i="1"/>
  <c r="D15" i="1" s="1"/>
  <c r="G15" i="1" s="1"/>
  <c r="H15" i="1" s="1"/>
  <c r="I15" i="1" s="1"/>
  <c r="C16" i="1"/>
  <c r="D16" i="1" s="1"/>
  <c r="G16" i="1" s="1"/>
  <c r="H16" i="1" s="1"/>
  <c r="I16" i="1" s="1"/>
  <c r="C17" i="1"/>
  <c r="D17" i="1" s="1"/>
  <c r="C18" i="1"/>
  <c r="D18" i="1" s="1"/>
  <c r="C5" i="1"/>
  <c r="D5" i="1" s="1"/>
  <c r="G5" i="1" s="1"/>
  <c r="H5" i="1" s="1"/>
  <c r="B1" i="1"/>
  <c r="G30" i="1" l="1"/>
  <c r="H30" i="1" s="1"/>
  <c r="I30" i="1" s="1"/>
  <c r="G22" i="1"/>
  <c r="H22" i="1" s="1"/>
  <c r="I22" i="1" s="1"/>
  <c r="G26" i="1"/>
  <c r="H26" i="1" s="1"/>
  <c r="I26" i="1" s="1"/>
  <c r="G14" i="1"/>
  <c r="H14" i="1" s="1"/>
  <c r="I14" i="1" s="1"/>
  <c r="G6" i="1"/>
  <c r="H6" i="1" s="1"/>
  <c r="I6" i="1" s="1"/>
  <c r="I5" i="1"/>
  <c r="I4" i="1"/>
  <c r="G34" i="1"/>
  <c r="H34" i="1" s="1"/>
  <c r="I34" i="1" s="1"/>
  <c r="G18" i="1"/>
  <c r="H18" i="1" s="1"/>
  <c r="I18" i="1" s="1"/>
  <c r="G10" i="1"/>
  <c r="H10" i="1" s="1"/>
  <c r="I10" i="1" s="1"/>
  <c r="G35" i="1"/>
  <c r="H35" i="1" s="1"/>
  <c r="I35" i="1" s="1"/>
  <c r="G31" i="1"/>
  <c r="H31" i="1" s="1"/>
  <c r="I31" i="1" s="1"/>
  <c r="G27" i="1"/>
  <c r="H27" i="1" s="1"/>
  <c r="I27" i="1" s="1"/>
  <c r="G33" i="1"/>
  <c r="H33" i="1" s="1"/>
  <c r="I33" i="1" s="1"/>
  <c r="G25" i="1"/>
  <c r="H25" i="1" s="1"/>
  <c r="I25" i="1" s="1"/>
  <c r="G21" i="1"/>
  <c r="H21" i="1" s="1"/>
  <c r="I21" i="1" s="1"/>
  <c r="G29" i="1"/>
  <c r="H29" i="1" s="1"/>
  <c r="I29" i="1" s="1"/>
  <c r="G17" i="1"/>
  <c r="H17" i="1" s="1"/>
  <c r="I17" i="1" s="1"/>
  <c r="G13" i="1"/>
  <c r="H13" i="1" s="1"/>
  <c r="I13" i="1" s="1"/>
  <c r="G9" i="1"/>
  <c r="H9" i="1" s="1"/>
  <c r="I9" i="1" s="1"/>
  <c r="G36" i="1"/>
  <c r="H36" i="1" s="1"/>
  <c r="I36" i="1" s="1"/>
  <c r="G32" i="1"/>
  <c r="H32" i="1" s="1"/>
  <c r="I32" i="1" s="1"/>
  <c r="G28" i="1"/>
  <c r="H28" i="1" s="1"/>
  <c r="I28" i="1" s="1"/>
  <c r="G24" i="1"/>
  <c r="H24" i="1" s="1"/>
  <c r="I24" i="1" s="1"/>
  <c r="G20" i="1"/>
  <c r="H20" i="1" s="1"/>
  <c r="I20" i="1" s="1"/>
</calcChain>
</file>

<file path=xl/sharedStrings.xml><?xml version="1.0" encoding="utf-8"?>
<sst xmlns="http://schemas.openxmlformats.org/spreadsheetml/2006/main" count="622" uniqueCount="199">
  <si>
    <t>00000</t>
  </si>
  <si>
    <t>N</t>
  </si>
  <si>
    <t>x1x2x3x4x5</t>
  </si>
  <si>
    <t>x3x4</t>
  </si>
  <si>
    <r>
      <t>(x3x4)</t>
    </r>
    <r>
      <rPr>
        <b/>
        <sz val="8"/>
        <color theme="1"/>
        <rFont val="Calibri (Основной текст)_x0000_"/>
        <charset val="204"/>
      </rPr>
      <t>10</t>
    </r>
  </si>
  <si>
    <t>x1x2x5</t>
  </si>
  <si>
    <t>F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</si>
  <si>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</si>
  <si>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</si>
  <si>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</si>
  <si>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</si>
  <si>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</si>
  <si>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</si>
  <si>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</si>
  <si>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</si>
  <si>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</si>
  <si>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</si>
  <si>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</si>
  <si>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</si>
  <si>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</si>
  <si>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</si>
  <si>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</si>
  <si>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</si>
  <si>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</si>
  <si>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</si>
  <si>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</si>
  <si>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</si>
  <si>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</si>
  <si>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</si>
  <si>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</si>
  <si>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</si>
  <si>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</si>
  <si>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</si>
  <si>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</si>
  <si>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</si>
  <si>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</si>
  <si>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</si>
  <si>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</si>
  <si>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r>
      <t>(x1x2x5)</t>
    </r>
    <r>
      <rPr>
        <b/>
        <sz val="8"/>
        <color theme="1"/>
        <rFont val="Calibri (Основной текст)_x0000_"/>
        <charset val="204"/>
      </rPr>
      <t>10</t>
    </r>
  </si>
  <si>
    <t>|-|</t>
  </si>
  <si>
    <t>K0(f)</t>
  </si>
  <si>
    <t>K1(f)</t>
  </si>
  <si>
    <t>K2(f)</t>
  </si>
  <si>
    <t>Z(f)</t>
  </si>
  <si>
    <t>V</t>
  </si>
  <si>
    <t>X0101</t>
  </si>
  <si>
    <t>01X10</t>
  </si>
  <si>
    <t>1X110</t>
  </si>
  <si>
    <t>1010X</t>
  </si>
  <si>
    <t>101X0</t>
  </si>
  <si>
    <t>0111X</t>
  </si>
  <si>
    <t>X1110</t>
  </si>
  <si>
    <t>K4(f) = Ø</t>
  </si>
  <si>
    <t>14-17</t>
  </si>
  <si>
    <t>1-3</t>
  </si>
  <si>
    <t>1-4</t>
  </si>
  <si>
    <t>1-2</t>
  </si>
  <si>
    <t>2-6</t>
  </si>
  <si>
    <t>2-4</t>
  </si>
  <si>
    <t>4-7</t>
  </si>
  <si>
    <t>3-8</t>
  </si>
  <si>
    <t>10-16</t>
  </si>
  <si>
    <t>5-12</t>
  </si>
  <si>
    <t>6-13</t>
  </si>
  <si>
    <t>7-12</t>
  </si>
  <si>
    <t>8-10</t>
  </si>
  <si>
    <t>9-14</t>
  </si>
  <si>
    <t>11-16</t>
  </si>
  <si>
    <t>0000X</t>
  </si>
  <si>
    <t>000X0</t>
  </si>
  <si>
    <t>0X000</t>
  </si>
  <si>
    <t>000X1</t>
  </si>
  <si>
    <t>2-5</t>
  </si>
  <si>
    <t>00X01</t>
  </si>
  <si>
    <t>0X001</t>
  </si>
  <si>
    <t>2-7</t>
  </si>
  <si>
    <t>3-5</t>
  </si>
  <si>
    <t>0X010</t>
  </si>
  <si>
    <t>4-8</t>
  </si>
  <si>
    <t>4-9</t>
  </si>
  <si>
    <t>0100X</t>
  </si>
  <si>
    <t>010X0</t>
  </si>
  <si>
    <t>01X00</t>
  </si>
  <si>
    <t>0X011</t>
  </si>
  <si>
    <t>0X101</t>
  </si>
  <si>
    <t>6-15</t>
  </si>
  <si>
    <t>7-13</t>
  </si>
  <si>
    <t>010X1</t>
  </si>
  <si>
    <t>01X01</t>
  </si>
  <si>
    <t>8-12</t>
  </si>
  <si>
    <t>8-14</t>
  </si>
  <si>
    <t>0101X</t>
  </si>
  <si>
    <t>9-13</t>
  </si>
  <si>
    <t>0110X</t>
  </si>
  <si>
    <t>011X0</t>
  </si>
  <si>
    <t>10X10</t>
  </si>
  <si>
    <t>11-15</t>
  </si>
  <si>
    <t>12-17</t>
  </si>
  <si>
    <t>01X11</t>
  </si>
  <si>
    <t>13-17</t>
  </si>
  <si>
    <t>011X1</t>
  </si>
  <si>
    <t>14-19</t>
  </si>
  <si>
    <t>15-18</t>
  </si>
  <si>
    <t>101X1</t>
  </si>
  <si>
    <t>16-18</t>
  </si>
  <si>
    <t>16-19</t>
  </si>
  <si>
    <t>1011X</t>
  </si>
  <si>
    <t>0X00X</t>
  </si>
  <si>
    <t>3-6</t>
  </si>
  <si>
    <t>000XX</t>
  </si>
  <si>
    <t>0X0X0</t>
  </si>
  <si>
    <t>0001X</t>
  </si>
  <si>
    <t>1-7</t>
  </si>
  <si>
    <t>0X0X1</t>
  </si>
  <si>
    <t>0XX01</t>
  </si>
  <si>
    <t>0X01X</t>
  </si>
  <si>
    <t>010XX</t>
  </si>
  <si>
    <t>10-20</t>
  </si>
  <si>
    <t>01XX0</t>
  </si>
  <si>
    <t>01X0X</t>
  </si>
  <si>
    <t>01XX1</t>
  </si>
  <si>
    <t>01X1X</t>
  </si>
  <si>
    <t>011XX</t>
  </si>
  <si>
    <t>101XX</t>
  </si>
  <si>
    <t>K3(f)</t>
  </si>
  <si>
    <t>1-6</t>
  </si>
  <si>
    <t>0X0XX</t>
  </si>
  <si>
    <t>3-4</t>
  </si>
  <si>
    <t>01XXX</t>
  </si>
  <si>
    <t>9-11</t>
  </si>
  <si>
    <t>Простые импликанты</t>
  </si>
  <si>
    <t>X0010</t>
  </si>
  <si>
    <t>3-10</t>
  </si>
  <si>
    <t>1-10</t>
  </si>
  <si>
    <t>2-11</t>
  </si>
  <si>
    <t>4-16</t>
  </si>
  <si>
    <t>5-17</t>
  </si>
  <si>
    <t>6-14</t>
  </si>
  <si>
    <t>8-13</t>
  </si>
  <si>
    <t>7-18</t>
  </si>
  <si>
    <t>10-18</t>
  </si>
  <si>
    <t>12-19</t>
  </si>
  <si>
    <t>11-21</t>
  </si>
  <si>
    <t>16-26</t>
  </si>
  <si>
    <t>17-25</t>
  </si>
  <si>
    <t>19-25</t>
  </si>
  <si>
    <t>18-27</t>
  </si>
  <si>
    <t>20-27</t>
  </si>
  <si>
    <t>21-26</t>
  </si>
  <si>
    <t>24-29</t>
  </si>
  <si>
    <t>23-30</t>
  </si>
  <si>
    <t>*</t>
  </si>
  <si>
    <t>(*)</t>
  </si>
  <si>
    <t>a</t>
  </si>
  <si>
    <t>b</t>
  </si>
  <si>
    <t>A</t>
  </si>
  <si>
    <t>B</t>
  </si>
  <si>
    <t>C</t>
  </si>
  <si>
    <t>D</t>
  </si>
  <si>
    <t>Простые импликанты(максимальные кубы)</t>
  </si>
  <si>
    <t>x4x5</t>
  </si>
  <si>
    <t>00</t>
  </si>
  <si>
    <t>01</t>
  </si>
  <si>
    <t>11</t>
  </si>
  <si>
    <t>10</t>
  </si>
  <si>
    <t>x2 x3</t>
  </si>
  <si>
    <t>d</t>
  </si>
  <si>
    <t>x1=0</t>
  </si>
  <si>
    <t>x1=1</t>
  </si>
  <si>
    <t>a1a2a3a4a5</t>
  </si>
  <si>
    <t>C1C2C3C4C5</t>
  </si>
  <si>
    <t>ddddd</t>
  </si>
  <si>
    <t>a4a5</t>
  </si>
  <si>
    <t>a2a3</t>
  </si>
  <si>
    <t>a1=0</t>
  </si>
  <si>
    <t>a1=1</t>
  </si>
  <si>
    <t>0</t>
  </si>
  <si>
    <t>1</t>
  </si>
  <si>
    <t>C1</t>
  </si>
  <si>
    <t>C2</t>
  </si>
  <si>
    <t>C3</t>
  </si>
  <si>
    <t>C4</t>
  </si>
  <si>
    <t>C5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</si>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</sst>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 (Основной текст)_x0000_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5" xfId="0" applyNumberFormat="1" applyBorder="1"/>
    <xf numFmtId="0" fontId="3" fillId="0" borderId="9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3" xfId="0" applyBorder="1" applyAlignment="1">
      <alignment horizontal="center" vertical="center"/>
    </xf>
    <xf numFmtId="49" fontId="0" fillId="0" borderId="13" xfId="0" applyNumberFormat="1" applyBorder="1"/>
    <xf numFmtId="49" fontId="0" fillId="0" borderId="5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14" xfId="0" applyFill="1" applyBorder="1" applyAlignment="1">
      <alignment horizontal="center" vertical="center"/>
    </xf>
    <xf numFmtId="49" fontId="0" fillId="0" borderId="6" xfId="0" applyNumberFormat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 textRotation="255"/>
    </xf>
    <xf numFmtId="49" fontId="3" fillId="0" borderId="1" xfId="0" applyNumberFormat="1" applyFont="1" applyBorder="1" applyAlignment="1">
      <alignment horizontal="center" vertical="center" textRotation="255"/>
    </xf>
    <xf numFmtId="49" fontId="5" fillId="0" borderId="2" xfId="0" applyNumberFormat="1" applyFont="1" applyBorder="1" applyAlignment="1">
      <alignment textRotation="255"/>
    </xf>
    <xf numFmtId="0" fontId="5" fillId="0" borderId="3" xfId="0" applyFont="1" applyBorder="1" applyAlignment="1">
      <alignment textRotation="255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textRotation="255"/>
    </xf>
    <xf numFmtId="0" fontId="0" fillId="0" borderId="1" xfId="0" applyBorder="1"/>
    <xf numFmtId="49" fontId="0" fillId="0" borderId="0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Fill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190500</xdr:colOff>
      <xdr:row>4</xdr:row>
      <xdr:rowOff>114300</xdr:rowOff>
    </xdr:from>
    <xdr:to>
      <xdr:col>27</xdr:col>
      <xdr:colOff>190500</xdr:colOff>
      <xdr:row>12</xdr:row>
      <xdr:rowOff>152400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8DFA5CA-3801-5F47-82B1-FFA756052337}"/>
            </a:ext>
          </a:extLst>
        </xdr:cNvPr>
        <xdr:cNvCxnSpPr/>
      </xdr:nvCxnSpPr>
      <xdr:spPr>
        <a:xfrm>
          <a:off x="18986500" y="17653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127000</xdr:colOff>
      <xdr:row>4</xdr:row>
      <xdr:rowOff>114300</xdr:rowOff>
    </xdr:from>
    <xdr:to>
      <xdr:col>34</xdr:col>
      <xdr:colOff>127000</xdr:colOff>
      <xdr:row>12</xdr:row>
      <xdr:rowOff>152400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5A678FD3-08A0-8C48-8887-6D3D50B3C8B0}"/>
            </a:ext>
          </a:extLst>
        </xdr:cNvPr>
        <xdr:cNvCxnSpPr/>
      </xdr:nvCxnSpPr>
      <xdr:spPr>
        <a:xfrm>
          <a:off x="21107400" y="17653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4</xdr:row>
      <xdr:rowOff>127000</xdr:rowOff>
    </xdr:from>
    <xdr:to>
      <xdr:col>29</xdr:col>
      <xdr:colOff>152400</xdr:colOff>
      <xdr:row>12</xdr:row>
      <xdr:rowOff>165100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64099D0C-676E-BF4D-8909-180DC82AB477}"/>
            </a:ext>
          </a:extLst>
        </xdr:cNvPr>
        <xdr:cNvCxnSpPr/>
      </xdr:nvCxnSpPr>
      <xdr:spPr>
        <a:xfrm>
          <a:off x="196342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139700</xdr:colOff>
      <xdr:row>4</xdr:row>
      <xdr:rowOff>139700</xdr:rowOff>
    </xdr:from>
    <xdr:to>
      <xdr:col>36</xdr:col>
      <xdr:colOff>139700</xdr:colOff>
      <xdr:row>12</xdr:row>
      <xdr:rowOff>177800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F5E0FF21-92AF-164B-919D-56C14CA2015E}"/>
            </a:ext>
          </a:extLst>
        </xdr:cNvPr>
        <xdr:cNvCxnSpPr/>
      </xdr:nvCxnSpPr>
      <xdr:spPr>
        <a:xfrm>
          <a:off x="21678900" y="17907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139700</xdr:colOff>
      <xdr:row>4</xdr:row>
      <xdr:rowOff>114300</xdr:rowOff>
    </xdr:from>
    <xdr:to>
      <xdr:col>38</xdr:col>
      <xdr:colOff>139700</xdr:colOff>
      <xdr:row>12</xdr:row>
      <xdr:rowOff>152400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8775B41D-D28F-444E-8E38-BCD4D8073F50}"/>
            </a:ext>
          </a:extLst>
        </xdr:cNvPr>
        <xdr:cNvCxnSpPr/>
      </xdr:nvCxnSpPr>
      <xdr:spPr>
        <a:xfrm>
          <a:off x="22275800" y="17653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165100</xdr:colOff>
      <xdr:row>4</xdr:row>
      <xdr:rowOff>127000</xdr:rowOff>
    </xdr:from>
    <xdr:to>
      <xdr:col>41</xdr:col>
      <xdr:colOff>165100</xdr:colOff>
      <xdr:row>12</xdr:row>
      <xdr:rowOff>165100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A5CA15D5-C9F0-B749-AE2F-E696F8436169}"/>
            </a:ext>
          </a:extLst>
        </xdr:cNvPr>
        <xdr:cNvCxnSpPr/>
      </xdr:nvCxnSpPr>
      <xdr:spPr>
        <a:xfrm>
          <a:off x="231648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177800</xdr:colOff>
      <xdr:row>4</xdr:row>
      <xdr:rowOff>127000</xdr:rowOff>
    </xdr:from>
    <xdr:to>
      <xdr:col>28</xdr:col>
      <xdr:colOff>177800</xdr:colOff>
      <xdr:row>12</xdr:row>
      <xdr:rowOff>165100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8F05B2CC-DAD8-CB49-8604-8CD10A71F6A9}"/>
            </a:ext>
          </a:extLst>
        </xdr:cNvPr>
        <xdr:cNvCxnSpPr/>
      </xdr:nvCxnSpPr>
      <xdr:spPr>
        <a:xfrm>
          <a:off x="193040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4</xdr:row>
      <xdr:rowOff>127000</xdr:rowOff>
    </xdr:from>
    <xdr:to>
      <xdr:col>30</xdr:col>
      <xdr:colOff>152400</xdr:colOff>
      <xdr:row>12</xdr:row>
      <xdr:rowOff>165100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40126C48-9DD7-8D46-8258-9EEE9A524C06}"/>
            </a:ext>
          </a:extLst>
        </xdr:cNvPr>
        <xdr:cNvCxnSpPr/>
      </xdr:nvCxnSpPr>
      <xdr:spPr>
        <a:xfrm>
          <a:off x="199390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4</xdr:row>
      <xdr:rowOff>114300</xdr:rowOff>
    </xdr:from>
    <xdr:to>
      <xdr:col>31</xdr:col>
      <xdr:colOff>152400</xdr:colOff>
      <xdr:row>12</xdr:row>
      <xdr:rowOff>152400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686B8A1-D374-0449-9D11-255F2BBE4A7E}"/>
            </a:ext>
          </a:extLst>
        </xdr:cNvPr>
        <xdr:cNvCxnSpPr/>
      </xdr:nvCxnSpPr>
      <xdr:spPr>
        <a:xfrm>
          <a:off x="20231100" y="17653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4</xdr:row>
      <xdr:rowOff>127000</xdr:rowOff>
    </xdr:from>
    <xdr:to>
      <xdr:col>32</xdr:col>
      <xdr:colOff>152400</xdr:colOff>
      <xdr:row>12</xdr:row>
      <xdr:rowOff>165100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8C3ABB53-06CA-B841-AB0D-DD10C11336AE}"/>
            </a:ext>
          </a:extLst>
        </xdr:cNvPr>
        <xdr:cNvCxnSpPr/>
      </xdr:nvCxnSpPr>
      <xdr:spPr>
        <a:xfrm>
          <a:off x="205359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165100</xdr:colOff>
      <xdr:row>4</xdr:row>
      <xdr:rowOff>127000</xdr:rowOff>
    </xdr:from>
    <xdr:to>
      <xdr:col>33</xdr:col>
      <xdr:colOff>165100</xdr:colOff>
      <xdr:row>12</xdr:row>
      <xdr:rowOff>165100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405F17F1-23D2-9745-87CC-D0E11EA665E3}"/>
            </a:ext>
          </a:extLst>
        </xdr:cNvPr>
        <xdr:cNvCxnSpPr/>
      </xdr:nvCxnSpPr>
      <xdr:spPr>
        <a:xfrm>
          <a:off x="208407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139700</xdr:colOff>
      <xdr:row>4</xdr:row>
      <xdr:rowOff>114300</xdr:rowOff>
    </xdr:from>
    <xdr:to>
      <xdr:col>39</xdr:col>
      <xdr:colOff>139700</xdr:colOff>
      <xdr:row>12</xdr:row>
      <xdr:rowOff>152400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59D5F7-A945-1748-A39A-12B5F0AB343D}"/>
            </a:ext>
          </a:extLst>
        </xdr:cNvPr>
        <xdr:cNvCxnSpPr/>
      </xdr:nvCxnSpPr>
      <xdr:spPr>
        <a:xfrm>
          <a:off x="22542500" y="17653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139700</xdr:colOff>
      <xdr:row>4</xdr:row>
      <xdr:rowOff>127000</xdr:rowOff>
    </xdr:from>
    <xdr:to>
      <xdr:col>40</xdr:col>
      <xdr:colOff>139700</xdr:colOff>
      <xdr:row>12</xdr:row>
      <xdr:rowOff>165100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A06B1CD2-2B62-8647-A967-94B013D05FEA}"/>
            </a:ext>
          </a:extLst>
        </xdr:cNvPr>
        <xdr:cNvCxnSpPr/>
      </xdr:nvCxnSpPr>
      <xdr:spPr>
        <a:xfrm>
          <a:off x="22834600" y="17780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139700</xdr:colOff>
      <xdr:row>11</xdr:row>
      <xdr:rowOff>127000</xdr:rowOff>
    </xdr:from>
    <xdr:to>
      <xdr:col>42</xdr:col>
      <xdr:colOff>139700</xdr:colOff>
      <xdr:row>11</xdr:row>
      <xdr:rowOff>139700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5330D6AC-AD18-E840-99BA-C648A6EC7E9C}"/>
            </a:ext>
          </a:extLst>
        </xdr:cNvPr>
        <xdr:cNvCxnSpPr/>
      </xdr:nvCxnSpPr>
      <xdr:spPr>
        <a:xfrm>
          <a:off x="18935700" y="3200400"/>
          <a:ext cx="4508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12</xdr:row>
      <xdr:rowOff>101600</xdr:rowOff>
    </xdr:from>
    <xdr:to>
      <xdr:col>42</xdr:col>
      <xdr:colOff>114300</xdr:colOff>
      <xdr:row>12</xdr:row>
      <xdr:rowOff>114300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31EB40E0-2EE0-6E44-AAE1-9A897CD84AAC}"/>
            </a:ext>
          </a:extLst>
        </xdr:cNvPr>
        <xdr:cNvCxnSpPr/>
      </xdr:nvCxnSpPr>
      <xdr:spPr>
        <a:xfrm>
          <a:off x="18910300" y="3378200"/>
          <a:ext cx="4508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10</xdr:row>
      <xdr:rowOff>114300</xdr:rowOff>
    </xdr:from>
    <xdr:to>
      <xdr:col>42</xdr:col>
      <xdr:colOff>127000</xdr:colOff>
      <xdr:row>10</xdr:row>
      <xdr:rowOff>127000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F40370CB-DFFA-0E43-B1E0-76A3498911B6}"/>
            </a:ext>
          </a:extLst>
        </xdr:cNvPr>
        <xdr:cNvCxnSpPr/>
      </xdr:nvCxnSpPr>
      <xdr:spPr>
        <a:xfrm>
          <a:off x="18923000" y="2984500"/>
          <a:ext cx="4508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127000</xdr:colOff>
      <xdr:row>4</xdr:row>
      <xdr:rowOff>114300</xdr:rowOff>
    </xdr:from>
    <xdr:to>
      <xdr:col>35</xdr:col>
      <xdr:colOff>127000</xdr:colOff>
      <xdr:row>12</xdr:row>
      <xdr:rowOff>152400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1987A4C9-7DED-5D47-8659-C1EFABF5D074}"/>
            </a:ext>
          </a:extLst>
        </xdr:cNvPr>
        <xdr:cNvCxnSpPr/>
      </xdr:nvCxnSpPr>
      <xdr:spPr>
        <a:xfrm>
          <a:off x="21386800" y="1765300"/>
          <a:ext cx="0" cy="166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5</xdr:row>
      <xdr:rowOff>127000</xdr:rowOff>
    </xdr:from>
    <xdr:to>
      <xdr:col>42</xdr:col>
      <xdr:colOff>114300</xdr:colOff>
      <xdr:row>5</xdr:row>
      <xdr:rowOff>139700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B6FEEF68-D409-D341-99B2-D489C964188C}"/>
            </a:ext>
          </a:extLst>
        </xdr:cNvPr>
        <xdr:cNvCxnSpPr/>
      </xdr:nvCxnSpPr>
      <xdr:spPr>
        <a:xfrm>
          <a:off x="18910300" y="1981200"/>
          <a:ext cx="4508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9</xdr:row>
      <xdr:rowOff>114300</xdr:rowOff>
    </xdr:from>
    <xdr:to>
      <xdr:col>42</xdr:col>
      <xdr:colOff>114300</xdr:colOff>
      <xdr:row>9</xdr:row>
      <xdr:rowOff>127000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303254E7-61CC-B240-8927-66AFA3BB27F1}"/>
            </a:ext>
          </a:extLst>
        </xdr:cNvPr>
        <xdr:cNvCxnSpPr/>
      </xdr:nvCxnSpPr>
      <xdr:spPr>
        <a:xfrm>
          <a:off x="18910300" y="2781300"/>
          <a:ext cx="4508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76200</xdr:colOff>
      <xdr:row>10</xdr:row>
      <xdr:rowOff>177800</xdr:rowOff>
    </xdr:from>
    <xdr:to>
      <xdr:col>57</xdr:col>
      <xdr:colOff>295275</xdr:colOff>
      <xdr:row>13</xdr:row>
      <xdr:rowOff>38100</xdr:rowOff>
    </xdr:to>
    <xdr:sp macro="" textlink="">
      <xdr:nvSpPr>
        <xdr:cNvPr id="34" name="Прямоугольник: скругленные углы 3">
          <a:extLst>
            <a:ext uri="{FF2B5EF4-FFF2-40B4-BE49-F238E27FC236}">
              <a16:creationId xmlns:a16="http://schemas.microsoft.com/office/drawing/2014/main" id="{3FC40AD4-9F02-D44B-85CD-F082C3F746AA}"/>
            </a:ext>
          </a:extLst>
        </xdr:cNvPr>
        <xdr:cNvSpPr/>
      </xdr:nvSpPr>
      <xdr:spPr>
        <a:xfrm>
          <a:off x="29540200" y="3048000"/>
          <a:ext cx="219075" cy="469900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57</xdr:col>
      <xdr:colOff>76200</xdr:colOff>
      <xdr:row>11</xdr:row>
      <xdr:rowOff>177800</xdr:rowOff>
    </xdr:from>
    <xdr:to>
      <xdr:col>57</xdr:col>
      <xdr:colOff>295275</xdr:colOff>
      <xdr:row>14</xdr:row>
      <xdr:rowOff>38100</xdr:rowOff>
    </xdr:to>
    <xdr:sp macro="" textlink="">
      <xdr:nvSpPr>
        <xdr:cNvPr id="35" name="Прямоугольник: скругленные углы 3">
          <a:extLst>
            <a:ext uri="{FF2B5EF4-FFF2-40B4-BE49-F238E27FC236}">
              <a16:creationId xmlns:a16="http://schemas.microsoft.com/office/drawing/2014/main" id="{E8EF86B0-767C-2A4A-9CD7-E29C2B4E9C43}"/>
            </a:ext>
          </a:extLst>
        </xdr:cNvPr>
        <xdr:cNvSpPr/>
      </xdr:nvSpPr>
      <xdr:spPr>
        <a:xfrm>
          <a:off x="29540200" y="3251200"/>
          <a:ext cx="219075" cy="469900"/>
        </a:xfrm>
        <a:prstGeom prst="round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54</xdr:col>
      <xdr:colOff>12700</xdr:colOff>
      <xdr:row>12</xdr:row>
      <xdr:rowOff>6</xdr:rowOff>
    </xdr:from>
    <xdr:to>
      <xdr:col>57</xdr:col>
      <xdr:colOff>293688</xdr:colOff>
      <xdr:row>13</xdr:row>
      <xdr:rowOff>26991</xdr:rowOff>
    </xdr:to>
    <xdr:sp macro="" textlink="">
      <xdr:nvSpPr>
        <xdr:cNvPr id="38" name="Прямоугольник: скругленные углы 3">
          <a:extLst>
            <a:ext uri="{FF2B5EF4-FFF2-40B4-BE49-F238E27FC236}">
              <a16:creationId xmlns:a16="http://schemas.microsoft.com/office/drawing/2014/main" id="{91D77621-3FB1-D846-9E54-54389EAC9055}"/>
            </a:ext>
          </a:extLst>
        </xdr:cNvPr>
        <xdr:cNvSpPr/>
      </xdr:nvSpPr>
      <xdr:spPr>
        <a:xfrm rot="5400000">
          <a:off x="29051251" y="2800355"/>
          <a:ext cx="230185" cy="1182688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47</xdr:col>
      <xdr:colOff>0</xdr:colOff>
      <xdr:row>13</xdr:row>
      <xdr:rowOff>6</xdr:rowOff>
    </xdr:from>
    <xdr:to>
      <xdr:col>51</xdr:col>
      <xdr:colOff>14288</xdr:colOff>
      <xdr:row>15</xdr:row>
      <xdr:rowOff>3</xdr:rowOff>
    </xdr:to>
    <xdr:sp macro="" textlink="">
      <xdr:nvSpPr>
        <xdr:cNvPr id="39" name="Прямоугольник: скругленные углы 3">
          <a:extLst>
            <a:ext uri="{FF2B5EF4-FFF2-40B4-BE49-F238E27FC236}">
              <a16:creationId xmlns:a16="http://schemas.microsoft.com/office/drawing/2014/main" id="{C5D1CDDE-67E0-6B4B-BEFE-A9F6F3C5BB6E}"/>
            </a:ext>
          </a:extLst>
        </xdr:cNvPr>
        <xdr:cNvSpPr/>
      </xdr:nvSpPr>
      <xdr:spPr>
        <a:xfrm rot="5400000">
          <a:off x="26308845" y="3091661"/>
          <a:ext cx="406397" cy="118268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47</xdr:col>
      <xdr:colOff>0</xdr:colOff>
      <xdr:row>10</xdr:row>
      <xdr:rowOff>190507</xdr:rowOff>
    </xdr:from>
    <xdr:to>
      <xdr:col>51</xdr:col>
      <xdr:colOff>14288</xdr:colOff>
      <xdr:row>12</xdr:row>
      <xdr:rowOff>14292</xdr:rowOff>
    </xdr:to>
    <xdr:sp macro="" textlink="">
      <xdr:nvSpPr>
        <xdr:cNvPr id="40" name="Прямоугольник: скругленные углы 3">
          <a:extLst>
            <a:ext uri="{FF2B5EF4-FFF2-40B4-BE49-F238E27FC236}">
              <a16:creationId xmlns:a16="http://schemas.microsoft.com/office/drawing/2014/main" id="{536A8E7A-20ED-4D41-93B0-CB66919EABE2}"/>
            </a:ext>
          </a:extLst>
        </xdr:cNvPr>
        <xdr:cNvSpPr/>
      </xdr:nvSpPr>
      <xdr:spPr>
        <a:xfrm rot="5400000">
          <a:off x="26396951" y="2584456"/>
          <a:ext cx="230185" cy="118268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46</xdr:col>
      <xdr:colOff>279400</xdr:colOff>
      <xdr:row>13</xdr:row>
      <xdr:rowOff>177807</xdr:rowOff>
    </xdr:from>
    <xdr:to>
      <xdr:col>51</xdr:col>
      <xdr:colOff>1588</xdr:colOff>
      <xdr:row>15</xdr:row>
      <xdr:rowOff>1592</xdr:rowOff>
    </xdr:to>
    <xdr:sp macro="" textlink="">
      <xdr:nvSpPr>
        <xdr:cNvPr id="41" name="Прямоугольник: скругленные углы 3">
          <a:extLst>
            <a:ext uri="{FF2B5EF4-FFF2-40B4-BE49-F238E27FC236}">
              <a16:creationId xmlns:a16="http://schemas.microsoft.com/office/drawing/2014/main" id="{7DAAEEB5-5C25-344A-BD32-6B88938F1117}"/>
            </a:ext>
          </a:extLst>
        </xdr:cNvPr>
        <xdr:cNvSpPr/>
      </xdr:nvSpPr>
      <xdr:spPr>
        <a:xfrm rot="5400000">
          <a:off x="26384251" y="3181356"/>
          <a:ext cx="230185" cy="118268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46</xdr:col>
      <xdr:colOff>279400</xdr:colOff>
      <xdr:row>22</xdr:row>
      <xdr:rowOff>7</xdr:rowOff>
    </xdr:from>
    <xdr:to>
      <xdr:col>51</xdr:col>
      <xdr:colOff>1588</xdr:colOff>
      <xdr:row>23</xdr:row>
      <xdr:rowOff>26992</xdr:rowOff>
    </xdr:to>
    <xdr:sp macro="" textlink="">
      <xdr:nvSpPr>
        <xdr:cNvPr id="45" name="Прямоугольник: скругленные углы 3">
          <a:extLst>
            <a:ext uri="{FF2B5EF4-FFF2-40B4-BE49-F238E27FC236}">
              <a16:creationId xmlns:a16="http://schemas.microsoft.com/office/drawing/2014/main" id="{E107E7CE-0708-CE44-BB5C-8182B611F7AF}"/>
            </a:ext>
          </a:extLst>
        </xdr:cNvPr>
        <xdr:cNvSpPr/>
      </xdr:nvSpPr>
      <xdr:spPr>
        <a:xfrm rot="5400000">
          <a:off x="26384251" y="5670556"/>
          <a:ext cx="230185" cy="1182688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53</xdr:col>
      <xdr:colOff>292100</xdr:colOff>
      <xdr:row>24</xdr:row>
      <xdr:rowOff>12703</xdr:rowOff>
    </xdr:from>
    <xdr:to>
      <xdr:col>58</xdr:col>
      <xdr:colOff>38100</xdr:colOff>
      <xdr:row>25</xdr:row>
      <xdr:rowOff>14294</xdr:rowOff>
    </xdr:to>
    <xdr:sp macro="" textlink="">
      <xdr:nvSpPr>
        <xdr:cNvPr id="46" name="Прямоугольник: скругленные углы 3">
          <a:extLst>
            <a:ext uri="{FF2B5EF4-FFF2-40B4-BE49-F238E27FC236}">
              <a16:creationId xmlns:a16="http://schemas.microsoft.com/office/drawing/2014/main" id="{3187F66C-8779-EC48-A905-4B2817FFDB7F}"/>
            </a:ext>
          </a:extLst>
        </xdr:cNvPr>
        <xdr:cNvSpPr/>
      </xdr:nvSpPr>
      <xdr:spPr>
        <a:xfrm rot="5400000">
          <a:off x="29069504" y="6033299"/>
          <a:ext cx="204791" cy="1270000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54</xdr:col>
      <xdr:colOff>26988</xdr:colOff>
      <xdr:row>20</xdr:row>
      <xdr:rowOff>190503</xdr:rowOff>
    </xdr:from>
    <xdr:to>
      <xdr:col>56</xdr:col>
      <xdr:colOff>0</xdr:colOff>
      <xdr:row>22</xdr:row>
      <xdr:rowOff>1589</xdr:rowOff>
    </xdr:to>
    <xdr:sp macro="" textlink="">
      <xdr:nvSpPr>
        <xdr:cNvPr id="49" name="Прямоугольник: скругленные углы 3">
          <a:extLst>
            <a:ext uri="{FF2B5EF4-FFF2-40B4-BE49-F238E27FC236}">
              <a16:creationId xmlns:a16="http://schemas.microsoft.com/office/drawing/2014/main" id="{98C6CB91-4635-224A-8183-EDD4B3CC8931}"/>
            </a:ext>
          </a:extLst>
        </xdr:cNvPr>
        <xdr:cNvSpPr/>
      </xdr:nvSpPr>
      <xdr:spPr>
        <a:xfrm rot="5400000">
          <a:off x="28759151" y="5761040"/>
          <a:ext cx="217486" cy="557212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55</xdr:col>
      <xdr:colOff>52388</xdr:colOff>
      <xdr:row>21</xdr:row>
      <xdr:rowOff>3</xdr:rowOff>
    </xdr:from>
    <xdr:to>
      <xdr:col>57</xdr:col>
      <xdr:colOff>0</xdr:colOff>
      <xdr:row>22</xdr:row>
      <xdr:rowOff>14289</xdr:rowOff>
    </xdr:to>
    <xdr:sp macro="" textlink="">
      <xdr:nvSpPr>
        <xdr:cNvPr id="50" name="Прямоугольник: скругленные углы 3">
          <a:extLst>
            <a:ext uri="{FF2B5EF4-FFF2-40B4-BE49-F238E27FC236}">
              <a16:creationId xmlns:a16="http://schemas.microsoft.com/office/drawing/2014/main" id="{56A9AE81-E8F9-D643-9E43-503A7D24B6FE}"/>
            </a:ext>
          </a:extLst>
        </xdr:cNvPr>
        <xdr:cNvSpPr/>
      </xdr:nvSpPr>
      <xdr:spPr>
        <a:xfrm rot="5400000">
          <a:off x="29076651" y="5773740"/>
          <a:ext cx="217486" cy="557212"/>
        </a:xfrm>
        <a:prstGeom prst="round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54</xdr:col>
      <xdr:colOff>26988</xdr:colOff>
      <xdr:row>22</xdr:row>
      <xdr:rowOff>190502</xdr:rowOff>
    </xdr:from>
    <xdr:to>
      <xdr:col>56</xdr:col>
      <xdr:colOff>0</xdr:colOff>
      <xdr:row>24</xdr:row>
      <xdr:rowOff>203199</xdr:rowOff>
    </xdr:to>
    <xdr:sp macro="" textlink="">
      <xdr:nvSpPr>
        <xdr:cNvPr id="51" name="Прямоугольник: скругленные углы 3">
          <a:extLst>
            <a:ext uri="{FF2B5EF4-FFF2-40B4-BE49-F238E27FC236}">
              <a16:creationId xmlns:a16="http://schemas.microsoft.com/office/drawing/2014/main" id="{EC530632-CCBA-BF48-BC5E-50E9CE539316}"/>
            </a:ext>
          </a:extLst>
        </xdr:cNvPr>
        <xdr:cNvSpPr/>
      </xdr:nvSpPr>
      <xdr:spPr>
        <a:xfrm rot="5400000">
          <a:off x="28658345" y="6268245"/>
          <a:ext cx="419097" cy="557212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55</xdr:col>
      <xdr:colOff>39688</xdr:colOff>
      <xdr:row>22</xdr:row>
      <xdr:rowOff>190502</xdr:rowOff>
    </xdr:from>
    <xdr:to>
      <xdr:col>56</xdr:col>
      <xdr:colOff>304800</xdr:colOff>
      <xdr:row>24</xdr:row>
      <xdr:rowOff>203199</xdr:rowOff>
    </xdr:to>
    <xdr:sp macro="" textlink="">
      <xdr:nvSpPr>
        <xdr:cNvPr id="52" name="Прямоугольник: скругленные углы 3">
          <a:extLst>
            <a:ext uri="{FF2B5EF4-FFF2-40B4-BE49-F238E27FC236}">
              <a16:creationId xmlns:a16="http://schemas.microsoft.com/office/drawing/2014/main" id="{D0D373B0-0085-644F-910E-D99864B8A5D3}"/>
            </a:ext>
          </a:extLst>
        </xdr:cNvPr>
        <xdr:cNvSpPr/>
      </xdr:nvSpPr>
      <xdr:spPr>
        <a:xfrm rot="5400000">
          <a:off x="28963145" y="6268245"/>
          <a:ext cx="419097" cy="557212"/>
        </a:xfrm>
        <a:prstGeom prst="roundRect">
          <a:avLst/>
        </a:prstGeom>
        <a:noFill/>
        <a:ln w="381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54</xdr:col>
      <xdr:colOff>39688</xdr:colOff>
      <xdr:row>23</xdr:row>
      <xdr:rowOff>190503</xdr:rowOff>
    </xdr:from>
    <xdr:to>
      <xdr:col>56</xdr:col>
      <xdr:colOff>12700</xdr:colOff>
      <xdr:row>25</xdr:row>
      <xdr:rowOff>1589</xdr:rowOff>
    </xdr:to>
    <xdr:sp macro="" textlink="">
      <xdr:nvSpPr>
        <xdr:cNvPr id="36" name="Прямоугольник: скругленные углы 3">
          <a:extLst>
            <a:ext uri="{FF2B5EF4-FFF2-40B4-BE49-F238E27FC236}">
              <a16:creationId xmlns:a16="http://schemas.microsoft.com/office/drawing/2014/main" id="{2F3DB3D6-DB7A-4A41-97A4-D30E4642903F}"/>
            </a:ext>
          </a:extLst>
        </xdr:cNvPr>
        <xdr:cNvSpPr/>
      </xdr:nvSpPr>
      <xdr:spPr>
        <a:xfrm rot="5400000">
          <a:off x="28771851" y="6370640"/>
          <a:ext cx="217486" cy="557212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55</xdr:col>
      <xdr:colOff>90488</xdr:colOff>
      <xdr:row>23</xdr:row>
      <xdr:rowOff>190503</xdr:rowOff>
    </xdr:from>
    <xdr:to>
      <xdr:col>57</xdr:col>
      <xdr:colOff>38100</xdr:colOff>
      <xdr:row>25</xdr:row>
      <xdr:rowOff>1589</xdr:rowOff>
    </xdr:to>
    <xdr:sp macro="" textlink="">
      <xdr:nvSpPr>
        <xdr:cNvPr id="37" name="Прямоугольник: скругленные углы 3">
          <a:extLst>
            <a:ext uri="{FF2B5EF4-FFF2-40B4-BE49-F238E27FC236}">
              <a16:creationId xmlns:a16="http://schemas.microsoft.com/office/drawing/2014/main" id="{2ED583FE-0079-2B42-8C00-042E96D2BEC0}"/>
            </a:ext>
          </a:extLst>
        </xdr:cNvPr>
        <xdr:cNvSpPr/>
      </xdr:nvSpPr>
      <xdr:spPr>
        <a:xfrm rot="5400000">
          <a:off x="29114751" y="6370640"/>
          <a:ext cx="217486" cy="557212"/>
        </a:xfrm>
        <a:prstGeom prst="round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25401</xdr:colOff>
      <xdr:row>19</xdr:row>
      <xdr:rowOff>165108</xdr:rowOff>
    </xdr:from>
    <xdr:to>
      <xdr:col>15</xdr:col>
      <xdr:colOff>0</xdr:colOff>
      <xdr:row>21</xdr:row>
      <xdr:rowOff>63503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0F346AE0-4A7E-1E40-86FA-EFC4A69D6535}"/>
            </a:ext>
          </a:extLst>
        </xdr:cNvPr>
        <xdr:cNvSpPr/>
      </xdr:nvSpPr>
      <xdr:spPr>
        <a:xfrm rot="5400000">
          <a:off x="10407653" y="39814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</xdr:colOff>
      <xdr:row>18</xdr:row>
      <xdr:rowOff>25416</xdr:rowOff>
    </xdr:from>
    <xdr:to>
      <xdr:col>16</xdr:col>
      <xdr:colOff>52390</xdr:colOff>
      <xdr:row>20</xdr:row>
      <xdr:rowOff>38107</xdr:rowOff>
    </xdr:to>
    <xdr:sp macro="" textlink="">
      <xdr:nvSpPr>
        <xdr:cNvPr id="7" name="Прямоугольник: скругленные углы 3">
          <a:extLst>
            <a:ext uri="{FF2B5EF4-FFF2-40B4-BE49-F238E27FC236}">
              <a16:creationId xmlns:a16="http://schemas.microsoft.com/office/drawing/2014/main" id="{88F131FA-FB8B-074E-B765-5C14992E4633}"/>
            </a:ext>
          </a:extLst>
        </xdr:cNvPr>
        <xdr:cNvSpPr/>
      </xdr:nvSpPr>
      <xdr:spPr>
        <a:xfrm rot="5400000">
          <a:off x="10167150" y="3066268"/>
          <a:ext cx="419091" cy="165258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</xdr:colOff>
      <xdr:row>10</xdr:row>
      <xdr:rowOff>152408</xdr:rowOff>
    </xdr:from>
    <xdr:to>
      <xdr:col>14</xdr:col>
      <xdr:colOff>393700</xdr:colOff>
      <xdr:row>12</xdr:row>
      <xdr:rowOff>50803</xdr:rowOff>
    </xdr:to>
    <xdr:sp macro="" textlink="">
      <xdr:nvSpPr>
        <xdr:cNvPr id="8" name="Прямоугольник: скругленные углы 3">
          <a:extLst>
            <a:ext uri="{FF2B5EF4-FFF2-40B4-BE49-F238E27FC236}">
              <a16:creationId xmlns:a16="http://schemas.microsoft.com/office/drawing/2014/main" id="{BE2E8536-448F-1648-AF39-87A5806A2F34}"/>
            </a:ext>
          </a:extLst>
        </xdr:cNvPr>
        <xdr:cNvSpPr/>
      </xdr:nvSpPr>
      <xdr:spPr>
        <a:xfrm rot="5400000">
          <a:off x="10382253" y="21399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304802</xdr:colOff>
      <xdr:row>32</xdr:row>
      <xdr:rowOff>3</xdr:rowOff>
    </xdr:from>
    <xdr:to>
      <xdr:col>16</xdr:col>
      <xdr:colOff>26990</xdr:colOff>
      <xdr:row>33</xdr:row>
      <xdr:rowOff>25407</xdr:rowOff>
    </xdr:to>
    <xdr:sp macro="" textlink="">
      <xdr:nvSpPr>
        <xdr:cNvPr id="9" name="Прямоугольник: скругленные углы 3">
          <a:extLst>
            <a:ext uri="{FF2B5EF4-FFF2-40B4-BE49-F238E27FC236}">
              <a16:creationId xmlns:a16="http://schemas.microsoft.com/office/drawing/2014/main" id="{63D4C11F-07CC-3C44-9BB4-DF64799FA89B}"/>
            </a:ext>
          </a:extLst>
        </xdr:cNvPr>
        <xdr:cNvSpPr/>
      </xdr:nvSpPr>
      <xdr:spPr>
        <a:xfrm rot="5400000">
          <a:off x="10236994" y="5790411"/>
          <a:ext cx="228604" cy="165258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12701</xdr:colOff>
      <xdr:row>29</xdr:row>
      <xdr:rowOff>165108</xdr:rowOff>
    </xdr:from>
    <xdr:to>
      <xdr:col>14</xdr:col>
      <xdr:colOff>406400</xdr:colOff>
      <xdr:row>31</xdr:row>
      <xdr:rowOff>63503</xdr:rowOff>
    </xdr:to>
    <xdr:sp macro="" textlink="">
      <xdr:nvSpPr>
        <xdr:cNvPr id="10" name="Прямоугольник: скругленные углы 3">
          <a:extLst>
            <a:ext uri="{FF2B5EF4-FFF2-40B4-BE49-F238E27FC236}">
              <a16:creationId xmlns:a16="http://schemas.microsoft.com/office/drawing/2014/main" id="{CEA465A5-2235-F249-8C2B-6C51F5596CDB}"/>
            </a:ext>
          </a:extLst>
        </xdr:cNvPr>
        <xdr:cNvSpPr/>
      </xdr:nvSpPr>
      <xdr:spPr>
        <a:xfrm rot="5400000">
          <a:off x="10394953" y="60134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25401</xdr:colOff>
      <xdr:row>38</xdr:row>
      <xdr:rowOff>152408</xdr:rowOff>
    </xdr:from>
    <xdr:to>
      <xdr:col>15</xdr:col>
      <xdr:colOff>0</xdr:colOff>
      <xdr:row>40</xdr:row>
      <xdr:rowOff>50803</xdr:rowOff>
    </xdr:to>
    <xdr:sp macro="" textlink="">
      <xdr:nvSpPr>
        <xdr:cNvPr id="11" name="Прямоугольник: скругленные углы 3">
          <a:extLst>
            <a:ext uri="{FF2B5EF4-FFF2-40B4-BE49-F238E27FC236}">
              <a16:creationId xmlns:a16="http://schemas.microsoft.com/office/drawing/2014/main" id="{AFEABA12-E8AE-0E49-84CE-C1F358C55245}"/>
            </a:ext>
          </a:extLst>
        </xdr:cNvPr>
        <xdr:cNvSpPr/>
      </xdr:nvSpPr>
      <xdr:spPr>
        <a:xfrm rot="5400000">
          <a:off x="10407653" y="78295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279402</xdr:colOff>
      <xdr:row>49</xdr:row>
      <xdr:rowOff>190515</xdr:rowOff>
    </xdr:from>
    <xdr:to>
      <xdr:col>14</xdr:col>
      <xdr:colOff>38100</xdr:colOff>
      <xdr:row>52</xdr:row>
      <xdr:rowOff>6</xdr:rowOff>
    </xdr:to>
    <xdr:sp macro="" textlink="">
      <xdr:nvSpPr>
        <xdr:cNvPr id="12" name="Прямоугольник: скругленные углы 3">
          <a:extLst>
            <a:ext uri="{FF2B5EF4-FFF2-40B4-BE49-F238E27FC236}">
              <a16:creationId xmlns:a16="http://schemas.microsoft.com/office/drawing/2014/main" id="{94F77919-9F21-0D45-959E-63DF40561072}"/>
            </a:ext>
          </a:extLst>
        </xdr:cNvPr>
        <xdr:cNvSpPr/>
      </xdr:nvSpPr>
      <xdr:spPr>
        <a:xfrm rot="5400000">
          <a:off x="9728205" y="9918712"/>
          <a:ext cx="419091" cy="87629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304802</xdr:colOff>
      <xdr:row>59</xdr:row>
      <xdr:rowOff>18</xdr:rowOff>
    </xdr:from>
    <xdr:to>
      <xdr:col>14</xdr:col>
      <xdr:colOff>63500</xdr:colOff>
      <xdr:row>61</xdr:row>
      <xdr:rowOff>12709</xdr:rowOff>
    </xdr:to>
    <xdr:sp macro="" textlink="">
      <xdr:nvSpPr>
        <xdr:cNvPr id="13" name="Прямоугольник: скругленные углы 3">
          <a:extLst>
            <a:ext uri="{FF2B5EF4-FFF2-40B4-BE49-F238E27FC236}">
              <a16:creationId xmlns:a16="http://schemas.microsoft.com/office/drawing/2014/main" id="{1BAD8CB7-731B-CB4A-915F-0B1CC20D3666}"/>
            </a:ext>
          </a:extLst>
        </xdr:cNvPr>
        <xdr:cNvSpPr/>
      </xdr:nvSpPr>
      <xdr:spPr>
        <a:xfrm rot="5400000">
          <a:off x="9753605" y="11760215"/>
          <a:ext cx="419091" cy="87629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406400</xdr:colOff>
      <xdr:row>50</xdr:row>
      <xdr:rowOff>3</xdr:rowOff>
    </xdr:from>
    <xdr:to>
      <xdr:col>16</xdr:col>
      <xdr:colOff>38100</xdr:colOff>
      <xdr:row>52</xdr:row>
      <xdr:rowOff>12694</xdr:rowOff>
    </xdr:to>
    <xdr:sp macro="" textlink="">
      <xdr:nvSpPr>
        <xdr:cNvPr id="14" name="Прямоугольник: скругленные углы 3">
          <a:extLst>
            <a:ext uri="{FF2B5EF4-FFF2-40B4-BE49-F238E27FC236}">
              <a16:creationId xmlns:a16="http://schemas.microsoft.com/office/drawing/2014/main" id="{104A0396-048F-C641-A8A1-A4A785E7305C}"/>
            </a:ext>
          </a:extLst>
        </xdr:cNvPr>
        <xdr:cNvSpPr/>
      </xdr:nvSpPr>
      <xdr:spPr>
        <a:xfrm rot="5400000">
          <a:off x="10756904" y="10147299"/>
          <a:ext cx="419091" cy="4445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58</xdr:row>
      <xdr:rowOff>177806</xdr:rowOff>
    </xdr:from>
    <xdr:to>
      <xdr:col>16</xdr:col>
      <xdr:colOff>50800</xdr:colOff>
      <xdr:row>60</xdr:row>
      <xdr:rowOff>190497</xdr:rowOff>
    </xdr:to>
    <xdr:sp macro="" textlink="">
      <xdr:nvSpPr>
        <xdr:cNvPr id="15" name="Прямоугольник: скругленные углы 3">
          <a:extLst>
            <a:ext uri="{FF2B5EF4-FFF2-40B4-BE49-F238E27FC236}">
              <a16:creationId xmlns:a16="http://schemas.microsoft.com/office/drawing/2014/main" id="{6839C563-805B-2D4D-B004-3367A6D7BB4F}"/>
            </a:ext>
          </a:extLst>
        </xdr:cNvPr>
        <xdr:cNvSpPr/>
      </xdr:nvSpPr>
      <xdr:spPr>
        <a:xfrm rot="5400000">
          <a:off x="10769604" y="11950702"/>
          <a:ext cx="419091" cy="4445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12701</xdr:colOff>
      <xdr:row>48</xdr:row>
      <xdr:rowOff>165108</xdr:rowOff>
    </xdr:from>
    <xdr:to>
      <xdr:col>14</xdr:col>
      <xdr:colOff>406400</xdr:colOff>
      <xdr:row>50</xdr:row>
      <xdr:rowOff>63503</xdr:rowOff>
    </xdr:to>
    <xdr:sp macro="" textlink="">
      <xdr:nvSpPr>
        <xdr:cNvPr id="16" name="Прямоугольник: скругленные углы 3">
          <a:extLst>
            <a:ext uri="{FF2B5EF4-FFF2-40B4-BE49-F238E27FC236}">
              <a16:creationId xmlns:a16="http://schemas.microsoft.com/office/drawing/2014/main" id="{375015F9-EAB4-BE4E-B210-246F3CCE2A98}"/>
            </a:ext>
          </a:extLst>
        </xdr:cNvPr>
        <xdr:cNvSpPr/>
      </xdr:nvSpPr>
      <xdr:spPr>
        <a:xfrm rot="5400000">
          <a:off x="10394953" y="98742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</xdr:colOff>
      <xdr:row>51</xdr:row>
      <xdr:rowOff>177808</xdr:rowOff>
    </xdr:from>
    <xdr:to>
      <xdr:col>14</xdr:col>
      <xdr:colOff>393700</xdr:colOff>
      <xdr:row>53</xdr:row>
      <xdr:rowOff>76203</xdr:rowOff>
    </xdr:to>
    <xdr:sp macro="" textlink="">
      <xdr:nvSpPr>
        <xdr:cNvPr id="17" name="Прямоугольник: скругленные углы 3">
          <a:extLst>
            <a:ext uri="{FF2B5EF4-FFF2-40B4-BE49-F238E27FC236}">
              <a16:creationId xmlns:a16="http://schemas.microsoft.com/office/drawing/2014/main" id="{C4A0F24E-D3AD-EA48-8BF0-6D77E04FC6D8}"/>
            </a:ext>
          </a:extLst>
        </xdr:cNvPr>
        <xdr:cNvSpPr/>
      </xdr:nvSpPr>
      <xdr:spPr>
        <a:xfrm rot="5400000">
          <a:off x="10382253" y="104965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50801</xdr:colOff>
      <xdr:row>57</xdr:row>
      <xdr:rowOff>165108</xdr:rowOff>
    </xdr:from>
    <xdr:to>
      <xdr:col>15</xdr:col>
      <xdr:colOff>25400</xdr:colOff>
      <xdr:row>59</xdr:row>
      <xdr:rowOff>63503</xdr:rowOff>
    </xdr:to>
    <xdr:sp macro="" textlink="">
      <xdr:nvSpPr>
        <xdr:cNvPr id="18" name="Прямоугольник: скругленные углы 3">
          <a:extLst>
            <a:ext uri="{FF2B5EF4-FFF2-40B4-BE49-F238E27FC236}">
              <a16:creationId xmlns:a16="http://schemas.microsoft.com/office/drawing/2014/main" id="{43FDDBE1-9E31-254F-8BA0-44CC2A8D50AB}"/>
            </a:ext>
          </a:extLst>
        </xdr:cNvPr>
        <xdr:cNvSpPr/>
      </xdr:nvSpPr>
      <xdr:spPr>
        <a:xfrm rot="5400000">
          <a:off x="10433053" y="117030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38101</xdr:colOff>
      <xdr:row>60</xdr:row>
      <xdr:rowOff>152408</xdr:rowOff>
    </xdr:from>
    <xdr:to>
      <xdr:col>15</xdr:col>
      <xdr:colOff>12700</xdr:colOff>
      <xdr:row>62</xdr:row>
      <xdr:rowOff>50803</xdr:rowOff>
    </xdr:to>
    <xdr:sp macro="" textlink="">
      <xdr:nvSpPr>
        <xdr:cNvPr id="19" name="Прямоугольник: скругленные углы 3">
          <a:extLst>
            <a:ext uri="{FF2B5EF4-FFF2-40B4-BE49-F238E27FC236}">
              <a16:creationId xmlns:a16="http://schemas.microsoft.com/office/drawing/2014/main" id="{153F005B-7AE6-A140-B581-F2F89AEAB638}"/>
            </a:ext>
          </a:extLst>
        </xdr:cNvPr>
        <xdr:cNvSpPr/>
      </xdr:nvSpPr>
      <xdr:spPr>
        <a:xfrm rot="5400000">
          <a:off x="10420353" y="12299956"/>
          <a:ext cx="304795" cy="393699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381002</xdr:colOff>
      <xdr:row>67</xdr:row>
      <xdr:rowOff>190519</xdr:rowOff>
    </xdr:from>
    <xdr:to>
      <xdr:col>14</xdr:col>
      <xdr:colOff>25400</xdr:colOff>
      <xdr:row>72</xdr:row>
      <xdr:rowOff>3</xdr:rowOff>
    </xdr:to>
    <xdr:sp macro="" textlink="">
      <xdr:nvSpPr>
        <xdr:cNvPr id="20" name="Прямоугольник: скругленные углы 3">
          <a:extLst>
            <a:ext uri="{FF2B5EF4-FFF2-40B4-BE49-F238E27FC236}">
              <a16:creationId xmlns:a16="http://schemas.microsoft.com/office/drawing/2014/main" id="{21DC6F55-06BA-9E4D-91F3-A68E1022BE79}"/>
            </a:ext>
          </a:extLst>
        </xdr:cNvPr>
        <xdr:cNvSpPr/>
      </xdr:nvSpPr>
      <xdr:spPr>
        <a:xfrm rot="5400000">
          <a:off x="9734559" y="14001762"/>
          <a:ext cx="825484" cy="43179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368302</xdr:colOff>
      <xdr:row>76</xdr:row>
      <xdr:rowOff>190519</xdr:rowOff>
    </xdr:from>
    <xdr:to>
      <xdr:col>14</xdr:col>
      <xdr:colOff>12700</xdr:colOff>
      <xdr:row>81</xdr:row>
      <xdr:rowOff>3</xdr:rowOff>
    </xdr:to>
    <xdr:sp macro="" textlink="">
      <xdr:nvSpPr>
        <xdr:cNvPr id="21" name="Прямоугольник: скругленные углы 3">
          <a:extLst>
            <a:ext uri="{FF2B5EF4-FFF2-40B4-BE49-F238E27FC236}">
              <a16:creationId xmlns:a16="http://schemas.microsoft.com/office/drawing/2014/main" id="{14C5475B-6D04-2740-B103-09E058500524}"/>
            </a:ext>
          </a:extLst>
        </xdr:cNvPr>
        <xdr:cNvSpPr/>
      </xdr:nvSpPr>
      <xdr:spPr>
        <a:xfrm rot="5400000">
          <a:off x="9721859" y="15830562"/>
          <a:ext cx="825484" cy="43179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393702</xdr:colOff>
      <xdr:row>67</xdr:row>
      <xdr:rowOff>190519</xdr:rowOff>
    </xdr:from>
    <xdr:to>
      <xdr:col>16</xdr:col>
      <xdr:colOff>12700</xdr:colOff>
      <xdr:row>72</xdr:row>
      <xdr:rowOff>3</xdr:rowOff>
    </xdr:to>
    <xdr:sp macro="" textlink="">
      <xdr:nvSpPr>
        <xdr:cNvPr id="22" name="Прямоугольник: скругленные углы 3">
          <a:extLst>
            <a:ext uri="{FF2B5EF4-FFF2-40B4-BE49-F238E27FC236}">
              <a16:creationId xmlns:a16="http://schemas.microsoft.com/office/drawing/2014/main" id="{34721920-DA12-644D-A31B-F8358440BA03}"/>
            </a:ext>
          </a:extLst>
        </xdr:cNvPr>
        <xdr:cNvSpPr/>
      </xdr:nvSpPr>
      <xdr:spPr>
        <a:xfrm rot="5400000">
          <a:off x="10534659" y="14001762"/>
          <a:ext cx="825484" cy="43179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393702</xdr:colOff>
      <xdr:row>77</xdr:row>
      <xdr:rowOff>12719</xdr:rowOff>
    </xdr:from>
    <xdr:to>
      <xdr:col>16</xdr:col>
      <xdr:colOff>12700</xdr:colOff>
      <xdr:row>81</xdr:row>
      <xdr:rowOff>25403</xdr:rowOff>
    </xdr:to>
    <xdr:sp macro="" textlink="">
      <xdr:nvSpPr>
        <xdr:cNvPr id="23" name="Прямоугольник: скругленные углы 3">
          <a:extLst>
            <a:ext uri="{FF2B5EF4-FFF2-40B4-BE49-F238E27FC236}">
              <a16:creationId xmlns:a16="http://schemas.microsoft.com/office/drawing/2014/main" id="{AF688FC2-FE06-F448-A0BE-EACE29D4538B}"/>
            </a:ext>
          </a:extLst>
        </xdr:cNvPr>
        <xdr:cNvSpPr/>
      </xdr:nvSpPr>
      <xdr:spPr>
        <a:xfrm rot="5400000">
          <a:off x="10534659" y="15855962"/>
          <a:ext cx="825484" cy="43179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304802</xdr:colOff>
      <xdr:row>88</xdr:row>
      <xdr:rowOff>38119</xdr:rowOff>
    </xdr:from>
    <xdr:to>
      <xdr:col>13</xdr:col>
      <xdr:colOff>12700</xdr:colOff>
      <xdr:row>92</xdr:row>
      <xdr:rowOff>50803</xdr:rowOff>
    </xdr:to>
    <xdr:sp macro="" textlink="">
      <xdr:nvSpPr>
        <xdr:cNvPr id="26" name="Прямоугольник: скругленные углы 3">
          <a:extLst>
            <a:ext uri="{FF2B5EF4-FFF2-40B4-BE49-F238E27FC236}">
              <a16:creationId xmlns:a16="http://schemas.microsoft.com/office/drawing/2014/main" id="{32509E16-3CA9-5B45-9B21-43D5D63079B6}"/>
            </a:ext>
          </a:extLst>
        </xdr:cNvPr>
        <xdr:cNvSpPr/>
      </xdr:nvSpPr>
      <xdr:spPr>
        <a:xfrm rot="5400000">
          <a:off x="9328159" y="18116562"/>
          <a:ext cx="825484" cy="43179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2</xdr:colOff>
      <xdr:row>88</xdr:row>
      <xdr:rowOff>12719</xdr:rowOff>
    </xdr:from>
    <xdr:to>
      <xdr:col>16</xdr:col>
      <xdr:colOff>38100</xdr:colOff>
      <xdr:row>92</xdr:row>
      <xdr:rowOff>25403</xdr:rowOff>
    </xdr:to>
    <xdr:sp macro="" textlink="">
      <xdr:nvSpPr>
        <xdr:cNvPr id="27" name="Прямоугольник: скругленные углы 3">
          <a:extLst>
            <a:ext uri="{FF2B5EF4-FFF2-40B4-BE49-F238E27FC236}">
              <a16:creationId xmlns:a16="http://schemas.microsoft.com/office/drawing/2014/main" id="{06764E04-03F6-7041-9495-951F31E5A0E2}"/>
            </a:ext>
          </a:extLst>
        </xdr:cNvPr>
        <xdr:cNvSpPr/>
      </xdr:nvSpPr>
      <xdr:spPr>
        <a:xfrm rot="5400000">
          <a:off x="10560059" y="18091162"/>
          <a:ext cx="825484" cy="431798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</xdr:colOff>
      <xdr:row>96</xdr:row>
      <xdr:rowOff>190501</xdr:rowOff>
    </xdr:from>
    <xdr:to>
      <xdr:col>13</xdr:col>
      <xdr:colOff>38100</xdr:colOff>
      <xdr:row>99</xdr:row>
      <xdr:rowOff>50804</xdr:rowOff>
    </xdr:to>
    <xdr:sp macro="" textlink="">
      <xdr:nvSpPr>
        <xdr:cNvPr id="28" name="Прямоугольник: скругленные углы 3">
          <a:extLst>
            <a:ext uri="{FF2B5EF4-FFF2-40B4-BE49-F238E27FC236}">
              <a16:creationId xmlns:a16="http://schemas.microsoft.com/office/drawing/2014/main" id="{DEBF4A9B-584B-CD46-8D7A-D84FFE593D3B}"/>
            </a:ext>
          </a:extLst>
        </xdr:cNvPr>
        <xdr:cNvSpPr/>
      </xdr:nvSpPr>
      <xdr:spPr>
        <a:xfrm rot="5400000">
          <a:off x="9531349" y="19716754"/>
          <a:ext cx="469903" cy="431798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304802</xdr:colOff>
      <xdr:row>87</xdr:row>
      <xdr:rowOff>190502</xdr:rowOff>
    </xdr:from>
    <xdr:to>
      <xdr:col>13</xdr:col>
      <xdr:colOff>12700</xdr:colOff>
      <xdr:row>90</xdr:row>
      <xdr:rowOff>50805</xdr:rowOff>
    </xdr:to>
    <xdr:sp macro="" textlink="">
      <xdr:nvSpPr>
        <xdr:cNvPr id="29" name="Прямоугольник: скругленные углы 3">
          <a:extLst>
            <a:ext uri="{FF2B5EF4-FFF2-40B4-BE49-F238E27FC236}">
              <a16:creationId xmlns:a16="http://schemas.microsoft.com/office/drawing/2014/main" id="{AACFC01F-3C04-6949-80EF-A630FEAEFACE}"/>
            </a:ext>
          </a:extLst>
        </xdr:cNvPr>
        <xdr:cNvSpPr/>
      </xdr:nvSpPr>
      <xdr:spPr>
        <a:xfrm rot="5400000">
          <a:off x="9505949" y="17887955"/>
          <a:ext cx="469903" cy="431798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0</xdr:colOff>
      <xdr:row>59</xdr:row>
      <xdr:rowOff>7</xdr:rowOff>
    </xdr:from>
    <xdr:to>
      <xdr:col>13</xdr:col>
      <xdr:colOff>50800</xdr:colOff>
      <xdr:row>61</xdr:row>
      <xdr:rowOff>12698</xdr:rowOff>
    </xdr:to>
    <xdr:sp macro="" textlink="">
      <xdr:nvSpPr>
        <xdr:cNvPr id="31" name="Прямоугольник: скругленные углы 3">
          <a:extLst>
            <a:ext uri="{FF2B5EF4-FFF2-40B4-BE49-F238E27FC236}">
              <a16:creationId xmlns:a16="http://schemas.microsoft.com/office/drawing/2014/main" id="{3656B6EE-897C-A04F-91A9-E00F5A3852E3}"/>
            </a:ext>
          </a:extLst>
        </xdr:cNvPr>
        <xdr:cNvSpPr/>
      </xdr:nvSpPr>
      <xdr:spPr>
        <a:xfrm rot="5400000">
          <a:off x="9563104" y="11976103"/>
          <a:ext cx="419091" cy="4445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0</xdr:colOff>
      <xdr:row>50</xdr:row>
      <xdr:rowOff>12708</xdr:rowOff>
    </xdr:from>
    <xdr:to>
      <xdr:col>13</xdr:col>
      <xdr:colOff>50800</xdr:colOff>
      <xdr:row>52</xdr:row>
      <xdr:rowOff>25399</xdr:rowOff>
    </xdr:to>
    <xdr:sp macro="" textlink="">
      <xdr:nvSpPr>
        <xdr:cNvPr id="32" name="Прямоугольник: скругленные углы 3">
          <a:extLst>
            <a:ext uri="{FF2B5EF4-FFF2-40B4-BE49-F238E27FC236}">
              <a16:creationId xmlns:a16="http://schemas.microsoft.com/office/drawing/2014/main" id="{8443AAF1-C231-3249-A464-D8DD7929E717}"/>
            </a:ext>
          </a:extLst>
        </xdr:cNvPr>
        <xdr:cNvSpPr/>
      </xdr:nvSpPr>
      <xdr:spPr>
        <a:xfrm rot="5400000">
          <a:off x="9563104" y="10160004"/>
          <a:ext cx="419091" cy="4445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381002</xdr:colOff>
      <xdr:row>96</xdr:row>
      <xdr:rowOff>177802</xdr:rowOff>
    </xdr:from>
    <xdr:to>
      <xdr:col>16</xdr:col>
      <xdr:colOff>0</xdr:colOff>
      <xdr:row>99</xdr:row>
      <xdr:rowOff>38105</xdr:rowOff>
    </xdr:to>
    <xdr:sp macro="" textlink="">
      <xdr:nvSpPr>
        <xdr:cNvPr id="33" name="Прямоугольник: скругленные углы 3">
          <a:extLst>
            <a:ext uri="{FF2B5EF4-FFF2-40B4-BE49-F238E27FC236}">
              <a16:creationId xmlns:a16="http://schemas.microsoft.com/office/drawing/2014/main" id="{6C10882E-BF73-A643-B7AB-CAF07D255FD7}"/>
            </a:ext>
          </a:extLst>
        </xdr:cNvPr>
        <xdr:cNvSpPr/>
      </xdr:nvSpPr>
      <xdr:spPr>
        <a:xfrm rot="5400000">
          <a:off x="10699749" y="19704055"/>
          <a:ext cx="469903" cy="431798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12702</xdr:colOff>
      <xdr:row>88</xdr:row>
      <xdr:rowOff>12703</xdr:rowOff>
    </xdr:from>
    <xdr:to>
      <xdr:col>16</xdr:col>
      <xdr:colOff>50800</xdr:colOff>
      <xdr:row>90</xdr:row>
      <xdr:rowOff>76206</xdr:rowOff>
    </xdr:to>
    <xdr:sp macro="" textlink="">
      <xdr:nvSpPr>
        <xdr:cNvPr id="34" name="Прямоугольник: скругленные углы 3">
          <a:extLst>
            <a:ext uri="{FF2B5EF4-FFF2-40B4-BE49-F238E27FC236}">
              <a16:creationId xmlns:a16="http://schemas.microsoft.com/office/drawing/2014/main" id="{72FCECB2-6CA0-7343-BB82-A40AA8E0FA31}"/>
            </a:ext>
          </a:extLst>
        </xdr:cNvPr>
        <xdr:cNvSpPr/>
      </xdr:nvSpPr>
      <xdr:spPr>
        <a:xfrm rot="5400000">
          <a:off x="10750549" y="17913356"/>
          <a:ext cx="469903" cy="431798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12700</xdr:colOff>
      <xdr:row>31</xdr:row>
      <xdr:rowOff>10</xdr:rowOff>
    </xdr:from>
    <xdr:to>
      <xdr:col>16</xdr:col>
      <xdr:colOff>12699</xdr:colOff>
      <xdr:row>33</xdr:row>
      <xdr:rowOff>38102</xdr:rowOff>
    </xdr:to>
    <xdr:sp macro="" textlink="">
      <xdr:nvSpPr>
        <xdr:cNvPr id="35" name="Прямоугольник: скругленные углы 3">
          <a:extLst>
            <a:ext uri="{FF2B5EF4-FFF2-40B4-BE49-F238E27FC236}">
              <a16:creationId xmlns:a16="http://schemas.microsoft.com/office/drawing/2014/main" id="{87555610-2BB2-2E45-BA12-BD4CE53A73CF}"/>
            </a:ext>
          </a:extLst>
        </xdr:cNvPr>
        <xdr:cNvSpPr/>
      </xdr:nvSpPr>
      <xdr:spPr>
        <a:xfrm rot="5400000">
          <a:off x="10744204" y="6324606"/>
          <a:ext cx="444492" cy="393699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406400</xdr:colOff>
      <xdr:row>39</xdr:row>
      <xdr:rowOff>165109</xdr:rowOff>
    </xdr:from>
    <xdr:to>
      <xdr:col>15</xdr:col>
      <xdr:colOff>380999</xdr:colOff>
      <xdr:row>42</xdr:row>
      <xdr:rowOff>1</xdr:rowOff>
    </xdr:to>
    <xdr:sp macro="" textlink="">
      <xdr:nvSpPr>
        <xdr:cNvPr id="37" name="Прямоугольник: скругленные углы 3">
          <a:extLst>
            <a:ext uri="{FF2B5EF4-FFF2-40B4-BE49-F238E27FC236}">
              <a16:creationId xmlns:a16="http://schemas.microsoft.com/office/drawing/2014/main" id="{C5501EF4-D182-D04F-86DF-25EBF801C549}"/>
            </a:ext>
          </a:extLst>
        </xdr:cNvPr>
        <xdr:cNvSpPr/>
      </xdr:nvSpPr>
      <xdr:spPr>
        <a:xfrm rot="5400000">
          <a:off x="10718804" y="8115305"/>
          <a:ext cx="444492" cy="393699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0</xdr:colOff>
      <xdr:row>30</xdr:row>
      <xdr:rowOff>177812</xdr:rowOff>
    </xdr:from>
    <xdr:to>
      <xdr:col>13</xdr:col>
      <xdr:colOff>380999</xdr:colOff>
      <xdr:row>33</xdr:row>
      <xdr:rowOff>12704</xdr:rowOff>
    </xdr:to>
    <xdr:sp macro="" textlink="">
      <xdr:nvSpPr>
        <xdr:cNvPr id="38" name="Прямоугольник: скругленные углы 3">
          <a:extLst>
            <a:ext uri="{FF2B5EF4-FFF2-40B4-BE49-F238E27FC236}">
              <a16:creationId xmlns:a16="http://schemas.microsoft.com/office/drawing/2014/main" id="{78B82498-F695-004B-8013-0738D7695031}"/>
            </a:ext>
          </a:extLst>
        </xdr:cNvPr>
        <xdr:cNvSpPr/>
      </xdr:nvSpPr>
      <xdr:spPr>
        <a:xfrm rot="5400000">
          <a:off x="9715504" y="6108708"/>
          <a:ext cx="444492" cy="774699"/>
        </a:xfrm>
        <a:prstGeom prst="round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2F4-9624-1745-B07D-9E52E652AE80}">
  <dimension ref="A1:BL76"/>
  <sheetViews>
    <sheetView topLeftCell="Y4" zoomScaleNormal="100" workbookViewId="0">
      <selection activeCell="BB29" sqref="BB29"/>
    </sheetView>
  </sheetViews>
  <sheetFormatPr baseColWidth="10" defaultRowHeight="16"/>
  <cols>
    <col min="7" max="7" width="13.1640625" customWidth="1"/>
    <col min="11" max="11" width="4.1640625" customWidth="1"/>
    <col min="13" max="13" width="4.33203125" customWidth="1"/>
    <col min="14" max="14" width="4.1640625" customWidth="1"/>
    <col min="16" max="16" width="5.33203125" customWidth="1"/>
    <col min="17" max="17" width="4.33203125" customWidth="1"/>
    <col min="18" max="18" width="4.1640625" customWidth="1"/>
    <col min="19" max="19" width="11.33203125" customWidth="1"/>
    <col min="20" max="20" width="6.83203125" customWidth="1"/>
    <col min="21" max="21" width="11" customWidth="1"/>
    <col min="22" max="22" width="4.5" customWidth="1"/>
    <col min="28" max="28" width="5.5" customWidth="1"/>
    <col min="29" max="29" width="4.6640625" customWidth="1"/>
    <col min="30" max="30" width="4" customWidth="1"/>
    <col min="31" max="31" width="3.83203125" customWidth="1"/>
    <col min="32" max="32" width="4" customWidth="1"/>
    <col min="33" max="33" width="3.83203125" customWidth="1"/>
    <col min="34" max="34" width="4" customWidth="1"/>
    <col min="35" max="36" width="3.6640625" customWidth="1"/>
    <col min="37" max="37" width="4" customWidth="1"/>
    <col min="38" max="38" width="3.83203125" customWidth="1"/>
    <col min="39" max="39" width="3.5" customWidth="1"/>
    <col min="40" max="40" width="3.83203125" customWidth="1"/>
    <col min="41" max="42" width="4" customWidth="1"/>
    <col min="43" max="43" width="3.83203125" customWidth="1"/>
    <col min="46" max="47" width="3.83203125" customWidth="1"/>
    <col min="48" max="48" width="4.5" customWidth="1"/>
    <col min="49" max="49" width="3.83203125" customWidth="1"/>
    <col min="50" max="50" width="3.33203125" customWidth="1"/>
    <col min="51" max="51" width="3.6640625" customWidth="1"/>
    <col min="53" max="53" width="4.33203125" customWidth="1"/>
    <col min="54" max="54" width="4.1640625" customWidth="1"/>
    <col min="55" max="56" width="3.83203125" customWidth="1"/>
    <col min="57" max="57" width="4.1640625" customWidth="1"/>
    <col min="58" max="58" width="4" customWidth="1"/>
  </cols>
  <sheetData>
    <row r="1" spans="1:64">
      <c r="A1" s="1"/>
      <c r="B1" t="str">
        <f>MID(A1,3,2)</f>
        <v/>
      </c>
    </row>
    <row r="4" spans="1:64" ht="8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38</v>
      </c>
      <c r="G4" s="3" t="s">
        <v>39</v>
      </c>
      <c r="H4" s="4" t="s">
        <v>6</v>
      </c>
      <c r="I4">
        <f>COUNTIF(H5:H36,"d")</f>
        <v>3</v>
      </c>
      <c r="K4" s="106" t="s">
        <v>40</v>
      </c>
      <c r="L4" s="107"/>
      <c r="M4" s="108"/>
      <c r="N4" s="106" t="s">
        <v>41</v>
      </c>
      <c r="O4" s="107"/>
      <c r="P4" s="107"/>
      <c r="Q4" s="108"/>
      <c r="R4" s="109" t="s">
        <v>42</v>
      </c>
      <c r="S4" s="104"/>
      <c r="T4" s="104"/>
      <c r="U4" s="104"/>
      <c r="V4" s="45"/>
      <c r="W4" s="104" t="s">
        <v>124</v>
      </c>
      <c r="X4" s="105"/>
      <c r="Y4" s="15" t="s">
        <v>43</v>
      </c>
      <c r="AA4" s="54" t="s">
        <v>130</v>
      </c>
      <c r="AB4" s="74" t="s">
        <v>0</v>
      </c>
      <c r="AC4" s="55" t="s">
        <v>7</v>
      </c>
      <c r="AD4" s="55" t="s">
        <v>9</v>
      </c>
      <c r="AE4" s="55" t="s">
        <v>14</v>
      </c>
      <c r="AF4" s="55" t="s">
        <v>15</v>
      </c>
      <c r="AG4" s="55" t="s">
        <v>16</v>
      </c>
      <c r="AH4" s="55" t="s">
        <v>17</v>
      </c>
      <c r="AI4" s="55" t="s">
        <v>18</v>
      </c>
      <c r="AJ4" s="55" t="s">
        <v>19</v>
      </c>
      <c r="AK4" s="55" t="s">
        <v>21</v>
      </c>
      <c r="AL4" s="55" t="s">
        <v>24</v>
      </c>
      <c r="AM4" s="55" t="s">
        <v>26</v>
      </c>
      <c r="AN4" s="55" t="s">
        <v>27</v>
      </c>
      <c r="AO4" s="55" t="s">
        <v>28</v>
      </c>
      <c r="AP4" s="75" t="s">
        <v>29</v>
      </c>
      <c r="AQ4" s="76">
        <v>11110</v>
      </c>
    </row>
    <row r="5" spans="1:64">
      <c r="A5" s="5">
        <v>0</v>
      </c>
      <c r="B5" s="6" t="s">
        <v>0</v>
      </c>
      <c r="C5" s="7" t="str">
        <f>MID(B5,3,2)</f>
        <v>00</v>
      </c>
      <c r="D5" s="8">
        <f>_xlfn.DECIMAL(C5,2)</f>
        <v>0</v>
      </c>
      <c r="E5" s="6" t="str">
        <f>MID(B5,1,2)&amp;MID(B5,5,1)</f>
        <v>000</v>
      </c>
      <c r="F5" s="8">
        <f>_xlfn.DECIMAL(E5,2)</f>
        <v>0</v>
      </c>
      <c r="G5" s="8">
        <f>D5-F5</f>
        <v>0</v>
      </c>
      <c r="H5" s="9">
        <f>IF(AND(G5&gt;-4, G5&lt;1), 1, IF(G5=1, "d", 0))</f>
        <v>1</v>
      </c>
      <c r="I5" t="str">
        <f>IF(H5=0,B5,"")</f>
        <v/>
      </c>
      <c r="K5" s="16">
        <v>1</v>
      </c>
      <c r="L5" s="22" t="s">
        <v>0</v>
      </c>
      <c r="M5" s="46" t="s">
        <v>44</v>
      </c>
      <c r="N5" s="19">
        <v>1</v>
      </c>
      <c r="O5" s="23" t="s">
        <v>68</v>
      </c>
      <c r="P5" s="17" t="s">
        <v>56</v>
      </c>
      <c r="Q5" s="35" t="s">
        <v>44</v>
      </c>
      <c r="R5" s="17">
        <v>1</v>
      </c>
      <c r="S5" s="17" t="s">
        <v>107</v>
      </c>
      <c r="T5" s="17" t="s">
        <v>133</v>
      </c>
      <c r="U5" s="17" t="s">
        <v>108</v>
      </c>
      <c r="V5" s="35" t="s">
        <v>44</v>
      </c>
      <c r="W5" s="17" t="s">
        <v>126</v>
      </c>
      <c r="X5" s="24" t="s">
        <v>125</v>
      </c>
      <c r="Y5" s="52" t="s">
        <v>126</v>
      </c>
      <c r="AA5" s="72" t="s">
        <v>131</v>
      </c>
      <c r="AB5" s="77"/>
      <c r="AC5" s="78"/>
      <c r="AD5" s="78"/>
      <c r="AE5" s="78"/>
      <c r="AF5" s="78"/>
      <c r="AG5" s="78"/>
      <c r="AH5" s="78"/>
      <c r="AI5" s="78"/>
      <c r="AJ5" s="78"/>
      <c r="AK5" s="78"/>
      <c r="AL5" s="23" t="s">
        <v>151</v>
      </c>
      <c r="AM5" s="78"/>
      <c r="AN5" s="78"/>
      <c r="AO5" s="78"/>
      <c r="AP5" s="23"/>
      <c r="AQ5" s="60"/>
    </row>
    <row r="6" spans="1:64">
      <c r="A6" s="5">
        <v>1</v>
      </c>
      <c r="B6" s="6" t="s">
        <v>7</v>
      </c>
      <c r="C6" s="7" t="str">
        <f t="shared" ref="C6:C36" si="0">MID(B6,3,2)</f>
        <v>00</v>
      </c>
      <c r="D6" s="8">
        <f t="shared" ref="D6:D36" si="1">_xlfn.DECIMAL(C6,2)</f>
        <v>0</v>
      </c>
      <c r="E6" s="6" t="str">
        <f t="shared" ref="E6:E36" si="2">MID(B6,1,2)&amp;MID(B6,5,1)</f>
        <v>001</v>
      </c>
      <c r="F6" s="8">
        <f t="shared" ref="F6:F36" si="3">_xlfn.DECIMAL(E6,2)</f>
        <v>1</v>
      </c>
      <c r="G6" s="8">
        <f t="shared" ref="G6:G36" si="4">D6-F6</f>
        <v>-1</v>
      </c>
      <c r="H6" s="9">
        <f t="shared" ref="H6:H36" si="5">IF(AND(G6&gt;-4, G6&lt;1), 1, IF(G6=1, "d", 0))</f>
        <v>1</v>
      </c>
      <c r="I6" t="str">
        <f t="shared" ref="I6:I36" si="6">IF(H6=0,B6,"")</f>
        <v/>
      </c>
      <c r="K6" s="19">
        <v>2</v>
      </c>
      <c r="L6" s="23" t="s">
        <v>7</v>
      </c>
      <c r="M6" s="35" t="s">
        <v>44</v>
      </c>
      <c r="N6" s="5">
        <v>2</v>
      </c>
      <c r="O6" s="8" t="s">
        <v>69</v>
      </c>
      <c r="P6" s="6" t="s">
        <v>54</v>
      </c>
      <c r="Q6" s="36" t="s">
        <v>44</v>
      </c>
      <c r="R6" s="6">
        <v>2</v>
      </c>
      <c r="S6" s="6" t="s">
        <v>109</v>
      </c>
      <c r="T6" s="6" t="s">
        <v>58</v>
      </c>
      <c r="U6" s="6" t="s">
        <v>112</v>
      </c>
      <c r="V6" s="36" t="s">
        <v>44</v>
      </c>
      <c r="W6" s="6"/>
      <c r="X6" s="25" t="s">
        <v>75</v>
      </c>
      <c r="Y6" s="18" t="s">
        <v>128</v>
      </c>
      <c r="AA6" s="56" t="s">
        <v>45</v>
      </c>
      <c r="AB6" s="80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8" t="s">
        <v>151</v>
      </c>
      <c r="AO6" s="71"/>
      <c r="AP6" s="8"/>
      <c r="AQ6" s="9"/>
    </row>
    <row r="7" spans="1:64">
      <c r="A7" s="5">
        <v>2</v>
      </c>
      <c r="B7" s="6" t="s">
        <v>8</v>
      </c>
      <c r="C7" s="7" t="str">
        <f t="shared" si="0"/>
        <v>01</v>
      </c>
      <c r="D7" s="8">
        <f t="shared" si="1"/>
        <v>1</v>
      </c>
      <c r="E7" s="6" t="str">
        <f t="shared" si="2"/>
        <v>000</v>
      </c>
      <c r="F7" s="8">
        <f t="shared" si="3"/>
        <v>0</v>
      </c>
      <c r="G7" s="8">
        <f t="shared" si="4"/>
        <v>1</v>
      </c>
      <c r="H7" s="9" t="str">
        <f t="shared" si="5"/>
        <v>d</v>
      </c>
      <c r="I7" t="str">
        <f>IF(H7=0,B7,"")</f>
        <v/>
      </c>
      <c r="K7" s="5">
        <v>3</v>
      </c>
      <c r="L7" s="8" t="s">
        <v>8</v>
      </c>
      <c r="M7" s="36" t="s">
        <v>44</v>
      </c>
      <c r="N7" s="10">
        <v>3</v>
      </c>
      <c r="O7" s="13" t="s">
        <v>70</v>
      </c>
      <c r="P7" s="11" t="s">
        <v>55</v>
      </c>
      <c r="Q7" s="47" t="s">
        <v>44</v>
      </c>
      <c r="R7" s="11">
        <v>3</v>
      </c>
      <c r="S7" s="11" t="s">
        <v>110</v>
      </c>
      <c r="T7" s="11" t="s">
        <v>60</v>
      </c>
      <c r="U7" s="11" t="s">
        <v>134</v>
      </c>
      <c r="V7" s="36" t="s">
        <v>44</v>
      </c>
      <c r="W7" s="11"/>
      <c r="X7" s="26" t="s">
        <v>127</v>
      </c>
      <c r="Y7" s="18" t="s">
        <v>114</v>
      </c>
      <c r="AA7" s="56" t="s">
        <v>51</v>
      </c>
      <c r="AB7" s="80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8"/>
      <c r="AQ7" s="9" t="s">
        <v>151</v>
      </c>
    </row>
    <row r="8" spans="1:64">
      <c r="A8" s="5">
        <v>3</v>
      </c>
      <c r="B8" s="6" t="s">
        <v>9</v>
      </c>
      <c r="C8" s="7" t="str">
        <f t="shared" si="0"/>
        <v>01</v>
      </c>
      <c r="D8" s="8">
        <f t="shared" si="1"/>
        <v>1</v>
      </c>
      <c r="E8" s="6" t="str">
        <f t="shared" si="2"/>
        <v>001</v>
      </c>
      <c r="F8" s="8">
        <f t="shared" si="3"/>
        <v>1</v>
      </c>
      <c r="G8" s="8">
        <f t="shared" si="4"/>
        <v>0</v>
      </c>
      <c r="H8" s="9">
        <f t="shared" si="5"/>
        <v>1</v>
      </c>
      <c r="I8" t="str">
        <f t="shared" si="6"/>
        <v/>
      </c>
      <c r="K8" s="10">
        <v>4</v>
      </c>
      <c r="L8" s="13" t="s">
        <v>14</v>
      </c>
      <c r="M8" s="47" t="s">
        <v>44</v>
      </c>
      <c r="N8" s="19">
        <v>4</v>
      </c>
      <c r="O8" s="23" t="s">
        <v>71</v>
      </c>
      <c r="P8" s="17" t="s">
        <v>72</v>
      </c>
      <c r="Q8" s="35" t="s">
        <v>44</v>
      </c>
      <c r="R8" s="6">
        <v>4</v>
      </c>
      <c r="S8" s="17" t="s">
        <v>113</v>
      </c>
      <c r="T8" s="17" t="s">
        <v>135</v>
      </c>
      <c r="U8" s="17" t="s">
        <v>63</v>
      </c>
      <c r="V8" s="35" t="s">
        <v>44</v>
      </c>
      <c r="W8" s="39" t="s">
        <v>128</v>
      </c>
      <c r="X8" s="24" t="s">
        <v>64</v>
      </c>
      <c r="Y8" s="18" t="s">
        <v>123</v>
      </c>
      <c r="AA8" s="56" t="s">
        <v>95</v>
      </c>
      <c r="AB8" s="80"/>
      <c r="AC8" s="71"/>
      <c r="AD8" s="71"/>
      <c r="AE8" s="71"/>
      <c r="AF8" s="71"/>
      <c r="AG8" s="71"/>
      <c r="AH8" s="71"/>
      <c r="AI8" s="71"/>
      <c r="AJ8" s="71"/>
      <c r="AK8" s="71"/>
      <c r="AL8" s="8" t="s">
        <v>151</v>
      </c>
      <c r="AM8" s="71"/>
      <c r="AN8" s="71"/>
      <c r="AO8" s="8" t="s">
        <v>151</v>
      </c>
      <c r="AP8" s="8"/>
      <c r="AQ8" s="9"/>
    </row>
    <row r="9" spans="1:64">
      <c r="A9" s="5">
        <v>4</v>
      </c>
      <c r="B9" s="6" t="s">
        <v>10</v>
      </c>
      <c r="C9" s="7" t="str">
        <f t="shared" si="0"/>
        <v>10</v>
      </c>
      <c r="D9" s="8">
        <f t="shared" si="1"/>
        <v>2</v>
      </c>
      <c r="E9" s="6" t="str">
        <f t="shared" si="2"/>
        <v>000</v>
      </c>
      <c r="F9" s="8">
        <f t="shared" si="3"/>
        <v>0</v>
      </c>
      <c r="G9" s="8">
        <f t="shared" si="4"/>
        <v>2</v>
      </c>
      <c r="H9" s="9">
        <f t="shared" si="5"/>
        <v>0</v>
      </c>
      <c r="I9" t="str">
        <f t="shared" si="6"/>
        <v>00100</v>
      </c>
      <c r="K9" s="19">
        <v>5</v>
      </c>
      <c r="L9" s="23" t="s">
        <v>9</v>
      </c>
      <c r="M9" s="35" t="s">
        <v>44</v>
      </c>
      <c r="N9" s="5">
        <v>5</v>
      </c>
      <c r="O9" s="8" t="s">
        <v>73</v>
      </c>
      <c r="P9" s="6" t="s">
        <v>57</v>
      </c>
      <c r="Q9" s="36" t="s">
        <v>44</v>
      </c>
      <c r="R9" s="6">
        <v>5</v>
      </c>
      <c r="S9" s="6" t="s">
        <v>114</v>
      </c>
      <c r="T9" s="6" t="s">
        <v>136</v>
      </c>
      <c r="U9" s="6" t="s">
        <v>137</v>
      </c>
      <c r="V9" s="44"/>
      <c r="W9" s="40"/>
      <c r="X9" s="25" t="s">
        <v>65</v>
      </c>
      <c r="Y9" s="18" t="s">
        <v>45</v>
      </c>
      <c r="AA9" s="56" t="s">
        <v>47</v>
      </c>
      <c r="AB9" s="80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8" t="s">
        <v>151</v>
      </c>
      <c r="AP9" s="8"/>
      <c r="AQ9" s="9" t="s">
        <v>151</v>
      </c>
      <c r="AT9" s="20"/>
      <c r="AU9" s="20"/>
      <c r="AV9" s="20"/>
      <c r="AW9" s="20"/>
      <c r="AX9" s="20"/>
      <c r="AY9" s="20"/>
    </row>
    <row r="10" spans="1:64">
      <c r="A10" s="5">
        <v>5</v>
      </c>
      <c r="B10" s="6" t="s">
        <v>11</v>
      </c>
      <c r="C10" s="7" t="str">
        <f t="shared" si="0"/>
        <v>10</v>
      </c>
      <c r="D10" s="8">
        <f t="shared" si="1"/>
        <v>2</v>
      </c>
      <c r="E10" s="6" t="str">
        <f t="shared" si="2"/>
        <v>001</v>
      </c>
      <c r="F10" s="8">
        <f t="shared" si="3"/>
        <v>1</v>
      </c>
      <c r="G10" s="8">
        <f t="shared" si="4"/>
        <v>1</v>
      </c>
      <c r="H10" s="9" t="str">
        <f t="shared" si="5"/>
        <v>d</v>
      </c>
      <c r="I10" t="str">
        <f t="shared" si="6"/>
        <v/>
      </c>
      <c r="K10" s="5">
        <v>6</v>
      </c>
      <c r="L10" s="8" t="s">
        <v>11</v>
      </c>
      <c r="M10" s="36" t="s">
        <v>44</v>
      </c>
      <c r="N10" s="5">
        <v>6</v>
      </c>
      <c r="O10" s="8" t="s">
        <v>74</v>
      </c>
      <c r="P10" s="6" t="s">
        <v>75</v>
      </c>
      <c r="Q10" s="36" t="s">
        <v>44</v>
      </c>
      <c r="R10" s="6">
        <v>6</v>
      </c>
      <c r="S10" s="6" t="s">
        <v>115</v>
      </c>
      <c r="T10" s="6" t="s">
        <v>139</v>
      </c>
      <c r="U10" s="6" t="s">
        <v>138</v>
      </c>
      <c r="V10" s="36" t="s">
        <v>44</v>
      </c>
      <c r="W10" s="41"/>
      <c r="X10" s="26" t="s">
        <v>129</v>
      </c>
      <c r="Y10" s="18" t="s">
        <v>95</v>
      </c>
      <c r="AA10" s="56" t="s">
        <v>114</v>
      </c>
      <c r="AB10" s="80"/>
      <c r="AC10" s="8" t="s">
        <v>151</v>
      </c>
      <c r="AD10" s="71"/>
      <c r="AE10" s="71"/>
      <c r="AF10" s="8" t="s">
        <v>151</v>
      </c>
      <c r="AG10" s="71"/>
      <c r="AH10" s="71"/>
      <c r="AI10" s="71"/>
      <c r="AJ10" s="8" t="s">
        <v>151</v>
      </c>
      <c r="AK10" s="71"/>
      <c r="AL10" s="71"/>
      <c r="AM10" s="71"/>
      <c r="AN10" s="71"/>
      <c r="AO10" s="71"/>
      <c r="AP10" s="8"/>
      <c r="AQ10" s="9"/>
      <c r="AT10" s="6"/>
      <c r="AU10" s="6"/>
      <c r="AV10" s="102" t="s">
        <v>160</v>
      </c>
      <c r="AW10" s="102"/>
      <c r="AX10" s="102"/>
      <c r="AY10" s="102"/>
      <c r="AZ10" s="6"/>
      <c r="BA10" s="6"/>
      <c r="BB10" s="6"/>
      <c r="BC10" s="102" t="s">
        <v>160</v>
      </c>
      <c r="BD10" s="102"/>
      <c r="BE10" s="102"/>
      <c r="BF10" s="102"/>
      <c r="BG10" s="6"/>
      <c r="BH10" s="6"/>
      <c r="BI10" s="6"/>
      <c r="BJ10" s="6"/>
      <c r="BK10" s="84"/>
      <c r="BL10" s="84"/>
    </row>
    <row r="11" spans="1:64">
      <c r="A11" s="5">
        <v>6</v>
      </c>
      <c r="B11" s="6" t="s">
        <v>12</v>
      </c>
      <c r="C11" s="7" t="str">
        <f t="shared" si="0"/>
        <v>11</v>
      </c>
      <c r="D11" s="8">
        <f t="shared" si="1"/>
        <v>3</v>
      </c>
      <c r="E11" s="6" t="str">
        <f t="shared" si="2"/>
        <v>000</v>
      </c>
      <c r="F11" s="8">
        <f t="shared" si="3"/>
        <v>0</v>
      </c>
      <c r="G11" s="8">
        <f t="shared" si="4"/>
        <v>3</v>
      </c>
      <c r="H11" s="9">
        <f t="shared" si="5"/>
        <v>0</v>
      </c>
      <c r="I11" t="str">
        <f t="shared" si="6"/>
        <v>00110</v>
      </c>
      <c r="K11" s="5">
        <v>7</v>
      </c>
      <c r="L11" s="8" t="s">
        <v>15</v>
      </c>
      <c r="M11" s="36" t="s">
        <v>44</v>
      </c>
      <c r="N11" s="5">
        <v>7</v>
      </c>
      <c r="O11" s="8" t="s">
        <v>111</v>
      </c>
      <c r="P11" s="6" t="s">
        <v>76</v>
      </c>
      <c r="Q11" s="36" t="s">
        <v>44</v>
      </c>
      <c r="R11" s="6">
        <v>7</v>
      </c>
      <c r="S11" s="6" t="s">
        <v>116</v>
      </c>
      <c r="T11" s="6" t="s">
        <v>140</v>
      </c>
      <c r="U11" s="6" t="s">
        <v>67</v>
      </c>
      <c r="V11" s="36" t="s">
        <v>44</v>
      </c>
      <c r="W11" s="39"/>
      <c r="X11" s="24"/>
      <c r="Y11" s="18" t="s">
        <v>51</v>
      </c>
      <c r="AA11" s="56" t="s">
        <v>123</v>
      </c>
      <c r="AB11" s="80"/>
      <c r="AC11" s="8"/>
      <c r="AD11" s="71"/>
      <c r="AE11" s="8"/>
      <c r="AF11" s="71"/>
      <c r="AG11" s="71"/>
      <c r="AH11" s="71"/>
      <c r="AI11" s="71"/>
      <c r="AJ11" s="71"/>
      <c r="AK11" s="71"/>
      <c r="AL11" s="71"/>
      <c r="AM11" s="8" t="s">
        <v>152</v>
      </c>
      <c r="AN11" s="8" t="s">
        <v>151</v>
      </c>
      <c r="AO11" s="8" t="s">
        <v>151</v>
      </c>
      <c r="AP11" s="8" t="s">
        <v>152</v>
      </c>
      <c r="AQ11" s="9"/>
      <c r="AT11" s="6"/>
      <c r="AU11" s="6"/>
      <c r="AV11" s="6" t="s">
        <v>161</v>
      </c>
      <c r="AW11" s="6" t="s">
        <v>162</v>
      </c>
      <c r="AX11" s="6" t="s">
        <v>163</v>
      </c>
      <c r="AY11" s="6" t="s">
        <v>164</v>
      </c>
      <c r="AZ11" s="6"/>
      <c r="BA11" s="6"/>
      <c r="BB11" s="6"/>
      <c r="BC11" s="6" t="s">
        <v>161</v>
      </c>
      <c r="BD11" s="6" t="s">
        <v>162</v>
      </c>
      <c r="BE11" s="6" t="s">
        <v>163</v>
      </c>
      <c r="BF11" s="6" t="s">
        <v>164</v>
      </c>
      <c r="BG11" s="6"/>
      <c r="BH11" s="6"/>
      <c r="BI11" s="6"/>
      <c r="BJ11" s="6"/>
      <c r="BK11" s="6"/>
      <c r="BL11" s="6"/>
    </row>
    <row r="12" spans="1:64" ht="16" customHeight="1">
      <c r="A12" s="5">
        <v>7</v>
      </c>
      <c r="B12" s="6" t="s">
        <v>13</v>
      </c>
      <c r="C12" s="7" t="str">
        <f t="shared" si="0"/>
        <v>11</v>
      </c>
      <c r="D12" s="8">
        <f t="shared" si="1"/>
        <v>3</v>
      </c>
      <c r="E12" s="6" t="str">
        <f t="shared" si="2"/>
        <v>001</v>
      </c>
      <c r="F12" s="8">
        <f t="shared" si="3"/>
        <v>1</v>
      </c>
      <c r="G12" s="8">
        <f t="shared" si="4"/>
        <v>2</v>
      </c>
      <c r="H12" s="9">
        <f t="shared" si="5"/>
        <v>0</v>
      </c>
      <c r="I12" t="str">
        <f t="shared" si="6"/>
        <v>00111</v>
      </c>
      <c r="K12" s="5">
        <v>8</v>
      </c>
      <c r="L12" s="8" t="s">
        <v>16</v>
      </c>
      <c r="M12" s="36" t="s">
        <v>44</v>
      </c>
      <c r="N12" s="5">
        <v>8</v>
      </c>
      <c r="O12" s="8" t="s">
        <v>77</v>
      </c>
      <c r="P12" s="6" t="s">
        <v>60</v>
      </c>
      <c r="Q12" s="36" t="s">
        <v>44</v>
      </c>
      <c r="R12" s="6">
        <v>8</v>
      </c>
      <c r="S12" s="6" t="s">
        <v>118</v>
      </c>
      <c r="T12" s="6" t="s">
        <v>142</v>
      </c>
      <c r="U12" s="6" t="s">
        <v>141</v>
      </c>
      <c r="V12" s="36" t="s">
        <v>44</v>
      </c>
      <c r="W12" s="40"/>
      <c r="X12" s="25"/>
      <c r="Y12" s="18" t="s">
        <v>47</v>
      </c>
      <c r="AA12" s="56" t="s">
        <v>126</v>
      </c>
      <c r="AB12" s="5" t="s">
        <v>152</v>
      </c>
      <c r="AC12" s="8" t="s">
        <v>151</v>
      </c>
      <c r="AD12" s="8" t="s">
        <v>152</v>
      </c>
      <c r="AE12" s="8" t="s">
        <v>151</v>
      </c>
      <c r="AF12" s="8" t="s">
        <v>151</v>
      </c>
      <c r="AG12" s="8" t="s">
        <v>151</v>
      </c>
      <c r="AH12" s="8" t="s">
        <v>151</v>
      </c>
      <c r="AI12" s="71"/>
      <c r="AJ12" s="71"/>
      <c r="AK12" s="71"/>
      <c r="AL12" s="71"/>
      <c r="AM12" s="71"/>
      <c r="AN12" s="71"/>
      <c r="AO12" s="71"/>
      <c r="AP12" s="8"/>
      <c r="AQ12" s="9"/>
      <c r="AT12" s="103" t="s">
        <v>165</v>
      </c>
      <c r="AU12" s="6" t="s">
        <v>161</v>
      </c>
      <c r="AV12" s="86">
        <v>1</v>
      </c>
      <c r="AW12" s="86">
        <v>1</v>
      </c>
      <c r="AX12" s="86">
        <v>1</v>
      </c>
      <c r="AY12" s="86" t="s">
        <v>166</v>
      </c>
      <c r="BA12" s="103" t="s">
        <v>165</v>
      </c>
      <c r="BB12" s="6" t="s">
        <v>161</v>
      </c>
      <c r="BC12" s="86"/>
      <c r="BD12" s="86"/>
      <c r="BE12" s="86"/>
      <c r="BF12" s="86">
        <v>1</v>
      </c>
    </row>
    <row r="13" spans="1:64">
      <c r="A13" s="5">
        <v>8</v>
      </c>
      <c r="B13" s="6" t="s">
        <v>14</v>
      </c>
      <c r="C13" s="7" t="str">
        <f t="shared" si="0"/>
        <v>00</v>
      </c>
      <c r="D13" s="8">
        <f t="shared" si="1"/>
        <v>0</v>
      </c>
      <c r="E13" s="6" t="str">
        <f t="shared" si="2"/>
        <v>010</v>
      </c>
      <c r="F13" s="8">
        <f t="shared" si="3"/>
        <v>2</v>
      </c>
      <c r="G13" s="8">
        <f t="shared" si="4"/>
        <v>-2</v>
      </c>
      <c r="H13" s="9">
        <f t="shared" si="5"/>
        <v>1</v>
      </c>
      <c r="I13" t="str">
        <f t="shared" si="6"/>
        <v/>
      </c>
      <c r="K13" s="5">
        <v>9</v>
      </c>
      <c r="L13" s="8" t="s">
        <v>18</v>
      </c>
      <c r="M13" s="36" t="s">
        <v>44</v>
      </c>
      <c r="N13" s="5">
        <v>9</v>
      </c>
      <c r="O13" s="27" t="s">
        <v>131</v>
      </c>
      <c r="P13" s="1" t="s">
        <v>132</v>
      </c>
      <c r="Q13" s="36"/>
      <c r="R13" s="11">
        <v>9</v>
      </c>
      <c r="S13" s="11" t="s">
        <v>119</v>
      </c>
      <c r="T13" s="11" t="s">
        <v>97</v>
      </c>
      <c r="U13" s="11" t="s">
        <v>117</v>
      </c>
      <c r="V13" s="47" t="s">
        <v>44</v>
      </c>
      <c r="W13" s="40"/>
      <c r="X13" s="25"/>
      <c r="Y13" s="18" t="s">
        <v>131</v>
      </c>
      <c r="AA13" s="57" t="s">
        <v>128</v>
      </c>
      <c r="AB13" s="81"/>
      <c r="AC13" s="58"/>
      <c r="AD13" s="58"/>
      <c r="AE13" s="13" t="s">
        <v>151</v>
      </c>
      <c r="AF13" s="13" t="s">
        <v>151</v>
      </c>
      <c r="AG13" s="13" t="s">
        <v>151</v>
      </c>
      <c r="AH13" s="13" t="s">
        <v>151</v>
      </c>
      <c r="AI13" s="13" t="s">
        <v>152</v>
      </c>
      <c r="AJ13" s="13" t="s">
        <v>151</v>
      </c>
      <c r="AK13" s="13" t="s">
        <v>152</v>
      </c>
      <c r="AL13" s="58"/>
      <c r="AM13" s="58"/>
      <c r="AN13" s="58"/>
      <c r="AO13" s="58"/>
      <c r="AP13" s="13"/>
      <c r="AQ13" s="14"/>
      <c r="AT13" s="103"/>
      <c r="AU13" s="6" t="s">
        <v>162</v>
      </c>
      <c r="AV13" s="59"/>
      <c r="AW13" s="59" t="s">
        <v>166</v>
      </c>
      <c r="AX13" s="59"/>
      <c r="AY13" s="59"/>
      <c r="BA13" s="103"/>
      <c r="BB13" s="6" t="s">
        <v>162</v>
      </c>
      <c r="BC13" s="86">
        <v>1</v>
      </c>
      <c r="BD13" s="86">
        <v>1</v>
      </c>
      <c r="BE13" s="86">
        <v>1</v>
      </c>
      <c r="BF13" s="86">
        <v>1</v>
      </c>
    </row>
    <row r="14" spans="1:64">
      <c r="A14" s="5">
        <v>9</v>
      </c>
      <c r="B14" s="6" t="s">
        <v>15</v>
      </c>
      <c r="C14" s="7" t="str">
        <f t="shared" si="0"/>
        <v>00</v>
      </c>
      <c r="D14" s="8">
        <f t="shared" si="1"/>
        <v>0</v>
      </c>
      <c r="E14" s="6" t="str">
        <f t="shared" si="2"/>
        <v>011</v>
      </c>
      <c r="F14" s="8">
        <f t="shared" si="3"/>
        <v>3</v>
      </c>
      <c r="G14" s="8">
        <f t="shared" si="4"/>
        <v>-3</v>
      </c>
      <c r="H14" s="9">
        <f t="shared" si="5"/>
        <v>1</v>
      </c>
      <c r="I14" t="str">
        <f t="shared" si="6"/>
        <v/>
      </c>
      <c r="K14" s="5">
        <v>10</v>
      </c>
      <c r="L14" s="8" t="s">
        <v>24</v>
      </c>
      <c r="M14" s="36" t="s">
        <v>44</v>
      </c>
      <c r="N14" s="5">
        <f>N13+1</f>
        <v>10</v>
      </c>
      <c r="O14" s="8" t="s">
        <v>80</v>
      </c>
      <c r="P14" s="6" t="s">
        <v>59</v>
      </c>
      <c r="Q14" s="36" t="s">
        <v>44</v>
      </c>
      <c r="R14" s="6">
        <v>10</v>
      </c>
      <c r="S14" s="17" t="s">
        <v>120</v>
      </c>
      <c r="T14" s="17" t="s">
        <v>143</v>
      </c>
      <c r="U14" s="17" t="s">
        <v>144</v>
      </c>
      <c r="V14" s="49" t="s">
        <v>44</v>
      </c>
      <c r="W14" s="40"/>
      <c r="X14" s="25"/>
      <c r="Y14" s="18"/>
      <c r="AA14" s="70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T14" s="103"/>
      <c r="AU14" s="6" t="s">
        <v>163</v>
      </c>
      <c r="AV14" s="86">
        <v>1</v>
      </c>
      <c r="AW14" s="86">
        <v>1</v>
      </c>
      <c r="AX14" s="86">
        <v>1</v>
      </c>
      <c r="AY14" s="86" t="s">
        <v>166</v>
      </c>
      <c r="BA14" s="103"/>
      <c r="BB14" s="6" t="s">
        <v>163</v>
      </c>
      <c r="BC14" s="86"/>
      <c r="BD14" s="86"/>
      <c r="BE14" s="86"/>
      <c r="BF14" s="86">
        <v>1</v>
      </c>
    </row>
    <row r="15" spans="1:64">
      <c r="A15" s="5">
        <v>10</v>
      </c>
      <c r="B15" s="6" t="s">
        <v>16</v>
      </c>
      <c r="C15" s="7" t="str">
        <f t="shared" si="0"/>
        <v>01</v>
      </c>
      <c r="D15" s="8">
        <f t="shared" si="1"/>
        <v>1</v>
      </c>
      <c r="E15" s="6" t="str">
        <f t="shared" si="2"/>
        <v>010</v>
      </c>
      <c r="F15" s="8">
        <f t="shared" si="3"/>
        <v>2</v>
      </c>
      <c r="G15" s="8">
        <f t="shared" si="4"/>
        <v>-1</v>
      </c>
      <c r="H15" s="9">
        <f t="shared" si="5"/>
        <v>1</v>
      </c>
      <c r="I15" t="str">
        <f t="shared" si="6"/>
        <v/>
      </c>
      <c r="K15" s="10">
        <v>11</v>
      </c>
      <c r="L15" s="13" t="s">
        <v>26</v>
      </c>
      <c r="M15" s="47" t="s">
        <v>44</v>
      </c>
      <c r="N15" s="5">
        <f t="shared" ref="N15:N35" si="7">N14+1</f>
        <v>11</v>
      </c>
      <c r="O15" s="8" t="s">
        <v>81</v>
      </c>
      <c r="P15" s="6" t="s">
        <v>78</v>
      </c>
      <c r="Q15" s="36" t="s">
        <v>44</v>
      </c>
      <c r="R15" s="6">
        <v>11</v>
      </c>
      <c r="S15" s="6" t="s">
        <v>121</v>
      </c>
      <c r="T15" s="6" t="s">
        <v>146</v>
      </c>
      <c r="U15" s="6" t="s">
        <v>145</v>
      </c>
      <c r="V15" s="48" t="s">
        <v>44</v>
      </c>
      <c r="W15" s="40"/>
      <c r="X15" s="25"/>
      <c r="Y15" s="18"/>
      <c r="AA15" s="20"/>
      <c r="AB15" s="73"/>
      <c r="AC15" s="82"/>
      <c r="AD15" s="20"/>
      <c r="AE15" s="20"/>
      <c r="AT15" s="103"/>
      <c r="AU15" s="6" t="s">
        <v>164</v>
      </c>
      <c r="AV15" s="86">
        <v>1</v>
      </c>
      <c r="AW15" s="86">
        <v>1</v>
      </c>
      <c r="AX15" s="86">
        <v>1</v>
      </c>
      <c r="AY15" s="86">
        <v>1</v>
      </c>
      <c r="BA15" s="103"/>
      <c r="BB15" s="6" t="s">
        <v>164</v>
      </c>
      <c r="BC15" s="86"/>
      <c r="BD15" s="86"/>
      <c r="BE15" s="86"/>
      <c r="BF15" s="86"/>
    </row>
    <row r="16" spans="1:64" ht="82">
      <c r="A16" s="5">
        <v>11</v>
      </c>
      <c r="B16" s="6" t="s">
        <v>17</v>
      </c>
      <c r="C16" s="7" t="str">
        <f t="shared" si="0"/>
        <v>01</v>
      </c>
      <c r="D16" s="8">
        <f t="shared" si="1"/>
        <v>1</v>
      </c>
      <c r="E16" s="6" t="str">
        <f t="shared" si="2"/>
        <v>011</v>
      </c>
      <c r="F16" s="8">
        <f t="shared" si="3"/>
        <v>3</v>
      </c>
      <c r="G16" s="8">
        <f t="shared" si="4"/>
        <v>-2</v>
      </c>
      <c r="H16" s="9">
        <f t="shared" si="5"/>
        <v>1</v>
      </c>
      <c r="I16" t="str">
        <f t="shared" si="6"/>
        <v/>
      </c>
      <c r="K16" s="19">
        <v>12</v>
      </c>
      <c r="L16" s="23" t="s">
        <v>17</v>
      </c>
      <c r="M16" s="35" t="s">
        <v>44</v>
      </c>
      <c r="N16" s="5">
        <f t="shared" si="7"/>
        <v>12</v>
      </c>
      <c r="O16" s="8" t="s">
        <v>82</v>
      </c>
      <c r="P16" s="6" t="s">
        <v>79</v>
      </c>
      <c r="Q16" s="47" t="s">
        <v>44</v>
      </c>
      <c r="R16" s="6">
        <v>12</v>
      </c>
      <c r="S16" s="6" t="s">
        <v>122</v>
      </c>
      <c r="T16" s="6" t="s">
        <v>147</v>
      </c>
      <c r="U16" s="6" t="s">
        <v>148</v>
      </c>
      <c r="V16" s="48" t="s">
        <v>44</v>
      </c>
      <c r="W16" s="40"/>
      <c r="X16" s="25"/>
      <c r="Y16" s="18"/>
      <c r="AA16" s="113" t="s">
        <v>159</v>
      </c>
      <c r="AB16" s="114"/>
      <c r="AC16" s="74" t="s">
        <v>24</v>
      </c>
      <c r="AD16" s="76">
        <v>11110</v>
      </c>
      <c r="AE16" s="20"/>
      <c r="AT16" s="6"/>
      <c r="AU16" s="6"/>
      <c r="AV16" s="6"/>
      <c r="AW16" s="6" t="s">
        <v>167</v>
      </c>
      <c r="AX16" s="6"/>
      <c r="AY16" s="6"/>
      <c r="BD16" s="85" t="s">
        <v>168</v>
      </c>
    </row>
    <row r="17" spans="1:59">
      <c r="A17" s="5">
        <v>12</v>
      </c>
      <c r="B17" s="6" t="s">
        <v>18</v>
      </c>
      <c r="C17" s="7" t="str">
        <f t="shared" si="0"/>
        <v>10</v>
      </c>
      <c r="D17" s="8">
        <f t="shared" si="1"/>
        <v>2</v>
      </c>
      <c r="E17" s="6" t="str">
        <f t="shared" si="2"/>
        <v>010</v>
      </c>
      <c r="F17" s="8">
        <f t="shared" si="3"/>
        <v>2</v>
      </c>
      <c r="G17" s="8">
        <f t="shared" si="4"/>
        <v>0</v>
      </c>
      <c r="H17" s="9">
        <f t="shared" si="5"/>
        <v>1</v>
      </c>
      <c r="I17" t="str">
        <f t="shared" si="6"/>
        <v/>
      </c>
      <c r="K17" s="5">
        <v>13</v>
      </c>
      <c r="L17" s="8" t="s">
        <v>19</v>
      </c>
      <c r="M17" s="36" t="s">
        <v>44</v>
      </c>
      <c r="N17" s="19">
        <f t="shared" si="7"/>
        <v>13</v>
      </c>
      <c r="O17" s="23" t="s">
        <v>83</v>
      </c>
      <c r="P17" s="24" t="s">
        <v>62</v>
      </c>
      <c r="Q17" s="36" t="s">
        <v>44</v>
      </c>
      <c r="R17" s="11">
        <v>13</v>
      </c>
      <c r="S17" s="11" t="s">
        <v>123</v>
      </c>
      <c r="T17" s="11" t="s">
        <v>150</v>
      </c>
      <c r="U17" s="11" t="s">
        <v>149</v>
      </c>
      <c r="V17" s="42"/>
      <c r="W17" s="40"/>
      <c r="X17" s="25"/>
      <c r="Y17" s="18"/>
      <c r="AA17" s="115"/>
      <c r="AB17" s="116"/>
      <c r="AC17" s="83" t="s">
        <v>153</v>
      </c>
      <c r="AD17" s="64" t="s">
        <v>154</v>
      </c>
      <c r="AE17" s="20"/>
      <c r="AT17" s="6"/>
      <c r="AU17" s="6"/>
      <c r="AV17" s="6"/>
      <c r="AW17" s="6"/>
      <c r="AX17" s="6"/>
      <c r="AY17" s="6"/>
    </row>
    <row r="18" spans="1:59">
      <c r="A18" s="5">
        <v>13</v>
      </c>
      <c r="B18" s="6" t="s">
        <v>19</v>
      </c>
      <c r="C18" s="7" t="str">
        <f t="shared" si="0"/>
        <v>10</v>
      </c>
      <c r="D18" s="8">
        <f t="shared" si="1"/>
        <v>2</v>
      </c>
      <c r="E18" s="6" t="str">
        <f t="shared" si="2"/>
        <v>011</v>
      </c>
      <c r="F18" s="8">
        <f t="shared" si="3"/>
        <v>3</v>
      </c>
      <c r="G18" s="8">
        <f t="shared" si="4"/>
        <v>-1</v>
      </c>
      <c r="H18" s="9">
        <f t="shared" si="5"/>
        <v>1</v>
      </c>
      <c r="I18" t="str">
        <f t="shared" si="6"/>
        <v/>
      </c>
      <c r="K18" s="5">
        <v>14</v>
      </c>
      <c r="L18" s="8" t="s">
        <v>20</v>
      </c>
      <c r="M18" s="36" t="s">
        <v>44</v>
      </c>
      <c r="N18" s="5">
        <f t="shared" si="7"/>
        <v>14</v>
      </c>
      <c r="O18" s="27" t="s">
        <v>84</v>
      </c>
      <c r="P18" s="25" t="s">
        <v>63</v>
      </c>
      <c r="Q18" s="36" t="s">
        <v>44</v>
      </c>
      <c r="R18" s="39"/>
      <c r="S18" s="17"/>
      <c r="T18" s="17"/>
      <c r="U18" s="24"/>
      <c r="V18" s="43"/>
      <c r="W18" s="40"/>
      <c r="X18" s="25"/>
      <c r="Y18" s="18"/>
      <c r="AA18" s="72" t="s">
        <v>131</v>
      </c>
      <c r="AB18" s="72" t="s">
        <v>155</v>
      </c>
      <c r="AC18" s="19" t="s">
        <v>151</v>
      </c>
      <c r="AD18" s="79"/>
      <c r="AE18" s="20"/>
    </row>
    <row r="19" spans="1:59">
      <c r="A19" s="5">
        <v>14</v>
      </c>
      <c r="B19" s="6" t="s">
        <v>20</v>
      </c>
      <c r="C19" s="7" t="str">
        <f t="shared" si="0"/>
        <v>11</v>
      </c>
      <c r="D19" s="8">
        <f t="shared" si="1"/>
        <v>3</v>
      </c>
      <c r="E19" s="6" t="str">
        <f t="shared" si="2"/>
        <v>010</v>
      </c>
      <c r="F19" s="8">
        <f t="shared" si="3"/>
        <v>2</v>
      </c>
      <c r="G19" s="8">
        <f t="shared" si="4"/>
        <v>1</v>
      </c>
      <c r="H19" s="9" t="str">
        <f t="shared" si="5"/>
        <v>d</v>
      </c>
      <c r="I19" t="str">
        <f t="shared" si="6"/>
        <v/>
      </c>
      <c r="K19" s="5">
        <v>15</v>
      </c>
      <c r="L19" s="8" t="s">
        <v>27</v>
      </c>
      <c r="M19" s="36" t="s">
        <v>44</v>
      </c>
      <c r="N19" s="5">
        <f t="shared" si="7"/>
        <v>15</v>
      </c>
      <c r="O19" s="8" t="s">
        <v>45</v>
      </c>
      <c r="P19" s="25" t="s">
        <v>85</v>
      </c>
      <c r="Q19" s="36"/>
      <c r="R19" s="40"/>
      <c r="S19" s="6"/>
      <c r="T19" s="6"/>
      <c r="U19" s="25"/>
      <c r="V19" s="44"/>
      <c r="W19" s="40"/>
      <c r="X19" s="25"/>
      <c r="Y19" s="18"/>
      <c r="AA19" s="56" t="s">
        <v>51</v>
      </c>
      <c r="AB19" s="56" t="s">
        <v>156</v>
      </c>
      <c r="AC19" s="29"/>
      <c r="AD19" s="9" t="s">
        <v>151</v>
      </c>
      <c r="AE19" s="20"/>
      <c r="AT19" s="20"/>
      <c r="AU19" s="20"/>
      <c r="AV19" s="20"/>
      <c r="AW19" s="20"/>
      <c r="AX19" s="20"/>
      <c r="AY19" s="20"/>
    </row>
    <row r="20" spans="1:59">
      <c r="A20" s="5">
        <v>15</v>
      </c>
      <c r="B20" s="6" t="s">
        <v>21</v>
      </c>
      <c r="C20" s="7" t="str">
        <f t="shared" si="0"/>
        <v>11</v>
      </c>
      <c r="D20" s="8">
        <f t="shared" si="1"/>
        <v>3</v>
      </c>
      <c r="E20" s="6" t="str">
        <f t="shared" si="2"/>
        <v>011</v>
      </c>
      <c r="F20" s="8">
        <f t="shared" si="3"/>
        <v>3</v>
      </c>
      <c r="G20" s="8">
        <f t="shared" si="4"/>
        <v>0</v>
      </c>
      <c r="H20" s="9">
        <f t="shared" si="5"/>
        <v>1</v>
      </c>
      <c r="I20" t="str">
        <f t="shared" si="6"/>
        <v/>
      </c>
      <c r="K20" s="10">
        <v>16</v>
      </c>
      <c r="L20" s="13" t="s">
        <v>28</v>
      </c>
      <c r="M20" s="47" t="s">
        <v>44</v>
      </c>
      <c r="N20" s="5">
        <f t="shared" si="7"/>
        <v>16</v>
      </c>
      <c r="O20" s="8" t="s">
        <v>87</v>
      </c>
      <c r="P20" s="25" t="s">
        <v>64</v>
      </c>
      <c r="Q20" s="36" t="s">
        <v>44</v>
      </c>
      <c r="R20" s="40"/>
      <c r="S20" s="6"/>
      <c r="T20" s="6"/>
      <c r="U20" s="25"/>
      <c r="V20" s="44"/>
      <c r="W20" s="40"/>
      <c r="X20" s="25"/>
      <c r="Y20" s="18"/>
      <c r="AA20" s="56" t="s">
        <v>95</v>
      </c>
      <c r="AB20" s="56" t="s">
        <v>157</v>
      </c>
      <c r="AC20" s="5" t="s">
        <v>151</v>
      </c>
      <c r="AD20" s="30"/>
      <c r="AE20" s="20"/>
      <c r="AT20" s="87"/>
      <c r="AU20" s="87"/>
      <c r="AV20" s="102" t="s">
        <v>160</v>
      </c>
      <c r="AW20" s="102"/>
      <c r="AX20" s="102"/>
      <c r="AY20" s="102"/>
      <c r="AZ20" s="87"/>
      <c r="BA20" s="87"/>
      <c r="BB20" s="87"/>
      <c r="BC20" s="102" t="s">
        <v>160</v>
      </c>
      <c r="BD20" s="102"/>
      <c r="BE20" s="102"/>
      <c r="BF20" s="102"/>
      <c r="BG20" s="87"/>
    </row>
    <row r="21" spans="1:59">
      <c r="A21" s="5">
        <v>16</v>
      </c>
      <c r="B21" s="6" t="s">
        <v>22</v>
      </c>
      <c r="C21" s="7" t="str">
        <f t="shared" si="0"/>
        <v>00</v>
      </c>
      <c r="D21" s="8">
        <f t="shared" si="1"/>
        <v>0</v>
      </c>
      <c r="E21" s="6" t="str">
        <f t="shared" si="2"/>
        <v>100</v>
      </c>
      <c r="F21" s="8">
        <f t="shared" si="3"/>
        <v>4</v>
      </c>
      <c r="G21" s="8">
        <f t="shared" si="4"/>
        <v>-4</v>
      </c>
      <c r="H21" s="9">
        <f t="shared" si="5"/>
        <v>0</v>
      </c>
      <c r="I21" t="str">
        <f t="shared" si="6"/>
        <v>10000</v>
      </c>
      <c r="K21" s="19">
        <v>17</v>
      </c>
      <c r="L21" s="23" t="s">
        <v>21</v>
      </c>
      <c r="M21" s="35" t="s">
        <v>44</v>
      </c>
      <c r="N21" s="5">
        <f t="shared" si="7"/>
        <v>17</v>
      </c>
      <c r="O21" s="8" t="s">
        <v>88</v>
      </c>
      <c r="P21" s="25" t="s">
        <v>86</v>
      </c>
      <c r="Q21" s="36" t="s">
        <v>44</v>
      </c>
      <c r="R21" s="40"/>
      <c r="S21" s="6"/>
      <c r="T21" s="6"/>
      <c r="U21" s="25"/>
      <c r="V21" s="44"/>
      <c r="W21" s="40"/>
      <c r="X21" s="25"/>
      <c r="Y21" s="18"/>
      <c r="AA21" s="57" t="s">
        <v>47</v>
      </c>
      <c r="AB21" s="57" t="s">
        <v>158</v>
      </c>
      <c r="AC21" s="31"/>
      <c r="AD21" s="14" t="s">
        <v>151</v>
      </c>
      <c r="AE21" s="20"/>
      <c r="AT21" s="87"/>
      <c r="AU21" s="87"/>
      <c r="AV21" s="87" t="s">
        <v>161</v>
      </c>
      <c r="AW21" s="87" t="s">
        <v>162</v>
      </c>
      <c r="AX21" s="87" t="s">
        <v>163</v>
      </c>
      <c r="AY21" s="87" t="s">
        <v>164</v>
      </c>
      <c r="AZ21" s="87"/>
      <c r="BA21" s="87"/>
      <c r="BB21" s="87"/>
      <c r="BC21" s="87" t="s">
        <v>161</v>
      </c>
      <c r="BD21" s="87" t="s">
        <v>162</v>
      </c>
      <c r="BE21" s="87" t="s">
        <v>163</v>
      </c>
      <c r="BF21" s="87" t="s">
        <v>164</v>
      </c>
      <c r="BG21" s="87"/>
    </row>
    <row r="22" spans="1:59">
      <c r="A22" s="5">
        <v>17</v>
      </c>
      <c r="B22" s="6" t="s">
        <v>23</v>
      </c>
      <c r="C22" s="7" t="str">
        <f t="shared" si="0"/>
        <v>00</v>
      </c>
      <c r="D22" s="8">
        <f t="shared" si="1"/>
        <v>0</v>
      </c>
      <c r="E22" s="6" t="str">
        <f t="shared" si="2"/>
        <v>101</v>
      </c>
      <c r="F22" s="8">
        <f t="shared" si="3"/>
        <v>5</v>
      </c>
      <c r="G22" s="8">
        <f t="shared" si="4"/>
        <v>-5</v>
      </c>
      <c r="H22" s="9">
        <f t="shared" si="5"/>
        <v>0</v>
      </c>
      <c r="I22" t="str">
        <f t="shared" si="6"/>
        <v>10001</v>
      </c>
      <c r="K22" s="5">
        <v>18</v>
      </c>
      <c r="L22" s="8" t="s">
        <v>29</v>
      </c>
      <c r="M22" s="36" t="s">
        <v>44</v>
      </c>
      <c r="N22" s="5">
        <f t="shared" si="7"/>
        <v>18</v>
      </c>
      <c r="O22" s="8" t="s">
        <v>91</v>
      </c>
      <c r="P22" s="25" t="s">
        <v>89</v>
      </c>
      <c r="Q22" s="36" t="s">
        <v>44</v>
      </c>
      <c r="R22" s="110"/>
      <c r="S22" s="111"/>
      <c r="T22" s="111"/>
      <c r="U22" s="112"/>
      <c r="V22" s="36"/>
      <c r="W22" s="40"/>
      <c r="X22" s="25"/>
      <c r="Y22" s="18"/>
      <c r="AA22" s="70"/>
      <c r="AB22" s="70"/>
      <c r="AC22" s="20"/>
      <c r="AD22" s="8"/>
      <c r="AE22" s="20"/>
      <c r="AT22" s="103" t="s">
        <v>165</v>
      </c>
      <c r="AU22" s="87" t="s">
        <v>161</v>
      </c>
      <c r="AV22" s="86"/>
      <c r="AW22" s="86"/>
      <c r="AX22" s="86"/>
      <c r="AY22" s="86" t="s">
        <v>166</v>
      </c>
      <c r="BA22" s="103" t="s">
        <v>165</v>
      </c>
      <c r="BB22" s="87" t="s">
        <v>161</v>
      </c>
      <c r="BC22" s="86">
        <v>0</v>
      </c>
      <c r="BD22" s="86">
        <v>0</v>
      </c>
      <c r="BE22" s="86">
        <v>0</v>
      </c>
      <c r="BF22" s="86"/>
    </row>
    <row r="23" spans="1:59">
      <c r="A23" s="5">
        <v>18</v>
      </c>
      <c r="B23" s="6" t="s">
        <v>24</v>
      </c>
      <c r="C23" s="7" t="str">
        <f t="shared" si="0"/>
        <v>01</v>
      </c>
      <c r="D23" s="8">
        <f t="shared" si="1"/>
        <v>1</v>
      </c>
      <c r="E23" s="6" t="str">
        <f t="shared" si="2"/>
        <v>100</v>
      </c>
      <c r="F23" s="8">
        <f t="shared" si="3"/>
        <v>4</v>
      </c>
      <c r="G23" s="8">
        <f t="shared" si="4"/>
        <v>-3</v>
      </c>
      <c r="H23" s="9">
        <f t="shared" si="5"/>
        <v>1</v>
      </c>
      <c r="I23" t="str">
        <f t="shared" si="6"/>
        <v/>
      </c>
      <c r="K23" s="10">
        <v>19</v>
      </c>
      <c r="L23" s="13" t="s">
        <v>36</v>
      </c>
      <c r="M23" s="47" t="s">
        <v>44</v>
      </c>
      <c r="N23" s="5">
        <f t="shared" si="7"/>
        <v>19</v>
      </c>
      <c r="O23" s="8" t="s">
        <v>46</v>
      </c>
      <c r="P23" s="25" t="s">
        <v>90</v>
      </c>
      <c r="Q23" s="51" t="s">
        <v>44</v>
      </c>
      <c r="R23" s="110"/>
      <c r="S23" s="111"/>
      <c r="T23" s="111"/>
      <c r="U23" s="112"/>
      <c r="V23" s="36"/>
      <c r="W23" s="40" t="s">
        <v>52</v>
      </c>
      <c r="X23" s="25"/>
      <c r="Y23" s="18"/>
      <c r="AA23" s="20"/>
      <c r="AB23" s="20"/>
      <c r="AC23" s="20"/>
      <c r="AD23" s="20"/>
      <c r="AE23" s="20"/>
      <c r="AT23" s="103"/>
      <c r="AU23" s="87" t="s">
        <v>162</v>
      </c>
      <c r="AV23" s="59">
        <v>0</v>
      </c>
      <c r="AW23" s="59" t="s">
        <v>166</v>
      </c>
      <c r="AX23" s="59">
        <v>0</v>
      </c>
      <c r="AY23" s="59">
        <v>0</v>
      </c>
      <c r="BA23" s="103"/>
      <c r="BB23" s="87" t="s">
        <v>162</v>
      </c>
      <c r="BC23" s="86"/>
      <c r="BD23" s="86"/>
      <c r="BE23" s="86"/>
      <c r="BF23" s="86"/>
    </row>
    <row r="24" spans="1:59">
      <c r="A24" s="5">
        <v>19</v>
      </c>
      <c r="B24" s="6" t="s">
        <v>25</v>
      </c>
      <c r="C24" s="7" t="str">
        <f t="shared" si="0"/>
        <v>01</v>
      </c>
      <c r="D24" s="8">
        <f t="shared" si="1"/>
        <v>1</v>
      </c>
      <c r="E24" s="6" t="str">
        <f t="shared" si="2"/>
        <v>101</v>
      </c>
      <c r="F24" s="8">
        <f t="shared" si="3"/>
        <v>5</v>
      </c>
      <c r="G24" s="8">
        <f t="shared" si="4"/>
        <v>-4</v>
      </c>
      <c r="H24" s="9">
        <f t="shared" si="5"/>
        <v>0</v>
      </c>
      <c r="I24" t="str">
        <f t="shared" si="6"/>
        <v>10011</v>
      </c>
      <c r="K24" s="19"/>
      <c r="L24" s="23"/>
      <c r="M24" s="60"/>
      <c r="N24" s="5">
        <f t="shared" si="7"/>
        <v>20</v>
      </c>
      <c r="O24" s="8" t="s">
        <v>93</v>
      </c>
      <c r="P24" s="25" t="s">
        <v>92</v>
      </c>
      <c r="Q24" s="51" t="s">
        <v>44</v>
      </c>
      <c r="R24" s="5"/>
      <c r="S24" s="8"/>
      <c r="T24" s="8"/>
      <c r="U24" s="9"/>
      <c r="V24" s="18"/>
      <c r="W24" s="40"/>
      <c r="X24" s="25"/>
      <c r="Y24" s="18"/>
      <c r="AT24" s="103"/>
      <c r="AU24" s="87" t="s">
        <v>163</v>
      </c>
      <c r="AV24" s="86"/>
      <c r="AW24" s="86"/>
      <c r="AX24" s="86"/>
      <c r="AY24" s="86" t="s">
        <v>166</v>
      </c>
      <c r="BA24" s="103"/>
      <c r="BB24" s="87" t="s">
        <v>163</v>
      </c>
      <c r="BC24" s="86">
        <v>0</v>
      </c>
      <c r="BD24" s="86">
        <v>0</v>
      </c>
      <c r="BE24" s="86">
        <v>0</v>
      </c>
      <c r="BF24" s="86"/>
    </row>
    <row r="25" spans="1:59">
      <c r="A25" s="5">
        <v>20</v>
      </c>
      <c r="B25" s="6" t="s">
        <v>26</v>
      </c>
      <c r="C25" s="7" t="str">
        <f t="shared" si="0"/>
        <v>10</v>
      </c>
      <c r="D25" s="8">
        <f t="shared" si="1"/>
        <v>2</v>
      </c>
      <c r="E25" s="6" t="str">
        <f t="shared" si="2"/>
        <v>100</v>
      </c>
      <c r="F25" s="8">
        <f t="shared" si="3"/>
        <v>4</v>
      </c>
      <c r="G25" s="8">
        <f t="shared" si="4"/>
        <v>-2</v>
      </c>
      <c r="H25" s="9">
        <f t="shared" si="5"/>
        <v>1</v>
      </c>
      <c r="I25" t="str">
        <f t="shared" si="6"/>
        <v/>
      </c>
      <c r="K25" s="5"/>
      <c r="L25" s="8"/>
      <c r="M25" s="9"/>
      <c r="N25" s="5">
        <f t="shared" si="7"/>
        <v>21</v>
      </c>
      <c r="O25" s="8" t="s">
        <v>94</v>
      </c>
      <c r="P25" s="25" t="s">
        <v>66</v>
      </c>
      <c r="Q25" s="51" t="s">
        <v>44</v>
      </c>
      <c r="R25" s="5"/>
      <c r="S25" s="8"/>
      <c r="T25" s="8"/>
      <c r="U25" s="9"/>
      <c r="V25" s="18"/>
      <c r="W25" s="40"/>
      <c r="X25" s="25"/>
      <c r="Y25" s="18"/>
      <c r="AT25" s="103"/>
      <c r="AU25" s="87" t="s">
        <v>164</v>
      </c>
      <c r="AV25" s="86"/>
      <c r="AW25" s="86"/>
      <c r="AX25" s="86"/>
      <c r="AY25" s="86"/>
      <c r="BA25" s="103"/>
      <c r="BB25" s="87" t="s">
        <v>164</v>
      </c>
      <c r="BC25" s="86">
        <v>0</v>
      </c>
      <c r="BD25" s="86">
        <v>0</v>
      </c>
      <c r="BE25" s="86">
        <v>0</v>
      </c>
      <c r="BF25" s="86">
        <v>0</v>
      </c>
    </row>
    <row r="26" spans="1:59">
      <c r="A26" s="5">
        <v>21</v>
      </c>
      <c r="B26" s="6" t="s">
        <v>27</v>
      </c>
      <c r="C26" s="7" t="str">
        <f t="shared" si="0"/>
        <v>10</v>
      </c>
      <c r="D26" s="8">
        <f t="shared" si="1"/>
        <v>2</v>
      </c>
      <c r="E26" s="6" t="str">
        <f t="shared" si="2"/>
        <v>101</v>
      </c>
      <c r="F26" s="8">
        <f t="shared" si="3"/>
        <v>5</v>
      </c>
      <c r="G26" s="8">
        <f t="shared" si="4"/>
        <v>-3</v>
      </c>
      <c r="H26" s="9">
        <f t="shared" si="5"/>
        <v>1</v>
      </c>
      <c r="I26" t="str">
        <f t="shared" si="6"/>
        <v/>
      </c>
      <c r="K26" s="5"/>
      <c r="L26" s="8"/>
      <c r="M26" s="9"/>
      <c r="N26" s="5">
        <f t="shared" si="7"/>
        <v>22</v>
      </c>
      <c r="O26" s="8" t="s">
        <v>95</v>
      </c>
      <c r="P26" s="25" t="s">
        <v>61</v>
      </c>
      <c r="Q26" s="36"/>
      <c r="R26" s="5"/>
      <c r="S26" s="8"/>
      <c r="T26" s="8"/>
      <c r="U26" s="9"/>
      <c r="V26" s="18"/>
      <c r="W26" s="40"/>
      <c r="X26" s="25"/>
      <c r="Y26" s="18"/>
      <c r="AT26" s="87"/>
      <c r="AU26" s="87"/>
      <c r="AV26" s="87"/>
      <c r="AW26" s="87" t="s">
        <v>167</v>
      </c>
      <c r="AX26" s="87"/>
      <c r="AY26" s="87"/>
      <c r="BD26" s="85" t="s">
        <v>168</v>
      </c>
    </row>
    <row r="27" spans="1:59">
      <c r="A27" s="5">
        <v>22</v>
      </c>
      <c r="B27" s="6" t="s">
        <v>28</v>
      </c>
      <c r="C27" s="7" t="str">
        <f t="shared" si="0"/>
        <v>11</v>
      </c>
      <c r="D27" s="8">
        <f t="shared" si="1"/>
        <v>3</v>
      </c>
      <c r="E27" s="6" t="str">
        <f t="shared" si="2"/>
        <v>100</v>
      </c>
      <c r="F27" s="8">
        <f t="shared" si="3"/>
        <v>4</v>
      </c>
      <c r="G27" s="8">
        <f t="shared" si="4"/>
        <v>-1</v>
      </c>
      <c r="H27" s="9">
        <f t="shared" si="5"/>
        <v>1</v>
      </c>
      <c r="I27" t="str">
        <f t="shared" si="6"/>
        <v/>
      </c>
      <c r="K27" s="5"/>
      <c r="L27" s="8"/>
      <c r="M27" s="9"/>
      <c r="N27" s="5">
        <f t="shared" si="7"/>
        <v>23</v>
      </c>
      <c r="O27" s="8" t="s">
        <v>48</v>
      </c>
      <c r="P27" s="25" t="s">
        <v>96</v>
      </c>
      <c r="Q27" s="36" t="s">
        <v>44</v>
      </c>
      <c r="R27" s="5"/>
      <c r="S27" s="8"/>
      <c r="T27" s="8"/>
      <c r="U27" s="9"/>
      <c r="V27" s="18"/>
      <c r="W27" s="40"/>
      <c r="X27" s="53"/>
      <c r="Y27" s="37"/>
    </row>
    <row r="28" spans="1:59">
      <c r="A28" s="5">
        <v>23</v>
      </c>
      <c r="B28" s="6" t="s">
        <v>29</v>
      </c>
      <c r="C28" s="7" t="str">
        <f t="shared" si="0"/>
        <v>11</v>
      </c>
      <c r="D28" s="8">
        <f t="shared" si="1"/>
        <v>3</v>
      </c>
      <c r="E28" s="6" t="str">
        <f t="shared" si="2"/>
        <v>101</v>
      </c>
      <c r="F28" s="8">
        <f t="shared" si="3"/>
        <v>5</v>
      </c>
      <c r="G28" s="8">
        <f t="shared" si="4"/>
        <v>-2</v>
      </c>
      <c r="H28" s="9">
        <f t="shared" si="5"/>
        <v>1</v>
      </c>
      <c r="I28" t="str">
        <f t="shared" si="6"/>
        <v/>
      </c>
      <c r="K28" s="29"/>
      <c r="L28" s="20"/>
      <c r="M28" s="30"/>
      <c r="N28" s="10">
        <f t="shared" si="7"/>
        <v>24</v>
      </c>
      <c r="O28" s="13" t="s">
        <v>49</v>
      </c>
      <c r="P28" s="26" t="s">
        <v>67</v>
      </c>
      <c r="Q28" s="36" t="s">
        <v>44</v>
      </c>
      <c r="R28" s="29"/>
      <c r="S28" s="20"/>
      <c r="T28" s="20"/>
      <c r="U28" s="30"/>
      <c r="V28" s="37"/>
      <c r="W28" s="29"/>
      <c r="X28" s="30"/>
      <c r="Y28" s="37"/>
    </row>
    <row r="29" spans="1:59">
      <c r="A29" s="5">
        <v>24</v>
      </c>
      <c r="B29" s="6" t="s">
        <v>30</v>
      </c>
      <c r="C29" s="7" t="str">
        <f t="shared" si="0"/>
        <v>00</v>
      </c>
      <c r="D29" s="8">
        <f t="shared" si="1"/>
        <v>0</v>
      </c>
      <c r="E29" s="6" t="str">
        <f t="shared" si="2"/>
        <v>110</v>
      </c>
      <c r="F29" s="8">
        <f t="shared" si="3"/>
        <v>6</v>
      </c>
      <c r="G29" s="8">
        <f t="shared" si="4"/>
        <v>-6</v>
      </c>
      <c r="H29" s="9">
        <f t="shared" si="5"/>
        <v>0</v>
      </c>
      <c r="I29" t="str">
        <f t="shared" si="6"/>
        <v>11000</v>
      </c>
      <c r="K29" s="29"/>
      <c r="L29" s="20"/>
      <c r="M29" s="30"/>
      <c r="N29" s="19">
        <f t="shared" si="7"/>
        <v>25</v>
      </c>
      <c r="O29" s="33" t="s">
        <v>98</v>
      </c>
      <c r="P29" s="61" t="s">
        <v>97</v>
      </c>
      <c r="Q29" s="35" t="s">
        <v>44</v>
      </c>
      <c r="R29" s="29"/>
      <c r="S29" s="20"/>
      <c r="T29" s="20"/>
      <c r="U29" s="30"/>
      <c r="V29" s="37"/>
      <c r="W29" s="29"/>
      <c r="X29" s="30"/>
      <c r="Y29" s="37"/>
    </row>
    <row r="30" spans="1:59">
      <c r="A30" s="5">
        <v>25</v>
      </c>
      <c r="B30" s="6" t="s">
        <v>31</v>
      </c>
      <c r="C30" s="7" t="str">
        <f t="shared" si="0"/>
        <v>00</v>
      </c>
      <c r="D30" s="8">
        <f t="shared" si="1"/>
        <v>0</v>
      </c>
      <c r="E30" s="6" t="str">
        <f t="shared" si="2"/>
        <v>111</v>
      </c>
      <c r="F30" s="8">
        <f t="shared" si="3"/>
        <v>7</v>
      </c>
      <c r="G30" s="8">
        <f t="shared" si="4"/>
        <v>-7</v>
      </c>
      <c r="H30" s="9">
        <f t="shared" si="5"/>
        <v>0</v>
      </c>
      <c r="I30" t="str">
        <f t="shared" si="6"/>
        <v>11001</v>
      </c>
      <c r="K30" s="29"/>
      <c r="L30" s="20"/>
      <c r="M30" s="30"/>
      <c r="N30" s="5">
        <f t="shared" si="7"/>
        <v>26</v>
      </c>
      <c r="O30" s="27" t="s">
        <v>100</v>
      </c>
      <c r="P30" s="62" t="s">
        <v>99</v>
      </c>
      <c r="Q30" s="36" t="s">
        <v>44</v>
      </c>
      <c r="R30" s="29"/>
      <c r="S30" s="20"/>
      <c r="T30" s="20"/>
      <c r="U30" s="30"/>
      <c r="V30" s="37"/>
      <c r="W30" s="29"/>
      <c r="X30" s="30"/>
      <c r="Y30" s="37"/>
    </row>
    <row r="31" spans="1:59">
      <c r="A31" s="5">
        <v>26</v>
      </c>
      <c r="B31" s="6" t="s">
        <v>32</v>
      </c>
      <c r="C31" s="7" t="str">
        <f t="shared" si="0"/>
        <v>01</v>
      </c>
      <c r="D31" s="8">
        <f t="shared" si="1"/>
        <v>1</v>
      </c>
      <c r="E31" s="6" t="str">
        <f t="shared" si="2"/>
        <v>110</v>
      </c>
      <c r="F31" s="8">
        <f t="shared" si="3"/>
        <v>6</v>
      </c>
      <c r="G31" s="8">
        <f t="shared" si="4"/>
        <v>-5</v>
      </c>
      <c r="H31" s="9">
        <f t="shared" si="5"/>
        <v>0</v>
      </c>
      <c r="I31" t="str">
        <f t="shared" si="6"/>
        <v>11010</v>
      </c>
      <c r="K31" s="29"/>
      <c r="L31" s="20"/>
      <c r="M31" s="30"/>
      <c r="N31" s="5">
        <f t="shared" si="7"/>
        <v>27</v>
      </c>
      <c r="O31" s="27" t="s">
        <v>50</v>
      </c>
      <c r="P31" s="62" t="s">
        <v>53</v>
      </c>
      <c r="Q31" s="36" t="s">
        <v>44</v>
      </c>
      <c r="R31" s="29"/>
      <c r="S31" s="20"/>
      <c r="T31" s="20"/>
      <c r="U31" s="30"/>
      <c r="V31" s="37"/>
      <c r="W31" s="29"/>
      <c r="X31" s="30"/>
      <c r="Y31" s="37"/>
    </row>
    <row r="32" spans="1:59">
      <c r="A32" s="5">
        <v>27</v>
      </c>
      <c r="B32" s="6" t="s">
        <v>33</v>
      </c>
      <c r="C32" s="7" t="str">
        <f t="shared" si="0"/>
        <v>01</v>
      </c>
      <c r="D32" s="8">
        <f t="shared" si="1"/>
        <v>1</v>
      </c>
      <c r="E32" s="6" t="str">
        <f t="shared" si="2"/>
        <v>111</v>
      </c>
      <c r="F32" s="8">
        <f t="shared" si="3"/>
        <v>7</v>
      </c>
      <c r="G32" s="8">
        <f t="shared" si="4"/>
        <v>-6</v>
      </c>
      <c r="H32" s="9">
        <f t="shared" si="5"/>
        <v>0</v>
      </c>
      <c r="I32" t="str">
        <f t="shared" si="6"/>
        <v>11011</v>
      </c>
      <c r="K32" s="29"/>
      <c r="L32" s="20"/>
      <c r="M32" s="30"/>
      <c r="N32" s="5">
        <f t="shared" si="7"/>
        <v>28</v>
      </c>
      <c r="O32" s="27" t="s">
        <v>51</v>
      </c>
      <c r="P32" s="62" t="s">
        <v>101</v>
      </c>
      <c r="Q32" s="37"/>
      <c r="R32" s="29"/>
      <c r="S32" s="20"/>
      <c r="T32" s="20"/>
      <c r="U32" s="30"/>
      <c r="V32" s="37"/>
      <c r="W32" s="29"/>
      <c r="X32" s="30"/>
      <c r="Y32" s="37"/>
    </row>
    <row r="33" spans="1:25">
      <c r="A33" s="5">
        <v>28</v>
      </c>
      <c r="B33" s="6" t="s">
        <v>34</v>
      </c>
      <c r="C33" s="7" t="str">
        <f t="shared" si="0"/>
        <v>10</v>
      </c>
      <c r="D33" s="8">
        <f t="shared" si="1"/>
        <v>2</v>
      </c>
      <c r="E33" s="6" t="str">
        <f t="shared" si="2"/>
        <v>110</v>
      </c>
      <c r="F33" s="8">
        <f t="shared" si="3"/>
        <v>6</v>
      </c>
      <c r="G33" s="8">
        <f t="shared" si="4"/>
        <v>-4</v>
      </c>
      <c r="H33" s="9">
        <f t="shared" si="5"/>
        <v>0</v>
      </c>
      <c r="I33" t="str">
        <f t="shared" si="6"/>
        <v>11100</v>
      </c>
      <c r="K33" s="29"/>
      <c r="L33" s="20"/>
      <c r="M33" s="30"/>
      <c r="N33" s="5">
        <f t="shared" si="7"/>
        <v>29</v>
      </c>
      <c r="O33" s="27" t="s">
        <v>103</v>
      </c>
      <c r="P33" s="62" t="s">
        <v>102</v>
      </c>
      <c r="Q33" s="36" t="s">
        <v>44</v>
      </c>
      <c r="R33" s="59"/>
      <c r="S33" s="20"/>
      <c r="T33" s="20"/>
      <c r="U33" s="30"/>
      <c r="V33" s="37"/>
      <c r="W33" s="29"/>
      <c r="X33" s="30"/>
      <c r="Y33" s="37"/>
    </row>
    <row r="34" spans="1:25">
      <c r="A34" s="5">
        <v>29</v>
      </c>
      <c r="B34" s="6" t="s">
        <v>35</v>
      </c>
      <c r="C34" s="7" t="str">
        <f t="shared" si="0"/>
        <v>10</v>
      </c>
      <c r="D34" s="8">
        <f t="shared" si="1"/>
        <v>2</v>
      </c>
      <c r="E34" s="6" t="str">
        <f t="shared" si="2"/>
        <v>111</v>
      </c>
      <c r="F34" s="8">
        <f t="shared" si="3"/>
        <v>7</v>
      </c>
      <c r="G34" s="8">
        <f t="shared" si="4"/>
        <v>-5</v>
      </c>
      <c r="H34" s="9">
        <f t="shared" si="5"/>
        <v>0</v>
      </c>
      <c r="I34" t="str">
        <f t="shared" si="6"/>
        <v>11101</v>
      </c>
      <c r="K34" s="29"/>
      <c r="L34" s="20"/>
      <c r="M34" s="30"/>
      <c r="N34" s="5">
        <f t="shared" si="7"/>
        <v>30</v>
      </c>
      <c r="O34" s="27" t="s">
        <v>106</v>
      </c>
      <c r="P34" s="62" t="s">
        <v>104</v>
      </c>
      <c r="Q34" s="36" t="s">
        <v>44</v>
      </c>
      <c r="R34" s="29"/>
      <c r="S34" s="20"/>
      <c r="T34" s="20"/>
      <c r="U34" s="30"/>
      <c r="V34" s="37"/>
      <c r="W34" s="29"/>
      <c r="X34" s="30"/>
      <c r="Y34" s="37"/>
    </row>
    <row r="35" spans="1:25">
      <c r="A35" s="5">
        <v>30</v>
      </c>
      <c r="B35" s="6" t="s">
        <v>36</v>
      </c>
      <c r="C35" s="7" t="str">
        <f t="shared" si="0"/>
        <v>11</v>
      </c>
      <c r="D35" s="8">
        <f t="shared" si="1"/>
        <v>3</v>
      </c>
      <c r="E35" s="6" t="str">
        <f t="shared" si="2"/>
        <v>110</v>
      </c>
      <c r="F35" s="8">
        <f t="shared" si="3"/>
        <v>6</v>
      </c>
      <c r="G35" s="8">
        <f t="shared" si="4"/>
        <v>-3</v>
      </c>
      <c r="H35" s="9">
        <f t="shared" si="5"/>
        <v>1</v>
      </c>
      <c r="I35" t="str">
        <f t="shared" si="6"/>
        <v/>
      </c>
      <c r="K35" s="31"/>
      <c r="L35" s="21"/>
      <c r="M35" s="32"/>
      <c r="N35" s="10">
        <f t="shared" si="7"/>
        <v>31</v>
      </c>
      <c r="O35" s="34" t="s">
        <v>47</v>
      </c>
      <c r="P35" s="63" t="s">
        <v>105</v>
      </c>
      <c r="Q35" s="38"/>
      <c r="R35" s="31"/>
      <c r="S35" s="21"/>
      <c r="T35" s="21"/>
      <c r="U35" s="32"/>
      <c r="V35" s="65"/>
      <c r="W35" s="66"/>
      <c r="X35" s="32"/>
      <c r="Y35" s="38"/>
    </row>
    <row r="36" spans="1:25">
      <c r="A36" s="10">
        <v>31</v>
      </c>
      <c r="B36" s="11" t="s">
        <v>37</v>
      </c>
      <c r="C36" s="12" t="str">
        <f t="shared" si="0"/>
        <v>11</v>
      </c>
      <c r="D36" s="13">
        <f t="shared" si="1"/>
        <v>3</v>
      </c>
      <c r="E36" s="11" t="str">
        <f t="shared" si="2"/>
        <v>111</v>
      </c>
      <c r="F36" s="13">
        <f t="shared" si="3"/>
        <v>7</v>
      </c>
      <c r="G36" s="13">
        <f t="shared" si="4"/>
        <v>-4</v>
      </c>
      <c r="H36" s="14">
        <f t="shared" si="5"/>
        <v>0</v>
      </c>
      <c r="I36" t="str">
        <f t="shared" si="6"/>
        <v>11111</v>
      </c>
    </row>
    <row r="43" spans="1: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25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67"/>
      <c r="M44" s="117"/>
      <c r="N44" s="118"/>
      <c r="O44" s="67"/>
    </row>
    <row r="45" spans="1:25">
      <c r="A45" s="8"/>
      <c r="B45" s="8"/>
      <c r="C45" s="50"/>
      <c r="D45" s="8"/>
      <c r="E45" s="8"/>
      <c r="F45" s="6"/>
      <c r="G45" s="50"/>
      <c r="H45" s="6"/>
      <c r="I45" s="6"/>
      <c r="J45" s="6"/>
      <c r="K45" s="6"/>
      <c r="L45" s="50"/>
      <c r="M45" s="6"/>
      <c r="N45" s="6"/>
      <c r="O45" s="8"/>
    </row>
    <row r="46" spans="1:25">
      <c r="A46" s="8"/>
      <c r="B46" s="8"/>
      <c r="C46" s="50"/>
      <c r="D46" s="8"/>
      <c r="E46" s="8"/>
      <c r="F46" s="6"/>
      <c r="G46" s="50"/>
      <c r="H46" s="6"/>
      <c r="I46" s="6"/>
      <c r="J46" s="6"/>
      <c r="K46" s="6"/>
      <c r="L46" s="50"/>
      <c r="M46" s="6"/>
      <c r="N46" s="6"/>
      <c r="O46" s="8"/>
    </row>
    <row r="47" spans="1:25">
      <c r="A47" s="8"/>
      <c r="B47" s="8"/>
      <c r="C47" s="50"/>
      <c r="D47" s="8"/>
      <c r="E47" s="8"/>
      <c r="F47" s="6"/>
      <c r="G47" s="50"/>
      <c r="H47" s="6"/>
      <c r="I47" s="6"/>
      <c r="J47" s="6"/>
      <c r="K47" s="6"/>
      <c r="L47" s="50"/>
      <c r="M47" s="6"/>
      <c r="N47" s="6"/>
      <c r="O47" s="8"/>
    </row>
    <row r="48" spans="1:25">
      <c r="A48" s="8"/>
      <c r="B48" s="8"/>
      <c r="C48" s="50"/>
      <c r="D48" s="8"/>
      <c r="E48" s="8"/>
      <c r="F48" s="6"/>
      <c r="G48" s="50"/>
      <c r="H48" s="6"/>
      <c r="I48" s="6"/>
      <c r="J48" s="6"/>
      <c r="K48" s="6"/>
      <c r="L48" s="50"/>
      <c r="M48" s="6"/>
      <c r="N48" s="6"/>
      <c r="O48" s="8"/>
    </row>
    <row r="49" spans="1:15">
      <c r="A49" s="8"/>
      <c r="B49" s="8"/>
      <c r="C49" s="50"/>
      <c r="D49" s="8"/>
      <c r="E49" s="8"/>
      <c r="F49" s="6"/>
      <c r="G49" s="50"/>
      <c r="H49" s="6"/>
      <c r="I49" s="6"/>
      <c r="J49" s="6"/>
      <c r="K49" s="6"/>
      <c r="L49" s="6"/>
      <c r="M49" s="6"/>
      <c r="N49" s="6"/>
      <c r="O49" s="8"/>
    </row>
    <row r="50" spans="1:15">
      <c r="A50" s="8"/>
      <c r="B50" s="8"/>
      <c r="C50" s="50"/>
      <c r="D50" s="8"/>
      <c r="E50" s="8"/>
      <c r="F50" s="6"/>
      <c r="G50" s="50"/>
      <c r="H50" s="6"/>
      <c r="I50" s="6"/>
      <c r="J50" s="6"/>
      <c r="K50" s="6"/>
      <c r="L50" s="50"/>
      <c r="M50" s="6"/>
      <c r="N50" s="6"/>
      <c r="O50" s="8"/>
    </row>
    <row r="51" spans="1:15">
      <c r="A51" s="8"/>
      <c r="B51" s="8"/>
      <c r="C51" s="50"/>
      <c r="D51" s="8"/>
      <c r="E51" s="8"/>
      <c r="F51" s="6"/>
      <c r="G51" s="50"/>
      <c r="H51" s="6"/>
      <c r="I51" s="6"/>
      <c r="J51" s="6"/>
      <c r="K51" s="6"/>
      <c r="L51" s="50"/>
      <c r="M51" s="6"/>
      <c r="N51" s="6"/>
      <c r="O51" s="8"/>
    </row>
    <row r="52" spans="1:15">
      <c r="A52" s="8"/>
      <c r="B52" s="8"/>
      <c r="C52" s="50"/>
      <c r="D52" s="8"/>
      <c r="E52" s="8"/>
      <c r="F52" s="6"/>
      <c r="G52" s="50"/>
      <c r="H52" s="6"/>
      <c r="I52" s="6"/>
      <c r="J52" s="6"/>
      <c r="K52" s="6"/>
      <c r="L52" s="50"/>
      <c r="M52" s="6"/>
      <c r="N52" s="6"/>
      <c r="O52" s="8"/>
    </row>
    <row r="53" spans="1:15">
      <c r="A53" s="8"/>
      <c r="B53" s="8"/>
      <c r="C53" s="50"/>
      <c r="D53" s="8"/>
      <c r="E53" s="8"/>
      <c r="F53" s="6"/>
      <c r="G53" s="50"/>
      <c r="H53" s="6"/>
      <c r="I53" s="6"/>
      <c r="J53" s="6"/>
      <c r="K53" s="6"/>
      <c r="L53" s="50"/>
      <c r="M53" s="6"/>
      <c r="N53" s="6"/>
      <c r="O53" s="8"/>
    </row>
    <row r="54" spans="1:15">
      <c r="A54" s="8"/>
      <c r="B54" s="8"/>
      <c r="C54" s="50"/>
      <c r="D54" s="8"/>
      <c r="E54" s="8"/>
      <c r="F54" s="6"/>
      <c r="G54" s="50"/>
      <c r="H54" s="6"/>
      <c r="I54" s="6"/>
      <c r="J54" s="6"/>
      <c r="K54" s="6"/>
      <c r="L54" s="68"/>
      <c r="M54" s="6"/>
      <c r="N54" s="6"/>
      <c r="O54" s="8"/>
    </row>
    <row r="55" spans="1:15">
      <c r="A55" s="8"/>
      <c r="B55" s="8"/>
      <c r="C55" s="50"/>
      <c r="D55" s="8"/>
      <c r="E55" s="8"/>
      <c r="F55" s="6"/>
      <c r="G55" s="50"/>
      <c r="H55" s="6"/>
      <c r="I55" s="6"/>
      <c r="J55" s="6"/>
      <c r="K55" s="6"/>
      <c r="L55" s="68"/>
      <c r="M55" s="6"/>
      <c r="N55" s="6"/>
      <c r="O55" s="8"/>
    </row>
    <row r="56" spans="1:15">
      <c r="A56" s="8"/>
      <c r="B56" s="8"/>
      <c r="C56" s="50"/>
      <c r="D56" s="8"/>
      <c r="E56" s="8"/>
      <c r="F56" s="6"/>
      <c r="G56" s="50"/>
      <c r="H56" s="6"/>
      <c r="I56" s="6"/>
      <c r="J56" s="6"/>
      <c r="K56" s="6"/>
      <c r="L56" s="68"/>
      <c r="M56" s="6"/>
      <c r="N56" s="6"/>
      <c r="O56" s="8"/>
    </row>
    <row r="57" spans="1:15">
      <c r="A57" s="8"/>
      <c r="B57" s="8"/>
      <c r="C57" s="50"/>
      <c r="D57" s="8"/>
      <c r="E57" s="27"/>
      <c r="F57" s="6"/>
      <c r="G57" s="50"/>
      <c r="H57" s="6"/>
      <c r="I57" s="6"/>
      <c r="J57" s="6"/>
      <c r="K57" s="6"/>
      <c r="L57" s="6"/>
      <c r="M57" s="6"/>
      <c r="N57" s="6"/>
      <c r="O57" s="8"/>
    </row>
    <row r="58" spans="1:15">
      <c r="A58" s="8"/>
      <c r="B58" s="8"/>
      <c r="C58" s="50"/>
      <c r="D58" s="8"/>
      <c r="E58" s="8"/>
      <c r="F58" s="6"/>
      <c r="G58" s="50"/>
      <c r="H58" s="6"/>
      <c r="I58" s="6"/>
      <c r="J58" s="6"/>
      <c r="K58" s="6"/>
      <c r="L58" s="6"/>
      <c r="M58" s="6"/>
      <c r="N58" s="6"/>
      <c r="O58" s="8"/>
    </row>
    <row r="59" spans="1:15">
      <c r="A59" s="8"/>
      <c r="B59" s="8"/>
      <c r="C59" s="50"/>
      <c r="D59" s="8"/>
      <c r="E59" s="8"/>
      <c r="F59" s="6"/>
      <c r="G59" s="50"/>
      <c r="H59" s="6"/>
      <c r="I59" s="6"/>
      <c r="J59" s="6"/>
      <c r="K59" s="6"/>
      <c r="L59" s="6"/>
      <c r="M59" s="6"/>
      <c r="N59" s="6"/>
      <c r="O59" s="8"/>
    </row>
    <row r="60" spans="1:15">
      <c r="A60" s="8"/>
      <c r="B60" s="8"/>
      <c r="C60" s="50"/>
      <c r="D60" s="8"/>
      <c r="E60" s="8"/>
      <c r="F60" s="6"/>
      <c r="G60" s="50"/>
      <c r="H60" s="6"/>
      <c r="I60" s="6"/>
      <c r="J60" s="6"/>
      <c r="K60" s="6"/>
      <c r="L60" s="6"/>
      <c r="M60" s="6"/>
      <c r="N60" s="6"/>
      <c r="O60" s="8"/>
    </row>
    <row r="61" spans="1:15">
      <c r="A61" s="8"/>
      <c r="B61" s="8"/>
      <c r="C61" s="50"/>
      <c r="D61" s="8"/>
      <c r="E61" s="8"/>
      <c r="F61" s="6"/>
      <c r="G61" s="50"/>
      <c r="H61" s="6"/>
      <c r="I61" s="6"/>
      <c r="J61" s="6"/>
      <c r="K61" s="6"/>
      <c r="L61" s="6"/>
      <c r="M61" s="6"/>
      <c r="N61" s="6"/>
      <c r="O61" s="8"/>
    </row>
    <row r="62" spans="1:15">
      <c r="A62" s="8"/>
      <c r="B62" s="8"/>
      <c r="C62" s="50"/>
      <c r="D62" s="8"/>
      <c r="E62" s="8"/>
      <c r="F62" s="6"/>
      <c r="G62" s="50"/>
      <c r="H62" s="111"/>
      <c r="I62" s="111"/>
      <c r="J62" s="111"/>
      <c r="K62" s="111"/>
      <c r="L62" s="50"/>
      <c r="M62" s="6"/>
      <c r="N62" s="6"/>
      <c r="O62" s="8"/>
    </row>
    <row r="63" spans="1:15">
      <c r="A63" s="8"/>
      <c r="B63" s="8"/>
      <c r="C63" s="50"/>
      <c r="D63" s="8"/>
      <c r="E63" s="8"/>
      <c r="F63" s="6"/>
      <c r="G63" s="50"/>
      <c r="H63" s="111"/>
      <c r="I63" s="111"/>
      <c r="J63" s="111"/>
      <c r="K63" s="111"/>
      <c r="L63" s="50"/>
      <c r="M63" s="6"/>
      <c r="N63" s="6"/>
      <c r="O63" s="8"/>
    </row>
    <row r="64" spans="1:15">
      <c r="A64" s="8"/>
      <c r="B64" s="8"/>
      <c r="C64" s="8"/>
      <c r="D64" s="8"/>
      <c r="E64" s="8"/>
      <c r="F64" s="6"/>
      <c r="G64" s="50"/>
      <c r="H64" s="8"/>
      <c r="I64" s="8"/>
      <c r="J64" s="8"/>
      <c r="K64" s="8"/>
      <c r="L64" s="8"/>
      <c r="M64" s="6"/>
      <c r="N64" s="6"/>
      <c r="O64" s="8"/>
    </row>
    <row r="65" spans="1:15">
      <c r="A65" s="8"/>
      <c r="B65" s="8"/>
      <c r="C65" s="8"/>
      <c r="D65" s="8"/>
      <c r="E65" s="8"/>
      <c r="F65" s="6"/>
      <c r="G65" s="50"/>
      <c r="H65" s="8"/>
      <c r="I65" s="8"/>
      <c r="J65" s="8"/>
      <c r="K65" s="8"/>
      <c r="L65" s="8"/>
      <c r="M65" s="6"/>
      <c r="N65" s="6"/>
      <c r="O65" s="8"/>
    </row>
    <row r="66" spans="1:15">
      <c r="A66" s="8"/>
      <c r="B66" s="8"/>
      <c r="C66" s="8"/>
      <c r="D66" s="8"/>
      <c r="E66" s="8"/>
      <c r="F66" s="6"/>
      <c r="G66" s="50"/>
      <c r="H66" s="8"/>
      <c r="I66" s="8"/>
      <c r="J66" s="8"/>
      <c r="K66" s="8"/>
      <c r="L66" s="8"/>
      <c r="M66" s="6"/>
      <c r="N66" s="6"/>
      <c r="O66" s="8"/>
    </row>
    <row r="67" spans="1:15">
      <c r="A67" s="8"/>
      <c r="B67" s="8"/>
      <c r="C67" s="8"/>
      <c r="D67" s="8"/>
      <c r="E67" s="8"/>
      <c r="F67" s="6"/>
      <c r="G67" s="50"/>
      <c r="H67" s="8"/>
      <c r="I67" s="8"/>
      <c r="J67" s="8"/>
      <c r="K67" s="8"/>
      <c r="L67" s="8"/>
      <c r="M67" s="6"/>
      <c r="N67" s="69"/>
      <c r="O67" s="20"/>
    </row>
    <row r="68" spans="1:15">
      <c r="A68" s="20"/>
      <c r="B68" s="20"/>
      <c r="C68" s="20"/>
      <c r="D68" s="27"/>
      <c r="E68" s="27"/>
      <c r="F68" s="69"/>
      <c r="G68" s="50"/>
      <c r="H68" s="20"/>
      <c r="I68" s="20"/>
      <c r="J68" s="20"/>
      <c r="K68" s="20"/>
      <c r="L68" s="20"/>
      <c r="M68" s="20"/>
      <c r="N68" s="20"/>
      <c r="O68" s="20"/>
    </row>
    <row r="69" spans="1:15">
      <c r="A69" s="20"/>
      <c r="B69" s="20"/>
      <c r="C69" s="20"/>
      <c r="D69" s="27"/>
      <c r="E69" s="27"/>
      <c r="F69" s="28"/>
      <c r="G69" s="50"/>
      <c r="H69" s="20"/>
      <c r="I69" s="20"/>
      <c r="J69" s="20"/>
      <c r="K69" s="20"/>
      <c r="L69" s="20"/>
      <c r="M69" s="20"/>
      <c r="N69" s="20"/>
      <c r="O69" s="20"/>
    </row>
    <row r="70" spans="1:15">
      <c r="A70" s="20"/>
      <c r="B70" s="20"/>
      <c r="C70" s="20"/>
      <c r="D70" s="27"/>
      <c r="E70" s="27"/>
      <c r="F70" s="28"/>
      <c r="G70" s="50"/>
      <c r="H70" s="20"/>
      <c r="I70" s="20"/>
      <c r="J70" s="20"/>
      <c r="K70" s="20"/>
      <c r="L70" s="20"/>
      <c r="M70" s="20"/>
      <c r="N70" s="20"/>
      <c r="O70" s="20"/>
    </row>
    <row r="71" spans="1:15">
      <c r="A71" s="20"/>
      <c r="B71" s="20"/>
      <c r="C71" s="20"/>
      <c r="D71" s="27"/>
      <c r="E71" s="27"/>
      <c r="F71" s="28"/>
      <c r="G71" s="20"/>
      <c r="H71" s="20"/>
      <c r="I71" s="20"/>
      <c r="J71" s="20"/>
      <c r="K71" s="20"/>
      <c r="L71" s="20"/>
      <c r="M71" s="20"/>
      <c r="N71" s="20"/>
      <c r="O71" s="20"/>
    </row>
    <row r="72" spans="1:15">
      <c r="A72" s="20"/>
      <c r="B72" s="20"/>
      <c r="C72" s="20"/>
      <c r="D72" s="27"/>
      <c r="E72" s="27"/>
      <c r="F72" s="28"/>
      <c r="G72" s="50"/>
      <c r="H72" s="20"/>
      <c r="I72" s="20"/>
      <c r="J72" s="20"/>
      <c r="K72" s="20"/>
      <c r="L72" s="20"/>
      <c r="M72" s="20"/>
      <c r="N72" s="20"/>
      <c r="O72" s="20"/>
    </row>
    <row r="73" spans="1:15">
      <c r="A73" s="20"/>
      <c r="B73" s="20"/>
      <c r="C73" s="20"/>
      <c r="D73" s="27"/>
      <c r="E73" s="27"/>
      <c r="F73" s="28"/>
      <c r="G73" s="50"/>
      <c r="H73" s="20"/>
      <c r="I73" s="20"/>
      <c r="J73" s="20"/>
      <c r="K73" s="20"/>
      <c r="L73" s="20"/>
      <c r="M73" s="20"/>
      <c r="N73" s="20"/>
      <c r="O73" s="20"/>
    </row>
    <row r="74" spans="1:15">
      <c r="A74" s="20"/>
      <c r="B74" s="20"/>
      <c r="C74" s="20"/>
      <c r="D74" s="27"/>
      <c r="E74" s="27"/>
      <c r="F74" s="28"/>
      <c r="G74" s="20"/>
      <c r="H74" s="20"/>
      <c r="I74" s="20"/>
      <c r="J74" s="20"/>
      <c r="K74" s="20"/>
      <c r="L74" s="20"/>
      <c r="M74" s="20"/>
      <c r="N74" s="20"/>
      <c r="O74" s="20"/>
    </row>
    <row r="75" spans="1: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</sheetData>
  <mergeCells count="21">
    <mergeCell ref="AT22:AT25"/>
    <mergeCell ref="BA22:BA25"/>
    <mergeCell ref="AV20:AY20"/>
    <mergeCell ref="BC20:BF20"/>
    <mergeCell ref="H63:K63"/>
    <mergeCell ref="AA16:AB17"/>
    <mergeCell ref="R23:U23"/>
    <mergeCell ref="A44:C44"/>
    <mergeCell ref="D44:G44"/>
    <mergeCell ref="H44:K44"/>
    <mergeCell ref="M44:N44"/>
    <mergeCell ref="K4:M4"/>
    <mergeCell ref="N4:Q4"/>
    <mergeCell ref="R4:U4"/>
    <mergeCell ref="R22:U22"/>
    <mergeCell ref="H62:K62"/>
    <mergeCell ref="BC10:BF10"/>
    <mergeCell ref="BA12:BA15"/>
    <mergeCell ref="AV10:AY10"/>
    <mergeCell ref="AT12:AT15"/>
    <mergeCell ref="W4:X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EC02-AE3E-D84A-A67A-EBF411122BE7}">
  <dimension ref="C6:W116"/>
  <sheetViews>
    <sheetView tabSelected="1" topLeftCell="D69" workbookViewId="0">
      <selection activeCell="R113" sqref="R113"/>
    </sheetView>
  </sheetViews>
  <sheetFormatPr baseColWidth="10" defaultRowHeight="16"/>
  <cols>
    <col min="5" max="5" width="13" customWidth="1"/>
    <col min="6" max="6" width="12.33203125" customWidth="1"/>
    <col min="10" max="10" width="12.83203125" customWidth="1"/>
    <col min="11" max="11" width="7" customWidth="1"/>
    <col min="12" max="12" width="4.33203125" customWidth="1"/>
    <col min="13" max="14" width="5.1640625" customWidth="1"/>
    <col min="15" max="15" width="5.5" customWidth="1"/>
    <col min="16" max="16" width="5.1640625" customWidth="1"/>
  </cols>
  <sheetData>
    <row r="6" spans="3:23">
      <c r="H6" s="20"/>
      <c r="I6" s="20"/>
      <c r="J6" s="20"/>
      <c r="K6" s="20"/>
      <c r="L6" s="20"/>
    </row>
    <row r="7" spans="3:23">
      <c r="C7" s="2" t="s">
        <v>1</v>
      </c>
      <c r="D7" s="3" t="s">
        <v>169</v>
      </c>
      <c r="E7" s="3" t="s">
        <v>170</v>
      </c>
      <c r="F7" s="3" t="s">
        <v>157</v>
      </c>
      <c r="G7" s="4"/>
      <c r="H7" s="89"/>
      <c r="J7" s="89"/>
      <c r="K7" s="20"/>
      <c r="L7" s="20"/>
      <c r="M7" s="20"/>
      <c r="N7" s="20"/>
      <c r="O7" s="20"/>
      <c r="P7" s="20"/>
    </row>
    <row r="8" spans="3:23">
      <c r="C8" s="19">
        <v>0</v>
      </c>
      <c r="D8" s="17" t="s">
        <v>0</v>
      </c>
      <c r="E8" s="92" t="str">
        <f>DEC2BIN(MOD(BIN2DEC(D8)+1,25),5)</f>
        <v>00001</v>
      </c>
      <c r="F8" s="23">
        <f>_xlfn.DECIMAL(E8,2)</f>
        <v>1</v>
      </c>
      <c r="G8" s="93"/>
      <c r="H8" s="100" t="str">
        <f>MID(D8,2,4)</f>
        <v>0000</v>
      </c>
      <c r="J8" s="90"/>
      <c r="K8" s="88"/>
      <c r="L8" s="88"/>
      <c r="M8" s="102" t="s">
        <v>172</v>
      </c>
      <c r="N8" s="102"/>
      <c r="O8" s="102"/>
      <c r="P8" s="102"/>
      <c r="Q8" s="88"/>
      <c r="R8" s="88"/>
      <c r="S8" s="88"/>
      <c r="T8" s="102"/>
      <c r="U8" s="102"/>
      <c r="V8" s="102"/>
      <c r="W8" s="102"/>
    </row>
    <row r="9" spans="3:23">
      <c r="C9" s="5">
        <v>1</v>
      </c>
      <c r="D9" s="88" t="s">
        <v>7</v>
      </c>
      <c r="E9" s="91" t="str">
        <f t="shared" ref="E9:E32" si="0">DEC2BIN(MOD(BIN2DEC(D9)+1,25),5)</f>
        <v>00010</v>
      </c>
      <c r="F9" s="90">
        <f t="shared" ref="F9:F32" si="1">_xlfn.DECIMAL(E9,2)</f>
        <v>2</v>
      </c>
      <c r="G9" s="94"/>
      <c r="H9" s="100" t="str">
        <f t="shared" ref="H9:H39" si="2">MID(D9,2,4)</f>
        <v>0001</v>
      </c>
      <c r="J9" s="90"/>
      <c r="K9" s="88"/>
      <c r="L9" s="88"/>
      <c r="M9" s="88" t="s">
        <v>161</v>
      </c>
      <c r="N9" s="88" t="s">
        <v>162</v>
      </c>
      <c r="O9" s="88" t="s">
        <v>163</v>
      </c>
      <c r="P9" s="88" t="s">
        <v>164</v>
      </c>
      <c r="Q9" s="88"/>
      <c r="R9" s="88"/>
    </row>
    <row r="10" spans="3:23">
      <c r="C10" s="5">
        <v>2</v>
      </c>
      <c r="D10" s="88" t="s">
        <v>8</v>
      </c>
      <c r="E10" s="91" t="str">
        <f t="shared" si="0"/>
        <v>00011</v>
      </c>
      <c r="F10" s="90">
        <f t="shared" si="1"/>
        <v>3</v>
      </c>
      <c r="G10" s="94"/>
      <c r="H10" s="100" t="str">
        <f t="shared" si="2"/>
        <v>0010</v>
      </c>
      <c r="J10" s="90"/>
      <c r="K10" s="103" t="s">
        <v>173</v>
      </c>
      <c r="L10" s="88" t="s">
        <v>161</v>
      </c>
      <c r="M10" s="96"/>
      <c r="N10" s="96"/>
      <c r="O10" s="96"/>
      <c r="P10" s="96"/>
      <c r="R10" s="103"/>
    </row>
    <row r="11" spans="3:23">
      <c r="C11" s="5">
        <v>3</v>
      </c>
      <c r="D11" s="88" t="s">
        <v>9</v>
      </c>
      <c r="E11" s="91" t="str">
        <f t="shared" si="0"/>
        <v>00100</v>
      </c>
      <c r="F11" s="90">
        <f t="shared" si="1"/>
        <v>4</v>
      </c>
      <c r="G11" s="94"/>
      <c r="H11" s="100" t="str">
        <f t="shared" si="2"/>
        <v>0011</v>
      </c>
      <c r="J11" s="90"/>
      <c r="K11" s="103"/>
      <c r="L11" s="88" t="s">
        <v>162</v>
      </c>
      <c r="M11" s="97"/>
      <c r="N11" s="97"/>
      <c r="O11" s="97"/>
      <c r="P11" s="97"/>
      <c r="R11" s="103"/>
    </row>
    <row r="12" spans="3:23">
      <c r="C12" s="5">
        <v>4</v>
      </c>
      <c r="D12" s="88" t="s">
        <v>10</v>
      </c>
      <c r="E12" s="91" t="str">
        <f t="shared" si="0"/>
        <v>00101</v>
      </c>
      <c r="F12" s="90">
        <f t="shared" si="1"/>
        <v>5</v>
      </c>
      <c r="G12" s="94"/>
      <c r="H12" s="100" t="str">
        <f t="shared" si="2"/>
        <v>0100</v>
      </c>
      <c r="J12" s="90"/>
      <c r="K12" s="103"/>
      <c r="L12" s="88" t="s">
        <v>163</v>
      </c>
      <c r="M12" s="96"/>
      <c r="N12" s="96"/>
      <c r="O12" s="96">
        <v>1</v>
      </c>
      <c r="P12" s="96"/>
      <c r="R12" s="103"/>
    </row>
    <row r="13" spans="3:23">
      <c r="C13" s="5">
        <v>5</v>
      </c>
      <c r="D13" s="88" t="s">
        <v>11</v>
      </c>
      <c r="E13" s="91" t="str">
        <f t="shared" si="0"/>
        <v>00110</v>
      </c>
      <c r="F13" s="90">
        <f t="shared" si="1"/>
        <v>6</v>
      </c>
      <c r="G13" s="94"/>
      <c r="H13" s="100" t="str">
        <f t="shared" si="2"/>
        <v>0101</v>
      </c>
      <c r="J13" s="90"/>
      <c r="K13" s="103"/>
      <c r="L13" s="88" t="s">
        <v>164</v>
      </c>
      <c r="M13" s="96"/>
      <c r="N13" s="96"/>
      <c r="O13" s="96"/>
      <c r="P13" s="96"/>
      <c r="R13" s="103"/>
    </row>
    <row r="14" spans="3:23">
      <c r="C14" s="5">
        <v>6</v>
      </c>
      <c r="D14" s="88" t="s">
        <v>12</v>
      </c>
      <c r="E14" s="91" t="str">
        <f t="shared" si="0"/>
        <v>00111</v>
      </c>
      <c r="F14" s="90">
        <f t="shared" si="1"/>
        <v>7</v>
      </c>
      <c r="G14" s="94"/>
      <c r="H14" s="100" t="str">
        <f t="shared" si="2"/>
        <v>0110</v>
      </c>
      <c r="J14" s="90"/>
      <c r="K14" s="88"/>
      <c r="L14" s="88"/>
      <c r="M14" s="88"/>
      <c r="N14" s="88" t="s">
        <v>174</v>
      </c>
      <c r="O14" s="88"/>
      <c r="P14" s="88"/>
    </row>
    <row r="15" spans="3:23">
      <c r="C15" s="5">
        <v>7</v>
      </c>
      <c r="D15" s="88" t="s">
        <v>13</v>
      </c>
      <c r="E15" s="91" t="str">
        <f t="shared" si="0"/>
        <v>01000</v>
      </c>
      <c r="F15" s="90">
        <f t="shared" si="1"/>
        <v>8</v>
      </c>
      <c r="G15" s="94"/>
      <c r="H15" s="100" t="str">
        <f t="shared" si="2"/>
        <v>0111</v>
      </c>
      <c r="J15" s="90"/>
      <c r="K15" s="90"/>
      <c r="L15" s="20"/>
      <c r="M15" s="98"/>
      <c r="N15" s="98"/>
      <c r="O15" s="98"/>
      <c r="P15" s="98"/>
    </row>
    <row r="16" spans="3:23">
      <c r="C16" s="5">
        <v>8</v>
      </c>
      <c r="D16" s="88" t="s">
        <v>14</v>
      </c>
      <c r="E16" s="91" t="str">
        <f t="shared" si="0"/>
        <v>01001</v>
      </c>
      <c r="F16" s="90">
        <f t="shared" si="1"/>
        <v>9</v>
      </c>
      <c r="G16" s="94"/>
      <c r="H16" s="100" t="str">
        <f t="shared" si="2"/>
        <v>1000</v>
      </c>
      <c r="J16" s="90" t="s">
        <v>178</v>
      </c>
      <c r="K16" s="90"/>
      <c r="L16" s="20"/>
      <c r="M16" s="98"/>
      <c r="N16" s="98"/>
      <c r="O16" s="98"/>
      <c r="P16" s="98"/>
    </row>
    <row r="17" spans="3:17">
      <c r="C17" s="5">
        <v>9</v>
      </c>
      <c r="D17" s="88" t="s">
        <v>15</v>
      </c>
      <c r="E17" s="91" t="str">
        <f t="shared" si="0"/>
        <v>01010</v>
      </c>
      <c r="F17" s="90">
        <f t="shared" si="1"/>
        <v>10</v>
      </c>
      <c r="G17" s="94"/>
      <c r="H17" s="100" t="str">
        <f t="shared" si="2"/>
        <v>1001</v>
      </c>
      <c r="J17" s="90"/>
      <c r="K17" s="88"/>
      <c r="L17" s="88"/>
      <c r="M17" s="102" t="s">
        <v>172</v>
      </c>
      <c r="N17" s="102"/>
      <c r="O17" s="102"/>
      <c r="P17" s="102"/>
    </row>
    <row r="18" spans="3:17">
      <c r="C18" s="5">
        <v>10</v>
      </c>
      <c r="D18" s="88" t="s">
        <v>16</v>
      </c>
      <c r="E18" s="91" t="str">
        <f t="shared" si="0"/>
        <v>01011</v>
      </c>
      <c r="F18" s="90">
        <f t="shared" si="1"/>
        <v>11</v>
      </c>
      <c r="G18" s="94"/>
      <c r="H18" s="100" t="str">
        <f t="shared" si="2"/>
        <v>1010</v>
      </c>
      <c r="J18" s="90"/>
      <c r="K18" s="88"/>
      <c r="L18" s="88"/>
      <c r="M18" s="88" t="s">
        <v>161</v>
      </c>
      <c r="N18" s="88" t="s">
        <v>162</v>
      </c>
      <c r="O18" s="88" t="s">
        <v>163</v>
      </c>
      <c r="P18" s="88" t="s">
        <v>164</v>
      </c>
    </row>
    <row r="19" spans="3:17" ht="16" customHeight="1">
      <c r="C19" s="5">
        <v>11</v>
      </c>
      <c r="D19" s="88" t="s">
        <v>17</v>
      </c>
      <c r="E19" s="91" t="str">
        <f t="shared" si="0"/>
        <v>01100</v>
      </c>
      <c r="F19" s="90">
        <f t="shared" si="1"/>
        <v>12</v>
      </c>
      <c r="G19" s="94"/>
      <c r="H19" s="100" t="str">
        <f t="shared" si="2"/>
        <v>1011</v>
      </c>
      <c r="J19" s="90"/>
      <c r="K19" s="103" t="s">
        <v>173</v>
      </c>
      <c r="L19" s="88" t="s">
        <v>161</v>
      </c>
      <c r="M19" s="96">
        <v>1</v>
      </c>
      <c r="N19" s="96">
        <v>1</v>
      </c>
      <c r="O19" s="96">
        <v>1</v>
      </c>
      <c r="P19" s="96">
        <v>1</v>
      </c>
    </row>
    <row r="20" spans="3:17">
      <c r="C20" s="5">
        <v>12</v>
      </c>
      <c r="D20" s="88" t="s">
        <v>18</v>
      </c>
      <c r="E20" s="91" t="str">
        <f t="shared" si="0"/>
        <v>01101</v>
      </c>
      <c r="F20" s="90">
        <f t="shared" si="1"/>
        <v>13</v>
      </c>
      <c r="G20" s="94"/>
      <c r="H20" s="100" t="str">
        <f t="shared" si="2"/>
        <v>1100</v>
      </c>
      <c r="J20" s="90"/>
      <c r="K20" s="103"/>
      <c r="L20" s="88" t="s">
        <v>162</v>
      </c>
      <c r="M20" s="97">
        <v>1</v>
      </c>
      <c r="N20" s="97">
        <v>1</v>
      </c>
      <c r="O20" s="97">
        <v>1</v>
      </c>
      <c r="P20" s="97">
        <v>1</v>
      </c>
    </row>
    <row r="21" spans="3:17">
      <c r="C21" s="5">
        <v>13</v>
      </c>
      <c r="D21" s="88" t="s">
        <v>19</v>
      </c>
      <c r="E21" s="91" t="str">
        <f t="shared" si="0"/>
        <v>01110</v>
      </c>
      <c r="F21" s="90">
        <f t="shared" si="1"/>
        <v>14</v>
      </c>
      <c r="G21" s="94"/>
      <c r="H21" s="100" t="str">
        <f t="shared" si="2"/>
        <v>1101</v>
      </c>
      <c r="J21" s="90"/>
      <c r="K21" s="103"/>
      <c r="L21" s="88" t="s">
        <v>163</v>
      </c>
      <c r="M21" s="96" t="s">
        <v>166</v>
      </c>
      <c r="N21" s="96" t="s">
        <v>166</v>
      </c>
      <c r="O21" s="96" t="s">
        <v>166</v>
      </c>
      <c r="P21" s="96" t="s">
        <v>166</v>
      </c>
    </row>
    <row r="22" spans="3:17">
      <c r="C22" s="5">
        <v>14</v>
      </c>
      <c r="D22" s="88" t="s">
        <v>20</v>
      </c>
      <c r="E22" s="91" t="str">
        <f t="shared" si="0"/>
        <v>01111</v>
      </c>
      <c r="F22" s="90">
        <f t="shared" si="1"/>
        <v>15</v>
      </c>
      <c r="G22" s="94"/>
      <c r="H22" s="100" t="str">
        <f t="shared" si="2"/>
        <v>1110</v>
      </c>
      <c r="J22" s="90"/>
      <c r="K22" s="103"/>
      <c r="L22" s="88" t="s">
        <v>164</v>
      </c>
      <c r="M22" s="96"/>
      <c r="N22" s="96" t="s">
        <v>166</v>
      </c>
      <c r="O22" s="96" t="s">
        <v>166</v>
      </c>
      <c r="P22" s="96" t="s">
        <v>166</v>
      </c>
    </row>
    <row r="23" spans="3:17">
      <c r="C23" s="5">
        <v>15</v>
      </c>
      <c r="D23" s="88" t="s">
        <v>21</v>
      </c>
      <c r="E23" s="91" t="str">
        <f t="shared" si="0"/>
        <v>10000</v>
      </c>
      <c r="F23" s="90">
        <f t="shared" si="1"/>
        <v>16</v>
      </c>
      <c r="G23" s="94"/>
      <c r="H23" s="100" t="str">
        <f t="shared" si="2"/>
        <v>1111</v>
      </c>
      <c r="J23" s="90"/>
      <c r="K23" s="88"/>
      <c r="L23" s="88"/>
      <c r="M23" s="88"/>
      <c r="N23" s="88" t="s">
        <v>175</v>
      </c>
      <c r="O23" s="88"/>
      <c r="P23" s="88"/>
    </row>
    <row r="24" spans="3:17">
      <c r="C24" s="5">
        <v>16</v>
      </c>
      <c r="D24" s="88" t="s">
        <v>22</v>
      </c>
      <c r="E24" s="91" t="str">
        <f t="shared" si="0"/>
        <v>10001</v>
      </c>
      <c r="F24" s="90">
        <f t="shared" si="1"/>
        <v>17</v>
      </c>
      <c r="G24" s="94"/>
      <c r="H24" s="90" t="str">
        <f t="shared" si="2"/>
        <v>0000</v>
      </c>
      <c r="J24" s="90"/>
      <c r="K24" s="90"/>
      <c r="L24" s="20"/>
      <c r="M24" s="98"/>
      <c r="N24" s="98"/>
      <c r="O24" s="98"/>
      <c r="P24" s="98"/>
    </row>
    <row r="25" spans="3:17">
      <c r="C25" s="5">
        <v>17</v>
      </c>
      <c r="D25" s="88" t="s">
        <v>23</v>
      </c>
      <c r="E25" s="91" t="str">
        <f t="shared" si="0"/>
        <v>10010</v>
      </c>
      <c r="F25" s="90">
        <f t="shared" si="1"/>
        <v>18</v>
      </c>
      <c r="G25" s="94"/>
      <c r="H25" s="90" t="str">
        <f t="shared" si="2"/>
        <v>0001</v>
      </c>
      <c r="J25" s="90"/>
      <c r="K25" s="90"/>
      <c r="L25" s="20"/>
      <c r="M25" s="98"/>
      <c r="N25" s="98"/>
      <c r="O25" s="98"/>
      <c r="P25" s="98"/>
    </row>
    <row r="26" spans="3:17">
      <c r="C26" s="5">
        <v>18</v>
      </c>
      <c r="D26" s="88" t="s">
        <v>24</v>
      </c>
      <c r="E26" s="91" t="str">
        <f t="shared" si="0"/>
        <v>10011</v>
      </c>
      <c r="F26" s="90">
        <f t="shared" si="1"/>
        <v>19</v>
      </c>
      <c r="G26" s="94"/>
      <c r="H26" s="90" t="str">
        <f t="shared" si="2"/>
        <v>0010</v>
      </c>
      <c r="J26" s="90"/>
      <c r="K26" s="90"/>
      <c r="L26" s="20"/>
      <c r="M26" s="98"/>
      <c r="N26" s="98"/>
      <c r="O26" s="98"/>
      <c r="P26" s="98"/>
    </row>
    <row r="27" spans="3:17">
      <c r="C27" s="5">
        <v>19</v>
      </c>
      <c r="D27" s="88" t="s">
        <v>25</v>
      </c>
      <c r="E27" s="91" t="str">
        <f t="shared" si="0"/>
        <v>10100</v>
      </c>
      <c r="F27" s="90">
        <f t="shared" si="1"/>
        <v>20</v>
      </c>
      <c r="G27" s="94"/>
      <c r="H27" s="90" t="str">
        <f t="shared" si="2"/>
        <v>0011</v>
      </c>
      <c r="J27" s="89"/>
      <c r="K27" s="20"/>
      <c r="L27" s="20"/>
      <c r="M27" s="99"/>
      <c r="N27" s="99"/>
      <c r="O27" s="99"/>
      <c r="P27" s="99"/>
    </row>
    <row r="28" spans="3:17">
      <c r="C28" s="5">
        <v>20</v>
      </c>
      <c r="D28" s="88" t="s">
        <v>26</v>
      </c>
      <c r="E28" s="91" t="str">
        <f t="shared" si="0"/>
        <v>10101</v>
      </c>
      <c r="F28" s="90">
        <f t="shared" si="1"/>
        <v>21</v>
      </c>
      <c r="G28" s="94"/>
      <c r="H28" s="90" t="str">
        <f t="shared" si="2"/>
        <v>0100</v>
      </c>
      <c r="J28" s="90"/>
      <c r="K28" s="88"/>
      <c r="L28" s="88"/>
      <c r="M28" s="102" t="s">
        <v>172</v>
      </c>
      <c r="N28" s="102"/>
      <c r="O28" s="102"/>
      <c r="P28" s="102"/>
      <c r="Q28" s="88"/>
    </row>
    <row r="29" spans="3:17">
      <c r="C29" s="5">
        <v>21</v>
      </c>
      <c r="D29" s="88" t="s">
        <v>27</v>
      </c>
      <c r="E29" s="91" t="str">
        <f t="shared" si="0"/>
        <v>10110</v>
      </c>
      <c r="F29" s="90">
        <f t="shared" si="1"/>
        <v>22</v>
      </c>
      <c r="G29" s="94"/>
      <c r="H29" s="90" t="str">
        <f t="shared" si="2"/>
        <v>0101</v>
      </c>
      <c r="J29" s="90"/>
      <c r="K29" s="88"/>
      <c r="L29" s="88"/>
      <c r="M29" s="88" t="s">
        <v>161</v>
      </c>
      <c r="N29" s="88" t="s">
        <v>162</v>
      </c>
      <c r="O29" s="88" t="s">
        <v>163</v>
      </c>
      <c r="P29" s="88" t="s">
        <v>164</v>
      </c>
      <c r="Q29" s="88"/>
    </row>
    <row r="30" spans="3:17">
      <c r="C30" s="5">
        <v>22</v>
      </c>
      <c r="D30" s="88" t="s">
        <v>28</v>
      </c>
      <c r="E30" s="91" t="str">
        <f t="shared" si="0"/>
        <v>10111</v>
      </c>
      <c r="F30" s="90">
        <f t="shared" si="1"/>
        <v>23</v>
      </c>
      <c r="G30" s="94"/>
      <c r="H30" s="90" t="str">
        <f t="shared" si="2"/>
        <v>0110</v>
      </c>
      <c r="J30" s="90"/>
      <c r="K30" s="103" t="s">
        <v>173</v>
      </c>
      <c r="L30" s="88" t="s">
        <v>161</v>
      </c>
      <c r="M30" s="96"/>
      <c r="N30" s="96"/>
      <c r="O30" s="96"/>
      <c r="P30" s="96"/>
    </row>
    <row r="31" spans="3:17">
      <c r="C31" s="5">
        <v>23</v>
      </c>
      <c r="D31" s="88" t="s">
        <v>29</v>
      </c>
      <c r="E31" s="91" t="str">
        <f t="shared" si="0"/>
        <v>11000</v>
      </c>
      <c r="F31" s="90">
        <f t="shared" si="1"/>
        <v>24</v>
      </c>
      <c r="G31" s="94"/>
      <c r="H31" s="90" t="str">
        <f t="shared" si="2"/>
        <v>0111</v>
      </c>
      <c r="J31" s="90"/>
      <c r="K31" s="103"/>
      <c r="L31" s="88" t="s">
        <v>162</v>
      </c>
      <c r="M31" s="97"/>
      <c r="N31" s="97"/>
      <c r="O31" s="97">
        <v>1</v>
      </c>
      <c r="P31" s="97"/>
    </row>
    <row r="32" spans="3:17">
      <c r="C32" s="5">
        <v>24</v>
      </c>
      <c r="D32" s="88" t="s">
        <v>30</v>
      </c>
      <c r="E32" s="91" t="str">
        <f t="shared" si="0"/>
        <v>00000</v>
      </c>
      <c r="F32" s="90">
        <f t="shared" si="1"/>
        <v>0</v>
      </c>
      <c r="G32" s="94"/>
      <c r="H32" s="90" t="str">
        <f t="shared" si="2"/>
        <v>1000</v>
      </c>
      <c r="J32" s="90"/>
      <c r="K32" s="103"/>
      <c r="L32" s="88" t="s">
        <v>163</v>
      </c>
      <c r="M32" s="96">
        <v>1</v>
      </c>
      <c r="N32" s="96">
        <v>1</v>
      </c>
      <c r="O32" s="96"/>
      <c r="P32" s="96">
        <v>1</v>
      </c>
    </row>
    <row r="33" spans="3:17">
      <c r="C33" s="5">
        <v>25</v>
      </c>
      <c r="D33" s="88" t="s">
        <v>31</v>
      </c>
      <c r="E33" s="91" t="s">
        <v>171</v>
      </c>
      <c r="F33" s="90" t="s">
        <v>166</v>
      </c>
      <c r="G33" s="25"/>
      <c r="H33" s="90" t="str">
        <f t="shared" si="2"/>
        <v>1001</v>
      </c>
      <c r="J33" s="90"/>
      <c r="K33" s="103"/>
      <c r="L33" s="88" t="s">
        <v>164</v>
      </c>
      <c r="M33" s="96">
        <v>1</v>
      </c>
      <c r="N33" s="96">
        <v>1</v>
      </c>
      <c r="O33" s="96">
        <v>1</v>
      </c>
      <c r="P33" s="96">
        <v>1</v>
      </c>
    </row>
    <row r="34" spans="3:17">
      <c r="C34" s="5">
        <v>26</v>
      </c>
      <c r="D34" s="88" t="s">
        <v>32</v>
      </c>
      <c r="E34" s="91" t="s">
        <v>171</v>
      </c>
      <c r="F34" s="90" t="s">
        <v>166</v>
      </c>
      <c r="G34" s="25"/>
      <c r="H34" s="90" t="str">
        <f t="shared" si="2"/>
        <v>1010</v>
      </c>
      <c r="J34" s="90"/>
      <c r="K34" s="88"/>
      <c r="L34" s="88"/>
      <c r="M34" s="88"/>
      <c r="N34" s="88" t="s">
        <v>174</v>
      </c>
      <c r="O34" s="88"/>
      <c r="P34" s="88"/>
    </row>
    <row r="35" spans="3:17">
      <c r="C35" s="5">
        <v>27</v>
      </c>
      <c r="D35" s="88" t="s">
        <v>33</v>
      </c>
      <c r="E35" s="91" t="s">
        <v>171</v>
      </c>
      <c r="F35" s="90" t="s">
        <v>166</v>
      </c>
      <c r="G35" s="25"/>
      <c r="H35" s="90" t="str">
        <f t="shared" si="2"/>
        <v>1011</v>
      </c>
      <c r="J35" s="90"/>
      <c r="K35" s="90"/>
      <c r="L35" s="20"/>
      <c r="M35" s="98"/>
      <c r="N35" s="98"/>
      <c r="O35" s="98"/>
      <c r="P35" s="98"/>
    </row>
    <row r="36" spans="3:17">
      <c r="C36" s="5">
        <v>28</v>
      </c>
      <c r="D36" s="88" t="s">
        <v>34</v>
      </c>
      <c r="E36" s="91" t="s">
        <v>171</v>
      </c>
      <c r="F36" s="90" t="s">
        <v>166</v>
      </c>
      <c r="G36" s="25"/>
      <c r="H36" s="90" t="str">
        <f t="shared" si="2"/>
        <v>1100</v>
      </c>
      <c r="J36" s="90" t="s">
        <v>179</v>
      </c>
      <c r="K36" s="90"/>
      <c r="L36" s="20"/>
      <c r="M36" s="98"/>
      <c r="N36" s="98"/>
      <c r="O36" s="98"/>
      <c r="P36" s="98"/>
    </row>
    <row r="37" spans="3:17">
      <c r="C37" s="5">
        <v>29</v>
      </c>
      <c r="D37" s="88" t="s">
        <v>35</v>
      </c>
      <c r="E37" s="91" t="s">
        <v>171</v>
      </c>
      <c r="F37" s="90" t="s">
        <v>166</v>
      </c>
      <c r="G37" s="25"/>
      <c r="H37" s="90" t="str">
        <f t="shared" si="2"/>
        <v>1101</v>
      </c>
      <c r="J37" s="90"/>
      <c r="K37" s="88"/>
      <c r="L37" s="88"/>
      <c r="M37" s="102" t="s">
        <v>172</v>
      </c>
      <c r="N37" s="102"/>
      <c r="O37" s="102"/>
      <c r="P37" s="102"/>
    </row>
    <row r="38" spans="3:17">
      <c r="C38" s="5">
        <v>30</v>
      </c>
      <c r="D38" s="88" t="s">
        <v>36</v>
      </c>
      <c r="E38" s="91" t="s">
        <v>171</v>
      </c>
      <c r="F38" s="90" t="s">
        <v>166</v>
      </c>
      <c r="G38" s="25"/>
      <c r="H38" s="90" t="str">
        <f t="shared" si="2"/>
        <v>1110</v>
      </c>
      <c r="J38" s="90"/>
      <c r="K38" s="88"/>
      <c r="L38" s="88"/>
      <c r="M38" s="88" t="s">
        <v>161</v>
      </c>
      <c r="N38" s="88" t="s">
        <v>162</v>
      </c>
      <c r="O38" s="88" t="s">
        <v>163</v>
      </c>
      <c r="P38" s="88" t="s">
        <v>164</v>
      </c>
    </row>
    <row r="39" spans="3:17">
      <c r="C39" s="10">
        <v>31</v>
      </c>
      <c r="D39" s="11" t="s">
        <v>37</v>
      </c>
      <c r="E39" s="95" t="s">
        <v>171</v>
      </c>
      <c r="F39" s="13" t="s">
        <v>166</v>
      </c>
      <c r="G39" s="26"/>
      <c r="H39" s="90" t="str">
        <f t="shared" si="2"/>
        <v>1111</v>
      </c>
      <c r="J39" s="90"/>
      <c r="K39" s="103" t="s">
        <v>173</v>
      </c>
      <c r="L39" s="88" t="s">
        <v>161</v>
      </c>
      <c r="M39" s="96"/>
      <c r="N39" s="96"/>
      <c r="O39" s="96"/>
      <c r="P39" s="96"/>
    </row>
    <row r="40" spans="3:17">
      <c r="H40" s="20"/>
      <c r="I40" s="20"/>
      <c r="J40" s="90"/>
      <c r="K40" s="103"/>
      <c r="L40" s="88" t="s">
        <v>162</v>
      </c>
      <c r="M40" s="97"/>
      <c r="N40" s="97"/>
      <c r="O40" s="97">
        <v>1</v>
      </c>
      <c r="P40" s="97"/>
    </row>
    <row r="41" spans="3:17">
      <c r="J41" s="90"/>
      <c r="K41" s="103"/>
      <c r="L41" s="88" t="s">
        <v>163</v>
      </c>
      <c r="M41" s="96" t="s">
        <v>166</v>
      </c>
      <c r="N41" s="96" t="s">
        <v>166</v>
      </c>
      <c r="O41" s="96" t="s">
        <v>166</v>
      </c>
      <c r="P41" s="96" t="s">
        <v>166</v>
      </c>
    </row>
    <row r="42" spans="3:17">
      <c r="J42" s="90"/>
      <c r="K42" s="103"/>
      <c r="L42" s="88" t="s">
        <v>164</v>
      </c>
      <c r="M42" s="96"/>
      <c r="N42" s="96" t="s">
        <v>166</v>
      </c>
      <c r="O42" s="96" t="s">
        <v>166</v>
      </c>
      <c r="P42" s="96" t="s">
        <v>166</v>
      </c>
    </row>
    <row r="43" spans="3:17">
      <c r="J43" s="90"/>
      <c r="K43" s="88"/>
      <c r="L43" s="88"/>
      <c r="M43" s="88"/>
      <c r="N43" s="88" t="s">
        <v>175</v>
      </c>
      <c r="O43" s="88"/>
      <c r="P43" s="88"/>
    </row>
    <row r="44" spans="3:17">
      <c r="J44" s="90"/>
      <c r="K44" s="90"/>
      <c r="L44" s="20"/>
      <c r="M44" s="98"/>
      <c r="N44" s="98"/>
      <c r="O44" s="98"/>
      <c r="P44" s="98"/>
    </row>
    <row r="45" spans="3:17">
      <c r="J45" s="90"/>
      <c r="K45" s="90"/>
      <c r="L45" s="20"/>
      <c r="M45" s="98"/>
      <c r="N45" s="98"/>
      <c r="O45" s="98"/>
      <c r="P45" s="98"/>
    </row>
    <row r="46" spans="3:17">
      <c r="M46" s="98"/>
      <c r="N46" s="98"/>
      <c r="O46" s="98"/>
      <c r="P46" s="98"/>
    </row>
    <row r="47" spans="3:17">
      <c r="J47" s="89"/>
      <c r="K47" s="20"/>
      <c r="L47" s="20"/>
      <c r="M47" s="99"/>
      <c r="N47" s="99"/>
      <c r="O47" s="99"/>
      <c r="P47" s="99"/>
    </row>
    <row r="48" spans="3:17">
      <c r="J48" s="90"/>
      <c r="K48" s="88"/>
      <c r="L48" s="88"/>
      <c r="M48" s="102" t="s">
        <v>172</v>
      </c>
      <c r="N48" s="102"/>
      <c r="O48" s="102"/>
      <c r="P48" s="102"/>
      <c r="Q48" s="88"/>
    </row>
    <row r="49" spans="8:17">
      <c r="H49" s="100"/>
      <c r="J49" s="90"/>
      <c r="K49" s="88"/>
      <c r="L49" s="88"/>
      <c r="M49" s="88" t="s">
        <v>161</v>
      </c>
      <c r="N49" s="88" t="s">
        <v>162</v>
      </c>
      <c r="O49" s="88" t="s">
        <v>163</v>
      </c>
      <c r="P49" s="88" t="s">
        <v>164</v>
      </c>
      <c r="Q49" s="88"/>
    </row>
    <row r="50" spans="8:17">
      <c r="H50" s="100"/>
      <c r="J50" s="90"/>
      <c r="K50" s="103" t="s">
        <v>173</v>
      </c>
      <c r="L50" s="88" t="s">
        <v>161</v>
      </c>
      <c r="M50" s="96"/>
      <c r="N50" s="96"/>
      <c r="O50" s="96">
        <v>1</v>
      </c>
      <c r="P50" s="96"/>
    </row>
    <row r="51" spans="8:17">
      <c r="H51" s="100"/>
      <c r="J51" s="90"/>
      <c r="K51" s="103"/>
      <c r="L51" s="88" t="s">
        <v>162</v>
      </c>
      <c r="M51" s="97">
        <v>1</v>
      </c>
      <c r="N51" s="97">
        <v>1</v>
      </c>
      <c r="O51" s="97"/>
      <c r="P51" s="97">
        <v>1</v>
      </c>
    </row>
    <row r="52" spans="8:17">
      <c r="H52" s="100"/>
      <c r="J52" s="90"/>
      <c r="K52" s="103"/>
      <c r="L52" s="88" t="s">
        <v>163</v>
      </c>
      <c r="M52" s="96">
        <v>1</v>
      </c>
      <c r="N52" s="96">
        <v>1</v>
      </c>
      <c r="O52" s="96"/>
      <c r="P52" s="96">
        <v>1</v>
      </c>
    </row>
    <row r="53" spans="8:17">
      <c r="H53" s="100"/>
      <c r="J53" s="90"/>
      <c r="K53" s="103"/>
      <c r="L53" s="88" t="s">
        <v>164</v>
      </c>
      <c r="M53" s="96"/>
      <c r="N53" s="96"/>
      <c r="O53" s="96">
        <v>1</v>
      </c>
      <c r="P53" s="96"/>
    </row>
    <row r="54" spans="8:17">
      <c r="H54" s="100"/>
      <c r="J54" s="90"/>
      <c r="K54" s="88"/>
      <c r="L54" s="88"/>
      <c r="M54" s="88"/>
      <c r="N54" s="88" t="s">
        <v>174</v>
      </c>
      <c r="O54" s="88"/>
      <c r="P54" s="88"/>
    </row>
    <row r="55" spans="8:17">
      <c r="H55" s="100"/>
      <c r="J55" s="90"/>
      <c r="K55" s="90"/>
      <c r="L55" s="20"/>
      <c r="M55" s="98"/>
      <c r="N55" s="98"/>
      <c r="O55" s="98"/>
      <c r="P55" s="98"/>
    </row>
    <row r="56" spans="8:17">
      <c r="H56" s="100"/>
      <c r="J56" s="90" t="s">
        <v>180</v>
      </c>
      <c r="K56" s="90"/>
      <c r="L56" s="20"/>
      <c r="M56" s="98"/>
      <c r="N56" s="98"/>
      <c r="O56" s="98"/>
      <c r="P56" s="98"/>
    </row>
    <row r="57" spans="8:17">
      <c r="H57" s="100"/>
      <c r="J57" s="90"/>
      <c r="K57" s="88"/>
      <c r="L57" s="88"/>
      <c r="M57" s="102" t="s">
        <v>172</v>
      </c>
      <c r="N57" s="102"/>
      <c r="O57" s="102"/>
      <c r="P57" s="102"/>
    </row>
    <row r="58" spans="8:17">
      <c r="H58" s="100"/>
      <c r="J58" s="90"/>
      <c r="K58" s="88"/>
      <c r="L58" s="88"/>
      <c r="M58" s="88" t="s">
        <v>161</v>
      </c>
      <c r="N58" s="88" t="s">
        <v>162</v>
      </c>
      <c r="O58" s="88" t="s">
        <v>163</v>
      </c>
      <c r="P58" s="88" t="s">
        <v>164</v>
      </c>
    </row>
    <row r="59" spans="8:17">
      <c r="H59" s="100"/>
      <c r="J59" s="90"/>
      <c r="K59" s="103" t="s">
        <v>173</v>
      </c>
      <c r="L59" s="88" t="s">
        <v>161</v>
      </c>
      <c r="M59" s="96"/>
      <c r="N59" s="96"/>
      <c r="O59" s="96">
        <v>1</v>
      </c>
      <c r="P59" s="96"/>
    </row>
    <row r="60" spans="8:17">
      <c r="H60" s="100"/>
      <c r="J60" s="90"/>
      <c r="K60" s="103"/>
      <c r="L60" s="88" t="s">
        <v>162</v>
      </c>
      <c r="M60" s="97">
        <v>1</v>
      </c>
      <c r="N60" s="97">
        <v>1</v>
      </c>
      <c r="O60" s="97"/>
      <c r="P60" s="97">
        <v>1</v>
      </c>
    </row>
    <row r="61" spans="8:17">
      <c r="H61" s="100"/>
      <c r="J61" s="90"/>
      <c r="K61" s="103"/>
      <c r="L61" s="88" t="s">
        <v>163</v>
      </c>
      <c r="M61" s="96" t="s">
        <v>166</v>
      </c>
      <c r="N61" s="96" t="s">
        <v>166</v>
      </c>
      <c r="O61" s="96" t="s">
        <v>166</v>
      </c>
      <c r="P61" s="96" t="s">
        <v>166</v>
      </c>
    </row>
    <row r="62" spans="8:17">
      <c r="H62" s="100"/>
      <c r="J62" s="90"/>
      <c r="K62" s="103"/>
      <c r="L62" s="88" t="s">
        <v>164</v>
      </c>
      <c r="M62" s="96"/>
      <c r="N62" s="96" t="s">
        <v>166</v>
      </c>
      <c r="O62" s="96" t="s">
        <v>166</v>
      </c>
      <c r="P62" s="96" t="s">
        <v>166</v>
      </c>
    </row>
    <row r="63" spans="8:17">
      <c r="H63" s="100"/>
      <c r="J63" s="90"/>
      <c r="K63" s="88"/>
      <c r="L63" s="88"/>
      <c r="M63" s="88"/>
      <c r="N63" s="88" t="s">
        <v>175</v>
      </c>
      <c r="O63" s="88"/>
      <c r="P63" s="88"/>
    </row>
    <row r="64" spans="8:17">
      <c r="H64" s="100"/>
      <c r="J64" s="90"/>
      <c r="K64" s="90"/>
      <c r="L64" s="20"/>
      <c r="M64" s="98"/>
      <c r="N64" s="98"/>
      <c r="O64" s="98"/>
      <c r="P64" s="98"/>
    </row>
    <row r="65" spans="8:17">
      <c r="H65" s="90"/>
      <c r="J65" s="90"/>
      <c r="K65" s="90"/>
      <c r="L65" s="20"/>
      <c r="M65" s="98"/>
      <c r="N65" s="98"/>
      <c r="O65" s="98"/>
      <c r="P65" s="98"/>
    </row>
    <row r="66" spans="8:17">
      <c r="H66" s="90"/>
      <c r="J66" s="89"/>
      <c r="K66" s="20"/>
      <c r="L66" s="20"/>
      <c r="M66" s="99"/>
      <c r="N66" s="99"/>
      <c r="O66" s="99"/>
      <c r="P66" s="99"/>
    </row>
    <row r="67" spans="8:17">
      <c r="H67" s="90"/>
      <c r="J67" s="90"/>
      <c r="K67" s="88"/>
      <c r="L67" s="88"/>
      <c r="M67" s="102" t="s">
        <v>172</v>
      </c>
      <c r="N67" s="102"/>
      <c r="O67" s="102"/>
      <c r="P67" s="102"/>
      <c r="Q67" s="88"/>
    </row>
    <row r="68" spans="8:17">
      <c r="H68" s="90"/>
      <c r="J68" s="90"/>
      <c r="K68" s="88"/>
      <c r="L68" s="88"/>
      <c r="M68" s="88" t="s">
        <v>161</v>
      </c>
      <c r="N68" s="88" t="s">
        <v>162</v>
      </c>
      <c r="O68" s="88" t="s">
        <v>163</v>
      </c>
      <c r="P68" s="88" t="s">
        <v>164</v>
      </c>
      <c r="Q68" s="88"/>
    </row>
    <row r="69" spans="8:17">
      <c r="H69" s="90"/>
      <c r="J69" s="90"/>
      <c r="K69" s="103" t="s">
        <v>173</v>
      </c>
      <c r="L69" s="88" t="s">
        <v>161</v>
      </c>
      <c r="M69" s="96"/>
      <c r="N69" s="96">
        <v>1</v>
      </c>
      <c r="O69" s="96"/>
      <c r="P69" s="96">
        <v>1</v>
      </c>
    </row>
    <row r="70" spans="8:17">
      <c r="H70" s="90"/>
      <c r="J70" s="90"/>
      <c r="K70" s="103"/>
      <c r="L70" s="88" t="s">
        <v>162</v>
      </c>
      <c r="M70" s="97"/>
      <c r="N70" s="97">
        <v>1</v>
      </c>
      <c r="O70" s="97"/>
      <c r="P70" s="97">
        <v>1</v>
      </c>
    </row>
    <row r="71" spans="8:17">
      <c r="H71" s="90"/>
      <c r="J71" s="90"/>
      <c r="K71" s="103"/>
      <c r="L71" s="88" t="s">
        <v>163</v>
      </c>
      <c r="M71" s="96"/>
      <c r="N71" s="96">
        <v>1</v>
      </c>
      <c r="O71" s="96"/>
      <c r="P71" s="96">
        <v>1</v>
      </c>
    </row>
    <row r="72" spans="8:17">
      <c r="H72" s="90"/>
      <c r="J72" s="90"/>
      <c r="K72" s="103"/>
      <c r="L72" s="88" t="s">
        <v>164</v>
      </c>
      <c r="M72" s="96"/>
      <c r="N72" s="96">
        <v>1</v>
      </c>
      <c r="O72" s="96"/>
      <c r="P72" s="96">
        <v>1</v>
      </c>
    </row>
    <row r="73" spans="8:17">
      <c r="H73" s="90"/>
      <c r="J73" s="90"/>
      <c r="K73" s="88"/>
      <c r="L73" s="88"/>
      <c r="M73" s="88"/>
      <c r="N73" s="88" t="s">
        <v>174</v>
      </c>
      <c r="O73" s="88"/>
      <c r="P73" s="88"/>
    </row>
    <row r="74" spans="8:17">
      <c r="H74" s="90"/>
      <c r="J74" s="90"/>
      <c r="K74" s="90"/>
      <c r="L74" s="20"/>
      <c r="M74" s="98"/>
      <c r="N74" s="98"/>
      <c r="O74" s="98"/>
      <c r="P74" s="98"/>
    </row>
    <row r="75" spans="8:17">
      <c r="H75" s="90"/>
      <c r="J75" s="90" t="s">
        <v>181</v>
      </c>
      <c r="K75" s="90"/>
      <c r="L75" s="20"/>
      <c r="M75" s="98"/>
      <c r="N75" s="98"/>
      <c r="O75" s="98"/>
      <c r="P75" s="98"/>
    </row>
    <row r="76" spans="8:17">
      <c r="H76" s="90"/>
      <c r="J76" s="90"/>
      <c r="K76" s="88"/>
      <c r="L76" s="88"/>
      <c r="M76" s="102" t="s">
        <v>172</v>
      </c>
      <c r="N76" s="102"/>
      <c r="O76" s="102"/>
      <c r="P76" s="102"/>
    </row>
    <row r="77" spans="8:17">
      <c r="H77" s="90"/>
      <c r="J77" s="90"/>
      <c r="K77" s="88"/>
      <c r="L77" s="88"/>
      <c r="M77" s="88" t="s">
        <v>161</v>
      </c>
      <c r="N77" s="88" t="s">
        <v>162</v>
      </c>
      <c r="O77" s="88" t="s">
        <v>163</v>
      </c>
      <c r="P77" s="88" t="s">
        <v>164</v>
      </c>
    </row>
    <row r="78" spans="8:17">
      <c r="H78" s="90"/>
      <c r="J78" s="90"/>
      <c r="K78" s="103" t="s">
        <v>173</v>
      </c>
      <c r="L78" s="88" t="s">
        <v>161</v>
      </c>
      <c r="M78" s="96"/>
      <c r="N78" s="96">
        <v>1</v>
      </c>
      <c r="O78" s="96"/>
      <c r="P78" s="96">
        <v>1</v>
      </c>
    </row>
    <row r="79" spans="8:17">
      <c r="H79" s="90"/>
      <c r="J79" s="90"/>
      <c r="K79" s="103"/>
      <c r="L79" s="88" t="s">
        <v>162</v>
      </c>
      <c r="M79" s="97"/>
      <c r="N79" s="97">
        <v>1</v>
      </c>
      <c r="O79" s="97"/>
      <c r="P79" s="97">
        <v>1</v>
      </c>
    </row>
    <row r="80" spans="8:17">
      <c r="H80" s="90"/>
      <c r="J80" s="90"/>
      <c r="K80" s="103"/>
      <c r="L80" s="88" t="s">
        <v>163</v>
      </c>
      <c r="M80" s="96" t="s">
        <v>166</v>
      </c>
      <c r="N80" s="96" t="s">
        <v>166</v>
      </c>
      <c r="O80" s="96" t="s">
        <v>166</v>
      </c>
      <c r="P80" s="96" t="s">
        <v>166</v>
      </c>
    </row>
    <row r="81" spans="7:17">
      <c r="J81" s="90"/>
      <c r="K81" s="103"/>
      <c r="L81" s="88" t="s">
        <v>164</v>
      </c>
      <c r="M81" s="96"/>
      <c r="N81" s="96" t="s">
        <v>166</v>
      </c>
      <c r="O81" s="96" t="s">
        <v>166</v>
      </c>
      <c r="P81" s="96" t="s">
        <v>166</v>
      </c>
    </row>
    <row r="82" spans="7:17">
      <c r="J82" s="90"/>
      <c r="K82" s="88"/>
      <c r="L82" s="88"/>
      <c r="M82" s="88"/>
      <c r="N82" s="88" t="s">
        <v>175</v>
      </c>
      <c r="O82" s="88"/>
      <c r="P82" s="88"/>
    </row>
    <row r="83" spans="7:17">
      <c r="J83" s="90"/>
      <c r="K83" s="90"/>
      <c r="L83" s="20"/>
      <c r="M83" s="98"/>
      <c r="N83" s="98"/>
      <c r="O83" s="98"/>
      <c r="P83" s="98"/>
    </row>
    <row r="84" spans="7:17">
      <c r="J84" s="90"/>
      <c r="K84" s="90"/>
      <c r="L84" s="20"/>
      <c r="M84" s="98"/>
      <c r="N84" s="98"/>
      <c r="O84" s="98"/>
      <c r="P84" s="98"/>
    </row>
    <row r="85" spans="7:17">
      <c r="G85" s="101" t="s">
        <v>183</v>
      </c>
      <c r="H85" t="s">
        <v>177</v>
      </c>
      <c r="M85" s="98"/>
      <c r="N85" s="98"/>
      <c r="O85" s="98"/>
      <c r="P85" s="98"/>
    </row>
    <row r="86" spans="7:17">
      <c r="G86" s="101" t="s">
        <v>184</v>
      </c>
      <c r="H86" t="s">
        <v>176</v>
      </c>
      <c r="J86" s="89"/>
      <c r="K86" s="20"/>
      <c r="L86" s="20"/>
      <c r="M86" s="99"/>
      <c r="N86" s="99"/>
      <c r="O86" s="99"/>
      <c r="P86" s="99"/>
    </row>
    <row r="87" spans="7:17">
      <c r="G87" s="101" t="s">
        <v>185</v>
      </c>
      <c r="H87" t="s">
        <v>177</v>
      </c>
      <c r="J87" s="90"/>
      <c r="K87" s="88"/>
      <c r="L87" s="88"/>
      <c r="M87" s="102" t="s">
        <v>172</v>
      </c>
      <c r="N87" s="102"/>
      <c r="O87" s="102"/>
      <c r="P87" s="102"/>
      <c r="Q87" s="88"/>
    </row>
    <row r="88" spans="7:17">
      <c r="G88" s="101" t="s">
        <v>186</v>
      </c>
      <c r="H88" t="s">
        <v>176</v>
      </c>
      <c r="J88" s="90"/>
      <c r="K88" s="88"/>
      <c r="L88" s="88"/>
      <c r="M88" s="88" t="s">
        <v>161</v>
      </c>
      <c r="N88" s="88" t="s">
        <v>162</v>
      </c>
      <c r="O88" s="88" t="s">
        <v>163</v>
      </c>
      <c r="P88" s="88" t="s">
        <v>164</v>
      </c>
      <c r="Q88" s="88"/>
    </row>
    <row r="89" spans="7:17">
      <c r="G89" s="101" t="s">
        <v>187</v>
      </c>
      <c r="H89" t="s">
        <v>177</v>
      </c>
      <c r="J89" s="90"/>
      <c r="K89" s="103" t="s">
        <v>173</v>
      </c>
      <c r="L89" s="88" t="s">
        <v>161</v>
      </c>
      <c r="M89" s="96">
        <v>1</v>
      </c>
      <c r="N89" s="96"/>
      <c r="O89" s="96"/>
      <c r="P89" s="96">
        <v>1</v>
      </c>
    </row>
    <row r="90" spans="7:17">
      <c r="G90" s="101" t="s">
        <v>188</v>
      </c>
      <c r="H90" t="s">
        <v>176</v>
      </c>
      <c r="J90" s="90"/>
      <c r="K90" s="103"/>
      <c r="L90" s="88" t="s">
        <v>162</v>
      </c>
      <c r="M90" s="97">
        <v>1</v>
      </c>
      <c r="N90" s="97"/>
      <c r="O90" s="97"/>
      <c r="P90" s="97">
        <v>1</v>
      </c>
    </row>
    <row r="91" spans="7:17">
      <c r="G91" s="101" t="s">
        <v>189</v>
      </c>
      <c r="H91" t="s">
        <v>177</v>
      </c>
      <c r="J91" s="90"/>
      <c r="K91" s="103"/>
      <c r="L91" s="88" t="s">
        <v>163</v>
      </c>
      <c r="M91" s="96">
        <v>1</v>
      </c>
      <c r="N91" s="96"/>
      <c r="O91" s="96"/>
      <c r="P91" s="96">
        <v>1</v>
      </c>
    </row>
    <row r="92" spans="7:17">
      <c r="G92" s="101" t="s">
        <v>190</v>
      </c>
      <c r="H92" t="s">
        <v>176</v>
      </c>
      <c r="J92" s="90"/>
      <c r="K92" s="103"/>
      <c r="L92" s="88" t="s">
        <v>164</v>
      </c>
      <c r="M92" s="96">
        <v>1</v>
      </c>
      <c r="N92" s="96"/>
      <c r="O92" s="96"/>
      <c r="P92" s="96">
        <v>1</v>
      </c>
    </row>
    <row r="93" spans="7:17">
      <c r="G93" s="101" t="s">
        <v>191</v>
      </c>
      <c r="H93" t="s">
        <v>177</v>
      </c>
      <c r="J93" s="90"/>
      <c r="K93" s="88"/>
      <c r="L93" s="88"/>
      <c r="M93" s="88"/>
      <c r="N93" s="88" t="s">
        <v>174</v>
      </c>
      <c r="O93" s="88"/>
      <c r="P93" s="88"/>
    </row>
    <row r="94" spans="7:17">
      <c r="G94" s="101" t="s">
        <v>192</v>
      </c>
      <c r="H94" t="s">
        <v>176</v>
      </c>
      <c r="J94" s="90"/>
      <c r="K94" s="90"/>
      <c r="L94" s="20"/>
      <c r="M94" s="98"/>
      <c r="N94" s="98"/>
      <c r="O94" s="98"/>
      <c r="P94" s="98"/>
    </row>
    <row r="95" spans="7:17">
      <c r="G95" s="101" t="s">
        <v>193</v>
      </c>
      <c r="H95" t="s">
        <v>177</v>
      </c>
      <c r="J95" s="90" t="s">
        <v>182</v>
      </c>
      <c r="K95" s="90"/>
      <c r="L95" s="20"/>
      <c r="M95" s="98"/>
      <c r="N95" s="98"/>
      <c r="O95" s="98"/>
      <c r="P95" s="98"/>
    </row>
    <row r="96" spans="7:17">
      <c r="G96" s="101" t="s">
        <v>194</v>
      </c>
      <c r="H96" t="s">
        <v>176</v>
      </c>
      <c r="J96" s="90"/>
      <c r="K96" s="88"/>
      <c r="L96" s="88"/>
      <c r="M96" s="102" t="s">
        <v>172</v>
      </c>
      <c r="N96" s="102"/>
      <c r="O96" s="102"/>
      <c r="P96" s="102"/>
    </row>
    <row r="97" spans="7:16">
      <c r="G97" s="101" t="s">
        <v>195</v>
      </c>
      <c r="H97" t="s">
        <v>177</v>
      </c>
      <c r="J97" s="90"/>
      <c r="K97" s="88"/>
      <c r="L97" s="88"/>
      <c r="M97" s="88" t="s">
        <v>161</v>
      </c>
      <c r="N97" s="88" t="s">
        <v>162</v>
      </c>
      <c r="O97" s="88" t="s">
        <v>163</v>
      </c>
      <c r="P97" s="88" t="s">
        <v>164</v>
      </c>
    </row>
    <row r="98" spans="7:16">
      <c r="G98" s="101" t="s">
        <v>196</v>
      </c>
      <c r="H98" t="s">
        <v>176</v>
      </c>
      <c r="J98" s="90"/>
      <c r="K98" s="103" t="s">
        <v>173</v>
      </c>
      <c r="L98" s="88" t="s">
        <v>161</v>
      </c>
      <c r="M98" s="96">
        <v>1</v>
      </c>
      <c r="N98" s="96"/>
      <c r="O98" s="96"/>
      <c r="P98" s="96">
        <v>1</v>
      </c>
    </row>
    <row r="99" spans="7:16">
      <c r="G99" s="101" t="s">
        <v>197</v>
      </c>
      <c r="H99" t="s">
        <v>177</v>
      </c>
      <c r="J99" s="90"/>
      <c r="K99" s="103"/>
      <c r="L99" s="88" t="s">
        <v>162</v>
      </c>
      <c r="M99" s="97">
        <v>1</v>
      </c>
      <c r="N99" s="97"/>
      <c r="O99" s="97"/>
      <c r="P99" s="97">
        <v>1</v>
      </c>
    </row>
    <row r="100" spans="7:16">
      <c r="G100" s="101" t="s">
        <v>198</v>
      </c>
      <c r="H100" t="s">
        <v>176</v>
      </c>
      <c r="J100" s="90"/>
      <c r="K100" s="103"/>
      <c r="L100" s="88" t="s">
        <v>163</v>
      </c>
      <c r="M100" s="96" t="s">
        <v>166</v>
      </c>
      <c r="N100" s="96" t="s">
        <v>166</v>
      </c>
      <c r="O100" s="96" t="s">
        <v>166</v>
      </c>
      <c r="P100" s="96" t="s">
        <v>166</v>
      </c>
    </row>
    <row r="101" spans="7:16">
      <c r="G101" t="s">
        <v>183</v>
      </c>
      <c r="H101" t="s">
        <v>177</v>
      </c>
      <c r="J101" s="90"/>
      <c r="K101" s="103"/>
      <c r="L101" s="88" t="s">
        <v>164</v>
      </c>
      <c r="M101" s="96"/>
      <c r="N101" s="96" t="s">
        <v>166</v>
      </c>
      <c r="O101" s="96" t="s">
        <v>166</v>
      </c>
      <c r="P101" s="96" t="s">
        <v>166</v>
      </c>
    </row>
    <row r="102" spans="7:16">
      <c r="G102" t="s">
        <v>184</v>
      </c>
      <c r="H102" t="s">
        <v>176</v>
      </c>
      <c r="J102" s="90"/>
      <c r="K102" s="88"/>
      <c r="L102" s="88"/>
      <c r="M102" s="88"/>
      <c r="N102" s="88" t="s">
        <v>175</v>
      </c>
      <c r="O102" s="88"/>
      <c r="P102" s="88"/>
    </row>
    <row r="103" spans="7:16">
      <c r="G103" t="s">
        <v>185</v>
      </c>
      <c r="H103" t="s">
        <v>177</v>
      </c>
    </row>
    <row r="104" spans="7:16">
      <c r="G104" t="s">
        <v>186</v>
      </c>
      <c r="H104" t="s">
        <v>176</v>
      </c>
    </row>
    <row r="105" spans="7:16">
      <c r="G105" t="s">
        <v>187</v>
      </c>
      <c r="H105" t="s">
        <v>177</v>
      </c>
    </row>
    <row r="106" spans="7:16">
      <c r="G106" t="s">
        <v>188</v>
      </c>
      <c r="H106" t="s">
        <v>176</v>
      </c>
    </row>
    <row r="107" spans="7:16">
      <c r="G107" t="s">
        <v>189</v>
      </c>
      <c r="H107" t="s">
        <v>177</v>
      </c>
    </row>
    <row r="108" spans="7:16" ht="16" customHeight="1">
      <c r="G108" t="s">
        <v>190</v>
      </c>
      <c r="H108" t="s">
        <v>176</v>
      </c>
    </row>
    <row r="109" spans="7:16">
      <c r="G109" t="s">
        <v>191</v>
      </c>
      <c r="H109" t="s">
        <v>176</v>
      </c>
    </row>
    <row r="110" spans="7:16">
      <c r="G110" t="s">
        <v>192</v>
      </c>
      <c r="H110" t="s">
        <v>166</v>
      </c>
    </row>
    <row r="111" spans="7:16">
      <c r="G111" t="s">
        <v>193</v>
      </c>
      <c r="H111" t="s">
        <v>166</v>
      </c>
    </row>
    <row r="112" spans="7:16">
      <c r="G112" t="s">
        <v>194</v>
      </c>
      <c r="H112" t="s">
        <v>166</v>
      </c>
    </row>
    <row r="113" spans="7:8">
      <c r="G113" t="s">
        <v>195</v>
      </c>
      <c r="H113" t="s">
        <v>166</v>
      </c>
    </row>
    <row r="114" spans="7:8">
      <c r="G114" t="s">
        <v>196</v>
      </c>
      <c r="H114" t="s">
        <v>166</v>
      </c>
    </row>
    <row r="115" spans="7:8">
      <c r="G115" t="s">
        <v>197</v>
      </c>
      <c r="H115" t="s">
        <v>166</v>
      </c>
    </row>
    <row r="116" spans="7:8">
      <c r="G116" t="s">
        <v>198</v>
      </c>
      <c r="H116" t="s">
        <v>166</v>
      </c>
    </row>
  </sheetData>
  <mergeCells count="22">
    <mergeCell ref="M57:P57"/>
    <mergeCell ref="K59:K62"/>
    <mergeCell ref="M67:P67"/>
    <mergeCell ref="K50:K53"/>
    <mergeCell ref="M8:P8"/>
    <mergeCell ref="T8:W8"/>
    <mergeCell ref="K10:K13"/>
    <mergeCell ref="R10:R13"/>
    <mergeCell ref="M17:P17"/>
    <mergeCell ref="K19:K22"/>
    <mergeCell ref="M28:P28"/>
    <mergeCell ref="K30:K33"/>
    <mergeCell ref="M37:P37"/>
    <mergeCell ref="K39:K42"/>
    <mergeCell ref="M48:P48"/>
    <mergeCell ref="K69:K72"/>
    <mergeCell ref="M76:P76"/>
    <mergeCell ref="K78:K81"/>
    <mergeCell ref="M87:P87"/>
    <mergeCell ref="K89:K92"/>
    <mergeCell ref="M96:P96"/>
    <mergeCell ref="K98:K101"/>
  </mergeCells>
  <pageMargins left="0.7" right="0.7" top="0.75" bottom="0.75" header="0.3" footer="0.3"/>
  <ignoredErrors>
    <ignoredError sqref="H85:H11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часть</vt:lpstr>
      <vt:lpstr>2 часть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2018-12-17T02:10:02Z</dcterms:created>
  <dcterms:modified xsi:type="dcterms:W3CDTF">2019-02-10T07:10:00Z</dcterms:modified>
</cp:coreProperties>
</file>