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2022_GeekBrain_Бабкин\Probability Theory\Sem01\"/>
    </mc:Choice>
  </mc:AlternateContent>
  <xr:revisionPtr revIDLastSave="0" documentId="13_ncr:1_{384C6984-31BC-41B0-96DF-344AE770A3A5}" xr6:coauthVersionLast="47" xr6:coauthVersionMax="47" xr10:uidLastSave="{00000000-0000-0000-0000-000000000000}"/>
  <bookViews>
    <workbookView xWindow="-110" yWindow="-110" windowWidth="25420" windowHeight="16300" xr2:uid="{00000000-000D-0000-FFFF-FFFF00000000}"/>
  </bookViews>
  <sheets>
    <sheet name="HTask_01" sheetId="1" r:id="rId1"/>
    <sheet name="HTask_02" sheetId="2" r:id="rId2"/>
    <sheet name="HTask_03" sheetId="3" r:id="rId3"/>
    <sheet name="HTask_0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C6" i="3"/>
  <c r="C5" i="3"/>
  <c r="C4" i="3"/>
  <c r="C4" i="2"/>
  <c r="D40" i="1"/>
  <c r="D24" i="1"/>
  <c r="D39" i="1"/>
  <c r="D37" i="1"/>
  <c r="D34" i="1"/>
  <c r="D31" i="1"/>
  <c r="D36" i="1"/>
  <c r="D33" i="1"/>
  <c r="D30" i="1"/>
  <c r="D38" i="1"/>
  <c r="D35" i="1"/>
  <c r="D32" i="1"/>
  <c r="D29" i="1"/>
  <c r="D23" i="1"/>
  <c r="D8" i="1"/>
  <c r="D3" i="1"/>
  <c r="D9" i="1" s="1"/>
  <c r="D25" i="1" l="1"/>
  <c r="D10" i="1"/>
  <c r="D13" i="1"/>
  <c r="D14" i="1"/>
  <c r="D15" i="1"/>
  <c r="D16" i="1"/>
  <c r="D17" i="1" l="1"/>
</calcChain>
</file>

<file path=xl/sharedStrings.xml><?xml version="1.0" encoding="utf-8"?>
<sst xmlns="http://schemas.openxmlformats.org/spreadsheetml/2006/main" count="53" uniqueCount="47">
  <si>
    <t>Всего карт:</t>
  </si>
  <si>
    <t>Надо звлеч:</t>
  </si>
  <si>
    <t>(n)</t>
  </si>
  <si>
    <t>(k)</t>
  </si>
  <si>
    <t>Карт одной масти:</t>
  </si>
  <si>
    <t>Кол-во способов извлечения карт</t>
  </si>
  <si>
    <t>4 карты из 52:</t>
  </si>
  <si>
    <t>4 карты одной масти:</t>
  </si>
  <si>
    <t>Вероятность 4 карты одной масти:</t>
  </si>
  <si>
    <t>I вариант</t>
  </si>
  <si>
    <t>Вероятность извлечь вторую карту из 4-х крестовую:</t>
  </si>
  <si>
    <t>Вероятность извлечь первую карту из 4-х крестовую:</t>
  </si>
  <si>
    <t>Вероятность извлечь третью карту из 4-х крестовую:</t>
  </si>
  <si>
    <t>Вероятность извлечь четвертую карту из 4-х крестовую:</t>
  </si>
  <si>
    <t>II вариант</t>
  </si>
  <si>
    <t>Главное условие И_И_И_И:</t>
  </si>
  <si>
    <t>a) Найти вероятность того, что все карты – крести.</t>
  </si>
  <si>
    <t>б) Найти вероятность, что среди 4-х карт окажется хотя бы один туз.</t>
  </si>
  <si>
    <t>Число способов достать:</t>
  </si>
  <si>
    <t>1 туз из 4-х:</t>
  </si>
  <si>
    <t>2 туза из 4-х:</t>
  </si>
  <si>
    <t>3 туза из 4-х:</t>
  </si>
  <si>
    <t>4 туза из 4-х:</t>
  </si>
  <si>
    <t>из 4-х карт 1 туз:</t>
  </si>
  <si>
    <t>из 4-х карт 2 туз:</t>
  </si>
  <si>
    <t>из 4-х карт 3 туз:</t>
  </si>
  <si>
    <t>из 4-х карт 4 туза:</t>
  </si>
  <si>
    <t>ОБЩЕЕ СОЧЕТАНИЕ:</t>
  </si>
  <si>
    <t>Вариативность достать туза:</t>
  </si>
  <si>
    <t>Вероятность достать один туз:</t>
  </si>
  <si>
    <t>две из остальных карт:</t>
  </si>
  <si>
    <t>три из остальных карт:</t>
  </si>
  <si>
    <t>одну из остальных карт:</t>
  </si>
  <si>
    <t>Всего цифр:</t>
  </si>
  <si>
    <t>Нажать надо:</t>
  </si>
  <si>
    <t>Количество попыток:</t>
  </si>
  <si>
    <t>Вероятность открыть с первой попытки:</t>
  </si>
  <si>
    <t>Всего деталей в ящике:</t>
  </si>
  <si>
    <t>Рабочий извлекает детали:</t>
  </si>
  <si>
    <t>Количество окрашенных деталей</t>
  </si>
  <si>
    <t>Общее количество исходов:</t>
  </si>
  <si>
    <t>Количество благоприятных исходов:</t>
  </si>
  <si>
    <t>Вероятность, что все извлеченные детали окрашены:</t>
  </si>
  <si>
    <t>Всего билетов в лотерее:</t>
  </si>
  <si>
    <t>Кол-во выигрышных билетов:</t>
  </si>
  <si>
    <t>Куплено билетов:</t>
  </si>
  <si>
    <t>Вероятность, что купленные билеты будут выигрышными: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</si>
</sst>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.00000_-;\-* #,##0.00000_-;_-* &quot;-&quot;??_-;_-@_-"/>
    <numFmt numFmtId="166" formatCode="0.000%"/>
    <numFmt numFmtId="167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6">
    <xf numFmtId="0" fontId="0" fillId="0" borderId="0" xfId="0"/>
    <xf numFmtId="164" fontId="0" fillId="0" borderId="0" xfId="1" applyNumberFormat="1" applyFont="1"/>
    <xf numFmtId="0" fontId="0" fillId="0" borderId="1" xfId="0" applyBorder="1" applyAlignment="1">
      <alignment horizontal="right" vertical="center"/>
    </xf>
    <xf numFmtId="164" fontId="0" fillId="0" borderId="1" xfId="1" applyNumberFormat="1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1" applyNumberFormat="1" applyFont="1" applyBorder="1"/>
    <xf numFmtId="0" fontId="0" fillId="4" borderId="8" xfId="0" applyFill="1" applyBorder="1"/>
    <xf numFmtId="0" fontId="0" fillId="4" borderId="11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0" xfId="0" applyFill="1" applyBorder="1"/>
    <xf numFmtId="164" fontId="0" fillId="4" borderId="10" xfId="1" applyNumberFormat="1" applyFont="1" applyFill="1" applyBorder="1"/>
    <xf numFmtId="0" fontId="0" fillId="4" borderId="0" xfId="0" applyFill="1"/>
    <xf numFmtId="164" fontId="0" fillId="4" borderId="0" xfId="1" applyNumberFormat="1" applyFont="1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8" xfId="0" applyFill="1" applyBorder="1"/>
    <xf numFmtId="0" fontId="0" fillId="5" borderId="11" xfId="0" applyFill="1" applyBorder="1"/>
    <xf numFmtId="0" fontId="0" fillId="5" borderId="10" xfId="0" applyFill="1" applyBorder="1"/>
    <xf numFmtId="0" fontId="0" fillId="5" borderId="0" xfId="0" applyFill="1"/>
    <xf numFmtId="164" fontId="0" fillId="5" borderId="0" xfId="1" applyNumberFormat="1" applyFont="1" applyFill="1" applyBorder="1"/>
    <xf numFmtId="0" fontId="0" fillId="5" borderId="0" xfId="0" applyFill="1" applyAlignment="1">
      <alignment vertical="center" textRotation="90"/>
    </xf>
    <xf numFmtId="0" fontId="3" fillId="2" borderId="15" xfId="0" applyFont="1" applyFill="1" applyBorder="1" applyAlignment="1">
      <alignment horizontal="right" vertical="center"/>
    </xf>
    <xf numFmtId="164" fontId="0" fillId="0" borderId="16" xfId="1" applyNumberFormat="1" applyFont="1" applyBorder="1"/>
    <xf numFmtId="164" fontId="0" fillId="0" borderId="17" xfId="1" applyNumberFormat="1" applyFont="1" applyBorder="1"/>
    <xf numFmtId="166" fontId="3" fillId="2" borderId="3" xfId="2" applyNumberFormat="1" applyFont="1" applyFill="1" applyBorder="1"/>
    <xf numFmtId="166" fontId="3" fillId="3" borderId="18" xfId="2" applyNumberFormat="1" applyFont="1" applyFill="1" applyBorder="1"/>
    <xf numFmtId="0" fontId="3" fillId="3" borderId="3" xfId="0" applyFont="1" applyFill="1" applyBorder="1" applyAlignment="1">
      <alignment horizontal="right" vertical="center"/>
    </xf>
    <xf numFmtId="164" fontId="0" fillId="0" borderId="27" xfId="1" applyNumberFormat="1" applyFont="1" applyBorder="1"/>
    <xf numFmtId="0" fontId="0" fillId="0" borderId="20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164" fontId="1" fillId="0" borderId="16" xfId="1" applyNumberFormat="1" applyFont="1" applyFill="1" applyBorder="1"/>
    <xf numFmtId="164" fontId="1" fillId="0" borderId="17" xfId="1" applyNumberFormat="1" applyFont="1" applyFill="1" applyBorder="1"/>
    <xf numFmtId="164" fontId="1" fillId="6" borderId="27" xfId="1" applyNumberFormat="1" applyFont="1" applyFill="1" applyBorder="1"/>
    <xf numFmtId="0" fontId="1" fillId="0" borderId="16" xfId="0" applyFont="1" applyBorder="1" applyAlignment="1">
      <alignment horizontal="right" vertical="center"/>
    </xf>
    <xf numFmtId="0" fontId="1" fillId="0" borderId="17" xfId="0" applyFont="1" applyBorder="1" applyAlignment="1">
      <alignment horizontal="right" vertical="center"/>
    </xf>
    <xf numFmtId="0" fontId="1" fillId="0" borderId="18" xfId="0" applyFont="1" applyBorder="1" applyAlignment="1">
      <alignment horizontal="right" vertical="center"/>
    </xf>
    <xf numFmtId="164" fontId="1" fillId="6" borderId="29" xfId="1" applyNumberFormat="1" applyFont="1" applyFill="1" applyBorder="1"/>
    <xf numFmtId="164" fontId="1" fillId="0" borderId="18" xfId="1" applyNumberFormat="1" applyFont="1" applyFill="1" applyBorder="1"/>
    <xf numFmtId="0" fontId="1" fillId="6" borderId="25" xfId="0" applyFont="1" applyFill="1" applyBorder="1" applyAlignment="1">
      <alignment horizontal="right" vertical="center"/>
    </xf>
    <xf numFmtId="0" fontId="1" fillId="6" borderId="26" xfId="0" applyFont="1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164" fontId="0" fillId="6" borderId="16" xfId="1" applyNumberFormat="1" applyFont="1" applyFill="1" applyBorder="1"/>
    <xf numFmtId="0" fontId="0" fillId="6" borderId="13" xfId="0" applyFill="1" applyBorder="1" applyAlignment="1">
      <alignment horizontal="right" vertical="center"/>
    </xf>
    <xf numFmtId="164" fontId="0" fillId="6" borderId="27" xfId="1" applyNumberFormat="1" applyFont="1" applyFill="1" applyBorder="1"/>
    <xf numFmtId="0" fontId="0" fillId="6" borderId="28" xfId="0" applyFill="1" applyBorder="1" applyAlignment="1">
      <alignment horizontal="right" vertical="center"/>
    </xf>
    <xf numFmtId="165" fontId="0" fillId="6" borderId="16" xfId="1" applyNumberFormat="1" applyFont="1" applyFill="1" applyBorder="1"/>
    <xf numFmtId="0" fontId="0" fillId="6" borderId="12" xfId="0" applyFill="1" applyBorder="1" applyAlignment="1">
      <alignment horizontal="right" vertical="center"/>
    </xf>
    <xf numFmtId="165" fontId="0" fillId="6" borderId="17" xfId="1" applyNumberFormat="1" applyFont="1" applyFill="1" applyBorder="1"/>
    <xf numFmtId="0" fontId="0" fillId="6" borderId="25" xfId="0" applyFill="1" applyBorder="1" applyAlignment="1">
      <alignment horizontal="right" vertical="center"/>
    </xf>
    <xf numFmtId="0" fontId="0" fillId="6" borderId="16" xfId="0" applyFill="1" applyBorder="1" applyAlignment="1">
      <alignment horizontal="right" vertical="center"/>
    </xf>
    <xf numFmtId="0" fontId="0" fillId="6" borderId="17" xfId="0" applyFill="1" applyBorder="1" applyAlignment="1">
      <alignment horizontal="right" vertical="center"/>
    </xf>
    <xf numFmtId="164" fontId="0" fillId="6" borderId="17" xfId="1" applyNumberFormat="1" applyFont="1" applyFill="1" applyBorder="1"/>
    <xf numFmtId="0" fontId="3" fillId="6" borderId="18" xfId="0" applyFont="1" applyFill="1" applyBorder="1" applyAlignment="1">
      <alignment horizontal="right" vertical="center"/>
    </xf>
    <xf numFmtId="164" fontId="3" fillId="6" borderId="18" xfId="1" applyNumberFormat="1" applyFont="1" applyFill="1" applyBorder="1"/>
    <xf numFmtId="0" fontId="3" fillId="7" borderId="15" xfId="0" applyFont="1" applyFill="1" applyBorder="1" applyAlignment="1">
      <alignment horizontal="right" vertical="center"/>
    </xf>
    <xf numFmtId="164" fontId="3" fillId="7" borderId="19" xfId="1" applyNumberFormat="1" applyFont="1" applyFill="1" applyBorder="1"/>
    <xf numFmtId="0" fontId="0" fillId="7" borderId="26" xfId="0" applyFill="1" applyBorder="1" applyAlignment="1">
      <alignment horizontal="right" vertical="center"/>
    </xf>
    <xf numFmtId="164" fontId="3" fillId="7" borderId="27" xfId="1" applyNumberFormat="1" applyFont="1" applyFill="1" applyBorder="1"/>
    <xf numFmtId="0" fontId="0" fillId="0" borderId="22" xfId="0" applyBorder="1" applyAlignment="1">
      <alignment horizontal="right" vertical="center"/>
    </xf>
    <xf numFmtId="0" fontId="3" fillId="2" borderId="9" xfId="0" applyFont="1" applyFill="1" applyBorder="1" applyAlignment="1">
      <alignment horizontal="right" vertical="center"/>
    </xf>
    <xf numFmtId="164" fontId="0" fillId="0" borderId="16" xfId="1" applyNumberFormat="1" applyFont="1" applyBorder="1" applyAlignment="1">
      <alignment horizontal="right" vertical="center"/>
    </xf>
    <xf numFmtId="164" fontId="0" fillId="0" borderId="17" xfId="1" applyNumberFormat="1" applyFont="1" applyBorder="1" applyAlignment="1">
      <alignment horizontal="right" vertical="center"/>
    </xf>
    <xf numFmtId="164" fontId="0" fillId="0" borderId="18" xfId="1" applyNumberFormat="1" applyFont="1" applyBorder="1" applyAlignment="1">
      <alignment horizontal="right" vertical="center"/>
    </xf>
    <xf numFmtId="167" fontId="3" fillId="2" borderId="19" xfId="2" applyNumberFormat="1" applyFont="1" applyFill="1" applyBorder="1"/>
    <xf numFmtId="0" fontId="0" fillId="6" borderId="20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2" borderId="16" xfId="0" applyFill="1" applyBorder="1" applyAlignment="1">
      <alignment horizontal="center" vertical="center" textRotation="90"/>
    </xf>
    <xf numFmtId="0" fontId="0" fillId="2" borderId="17" xfId="0" applyFill="1" applyBorder="1" applyAlignment="1">
      <alignment horizontal="center" vertical="center" textRotation="90"/>
    </xf>
    <xf numFmtId="0" fontId="0" fillId="2" borderId="18" xfId="0" applyFill="1" applyBorder="1" applyAlignment="1">
      <alignment horizontal="center" vertical="center" textRotation="90"/>
    </xf>
    <xf numFmtId="0" fontId="0" fillId="3" borderId="16" xfId="0" applyFill="1" applyBorder="1" applyAlignment="1">
      <alignment horizontal="center" vertical="center" textRotation="90"/>
    </xf>
    <xf numFmtId="0" fontId="0" fillId="3" borderId="17" xfId="0" applyFill="1" applyBorder="1" applyAlignment="1">
      <alignment horizontal="center" vertical="center" textRotation="90"/>
    </xf>
    <xf numFmtId="0" fontId="0" fillId="3" borderId="18" xfId="0" applyFill="1" applyBorder="1" applyAlignment="1">
      <alignment horizontal="center" vertical="center" textRotation="90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472490</xdr:colOff>
      <xdr:row>8</xdr:row>
      <xdr:rowOff>162323</xdr:rowOff>
    </xdr:from>
    <xdr:to>
      <xdr:col>25</xdr:col>
      <xdr:colOff>473256</xdr:colOff>
      <xdr:row>18</xdr:row>
      <xdr:rowOff>168769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FB10607-80C0-5020-7A51-810260634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1608" y="1678852"/>
          <a:ext cx="9802177" cy="1918917"/>
        </a:xfrm>
        <a:prstGeom prst="rect">
          <a:avLst/>
        </a:prstGeom>
      </xdr:spPr>
    </xdr:pic>
    <xdr:clientData/>
  </xdr:twoCellAnchor>
  <xdr:twoCellAnchor editAs="oneCell">
    <xdr:from>
      <xdr:col>5</xdr:col>
      <xdr:colOff>189852</xdr:colOff>
      <xdr:row>1</xdr:row>
      <xdr:rowOff>20268</xdr:rowOff>
    </xdr:from>
    <xdr:to>
      <xdr:col>7</xdr:col>
      <xdr:colOff>99045</xdr:colOff>
      <xdr:row>3</xdr:row>
      <xdr:rowOff>84227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AA846178-D452-054A-8AFC-B178D34EA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08102" y="204418"/>
          <a:ext cx="1128392" cy="43225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7</xdr:col>
      <xdr:colOff>278173</xdr:colOff>
      <xdr:row>1</xdr:row>
      <xdr:rowOff>57480</xdr:rowOff>
    </xdr:from>
    <xdr:to>
      <xdr:col>8</xdr:col>
      <xdr:colOff>480082</xdr:colOff>
      <xdr:row>3</xdr:row>
      <xdr:rowOff>38886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6A33B89-2A73-C03B-B75F-C2F44CDAE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15623" y="241630"/>
          <a:ext cx="811509" cy="34970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249603</xdr:colOff>
      <xdr:row>0</xdr:row>
      <xdr:rowOff>65941</xdr:rowOff>
    </xdr:from>
    <xdr:to>
      <xdr:col>21</xdr:col>
      <xdr:colOff>250367</xdr:colOff>
      <xdr:row>10</xdr:row>
      <xdr:rowOff>102184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A660DDD-AA01-43A2-A28F-7563A0BD0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9334" y="65941"/>
          <a:ext cx="9769995" cy="1902166"/>
        </a:xfrm>
        <a:prstGeom prst="rect">
          <a:avLst/>
        </a:prstGeom>
      </xdr:spPr>
    </xdr:pic>
    <xdr:clientData/>
  </xdr:twoCellAnchor>
  <xdr:twoCellAnchor editAs="oneCell">
    <xdr:from>
      <xdr:col>3</xdr:col>
      <xdr:colOff>205154</xdr:colOff>
      <xdr:row>3</xdr:row>
      <xdr:rowOff>87922</xdr:rowOff>
    </xdr:from>
    <xdr:to>
      <xdr:col>4</xdr:col>
      <xdr:colOff>406086</xdr:colOff>
      <xdr:row>5</xdr:row>
      <xdr:rowOff>61513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0DC45CE-369B-47F0-948C-B54DA0BBC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48269" y="649653"/>
          <a:ext cx="811509" cy="34970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3</xdr:col>
      <xdr:colOff>200269</xdr:colOff>
      <xdr:row>0</xdr:row>
      <xdr:rowOff>83038</xdr:rowOff>
    </xdr:from>
    <xdr:to>
      <xdr:col>5</xdr:col>
      <xdr:colOff>107507</xdr:colOff>
      <xdr:row>2</xdr:row>
      <xdr:rowOff>144066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53CB0C8-9131-432B-8C49-8A09633DF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43384" y="83038"/>
          <a:ext cx="1128392" cy="43225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136663</xdr:colOff>
      <xdr:row>0</xdr:row>
      <xdr:rowOff>0</xdr:rowOff>
    </xdr:from>
    <xdr:to>
      <xdr:col>21</xdr:col>
      <xdr:colOff>137427</xdr:colOff>
      <xdr:row>10</xdr:row>
      <xdr:rowOff>15813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845A37B-FCC7-4BAA-930A-118FB51E5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33837" y="0"/>
          <a:ext cx="9719025" cy="1871117"/>
        </a:xfrm>
        <a:prstGeom prst="rect">
          <a:avLst/>
        </a:prstGeom>
      </xdr:spPr>
    </xdr:pic>
    <xdr:clientData/>
  </xdr:twoCellAnchor>
  <xdr:twoCellAnchor editAs="oneCell">
    <xdr:from>
      <xdr:col>3</xdr:col>
      <xdr:colOff>120841</xdr:colOff>
      <xdr:row>3</xdr:row>
      <xdr:rowOff>83292</xdr:rowOff>
    </xdr:from>
    <xdr:to>
      <xdr:col>4</xdr:col>
      <xdr:colOff>323982</xdr:colOff>
      <xdr:row>5</xdr:row>
      <xdr:rowOff>56055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96F67C8-0BA7-464C-9BD9-1C7B5240B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81798" y="640988"/>
          <a:ext cx="810532" cy="34824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3</xdr:col>
      <xdr:colOff>115956</xdr:colOff>
      <xdr:row>0</xdr:row>
      <xdr:rowOff>77304</xdr:rowOff>
    </xdr:from>
    <xdr:to>
      <xdr:col>5</xdr:col>
      <xdr:colOff>27612</xdr:colOff>
      <xdr:row>2</xdr:row>
      <xdr:rowOff>142197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2451DD5-E61A-4713-A99C-2B6875BCB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76913" y="77304"/>
          <a:ext cx="1126438" cy="42932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275810</xdr:colOff>
      <xdr:row>0</xdr:row>
      <xdr:rowOff>0</xdr:rowOff>
    </xdr:from>
    <xdr:to>
      <xdr:col>20</xdr:col>
      <xdr:colOff>241235</xdr:colOff>
      <xdr:row>10</xdr:row>
      <xdr:rowOff>7530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318E978-1386-405C-B520-CAADB3132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4419" y="0"/>
          <a:ext cx="9683686" cy="1851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zoomScale="85" zoomScaleNormal="85" workbookViewId="0">
      <selection activeCell="K30" sqref="K30"/>
    </sheetView>
  </sheetViews>
  <sheetFormatPr defaultRowHeight="14.5" x14ac:dyDescent="0.35"/>
  <cols>
    <col min="1" max="1" width="5.6328125" customWidth="1"/>
    <col min="2" max="2" width="16.08984375" bestFit="1" customWidth="1"/>
    <col min="3" max="3" width="49.7265625" bestFit="1" customWidth="1"/>
    <col min="4" max="4" width="9.1796875" style="1" bestFit="1" customWidth="1"/>
    <col min="5" max="5" width="5.6328125" customWidth="1"/>
  </cols>
  <sheetData>
    <row r="1" spans="1:5" x14ac:dyDescent="0.35">
      <c r="C1" s="2" t="s">
        <v>0</v>
      </c>
      <c r="D1" s="3">
        <v>52</v>
      </c>
      <c r="E1" s="4" t="s">
        <v>2</v>
      </c>
    </row>
    <row r="2" spans="1:5" x14ac:dyDescent="0.35">
      <c r="C2" s="2" t="s">
        <v>1</v>
      </c>
      <c r="D2" s="3">
        <v>4</v>
      </c>
      <c r="E2" s="4" t="s">
        <v>3</v>
      </c>
    </row>
    <row r="3" spans="1:5" x14ac:dyDescent="0.35">
      <c r="C3" s="2" t="s">
        <v>4</v>
      </c>
      <c r="D3" s="3">
        <f>D1/4</f>
        <v>13</v>
      </c>
    </row>
    <row r="4" spans="1:5" x14ac:dyDescent="0.35">
      <c r="C4" s="5"/>
      <c r="D4" s="6"/>
    </row>
    <row r="5" spans="1:5" ht="15" thickBot="1" x14ac:dyDescent="0.4">
      <c r="C5" s="5"/>
      <c r="D5" s="6"/>
    </row>
    <row r="6" spans="1:5" ht="15" thickBot="1" x14ac:dyDescent="0.4">
      <c r="A6" s="80" t="s">
        <v>16</v>
      </c>
      <c r="B6" s="81"/>
      <c r="C6" s="81"/>
      <c r="D6" s="81"/>
      <c r="E6" s="82"/>
    </row>
    <row r="7" spans="1:5" ht="15" thickBot="1" x14ac:dyDescent="0.4">
      <c r="A7" s="9"/>
      <c r="B7" s="74" t="s">
        <v>9</v>
      </c>
      <c r="C7" s="70" t="s">
        <v>5</v>
      </c>
      <c r="D7" s="71"/>
      <c r="E7" s="7"/>
    </row>
    <row r="8" spans="1:5" x14ac:dyDescent="0.35">
      <c r="A8" s="9"/>
      <c r="B8" s="75"/>
      <c r="C8" s="43" t="s">
        <v>6</v>
      </c>
      <c r="D8" s="44">
        <f>COMBIN(D1,D2)</f>
        <v>270725.00000000006</v>
      </c>
      <c r="E8" s="7"/>
    </row>
    <row r="9" spans="1:5" ht="15" thickBot="1" x14ac:dyDescent="0.4">
      <c r="A9" s="9"/>
      <c r="B9" s="75"/>
      <c r="C9" s="45" t="s">
        <v>7</v>
      </c>
      <c r="D9" s="46">
        <f>COMBIN(D3,D2)</f>
        <v>715</v>
      </c>
      <c r="E9" s="7"/>
    </row>
    <row r="10" spans="1:5" ht="15" thickBot="1" x14ac:dyDescent="0.4">
      <c r="A10" s="9"/>
      <c r="B10" s="76"/>
      <c r="C10" s="23" t="s">
        <v>8</v>
      </c>
      <c r="D10" s="26">
        <f>D9/D8</f>
        <v>2.6410564225690272E-3</v>
      </c>
      <c r="E10" s="7"/>
    </row>
    <row r="11" spans="1:5" x14ac:dyDescent="0.35">
      <c r="A11" s="9"/>
      <c r="B11" s="13"/>
      <c r="C11" s="13"/>
      <c r="D11" s="14"/>
      <c r="E11" s="7"/>
    </row>
    <row r="12" spans="1:5" ht="15" thickBot="1" x14ac:dyDescent="0.4">
      <c r="A12" s="9"/>
      <c r="B12" s="13"/>
      <c r="C12" s="13"/>
      <c r="D12" s="14"/>
      <c r="E12" s="7"/>
    </row>
    <row r="13" spans="1:5" x14ac:dyDescent="0.35">
      <c r="A13" s="9"/>
      <c r="B13" s="77" t="s">
        <v>14</v>
      </c>
      <c r="C13" s="47" t="s">
        <v>11</v>
      </c>
      <c r="D13" s="48">
        <f>D3/D1</f>
        <v>0.25</v>
      </c>
      <c r="E13" s="7"/>
    </row>
    <row r="14" spans="1:5" x14ac:dyDescent="0.35">
      <c r="A14" s="9"/>
      <c r="B14" s="78"/>
      <c r="C14" s="49" t="s">
        <v>10</v>
      </c>
      <c r="D14" s="50">
        <f>(D3-1)/(D1-1)</f>
        <v>0.23529411764705882</v>
      </c>
      <c r="E14" s="7"/>
    </row>
    <row r="15" spans="1:5" x14ac:dyDescent="0.35">
      <c r="A15" s="9"/>
      <c r="B15" s="78"/>
      <c r="C15" s="49" t="s">
        <v>12</v>
      </c>
      <c r="D15" s="50">
        <f>(D3-2)/(D1-2)</f>
        <v>0.22</v>
      </c>
      <c r="E15" s="7"/>
    </row>
    <row r="16" spans="1:5" ht="15" thickBot="1" x14ac:dyDescent="0.4">
      <c r="A16" s="9"/>
      <c r="B16" s="78"/>
      <c r="C16" s="45" t="s">
        <v>13</v>
      </c>
      <c r="D16" s="50">
        <f>(D3-3)/(D1-3)</f>
        <v>0.20408163265306123</v>
      </c>
      <c r="E16" s="7"/>
    </row>
    <row r="17" spans="1:5" ht="15" thickBot="1" x14ac:dyDescent="0.4">
      <c r="A17" s="9"/>
      <c r="B17" s="79"/>
      <c r="C17" s="28" t="s">
        <v>15</v>
      </c>
      <c r="D17" s="27">
        <f>D13*D14*D15*D16</f>
        <v>2.6410564225690276E-3</v>
      </c>
      <c r="E17" s="7"/>
    </row>
    <row r="18" spans="1:5" ht="15" thickBot="1" x14ac:dyDescent="0.4">
      <c r="A18" s="10"/>
      <c r="B18" s="11"/>
      <c r="C18" s="11"/>
      <c r="D18" s="12"/>
      <c r="E18" s="8"/>
    </row>
    <row r="20" spans="1:5" ht="15" thickBot="1" x14ac:dyDescent="0.4"/>
    <row r="21" spans="1:5" ht="15" thickBot="1" x14ac:dyDescent="0.4">
      <c r="A21" s="83" t="s">
        <v>17</v>
      </c>
      <c r="B21" s="84"/>
      <c r="C21" s="84"/>
      <c r="D21" s="84"/>
      <c r="E21" s="85"/>
    </row>
    <row r="22" spans="1:5" ht="14.5" customHeight="1" thickBot="1" x14ac:dyDescent="0.4">
      <c r="A22" s="15"/>
      <c r="B22" s="22"/>
      <c r="C22" s="70" t="s">
        <v>5</v>
      </c>
      <c r="D22" s="71"/>
      <c r="E22" s="17"/>
    </row>
    <row r="23" spans="1:5" x14ac:dyDescent="0.35">
      <c r="A23" s="15"/>
      <c r="B23" s="22"/>
      <c r="C23" s="51" t="s">
        <v>6</v>
      </c>
      <c r="D23" s="44">
        <f>COMBIN(D1,D2)</f>
        <v>270725.00000000006</v>
      </c>
      <c r="E23" s="17"/>
    </row>
    <row r="24" spans="1:5" ht="15" thickBot="1" x14ac:dyDescent="0.4">
      <c r="A24" s="15"/>
      <c r="B24" s="22"/>
      <c r="C24" s="59" t="s">
        <v>28</v>
      </c>
      <c r="D24" s="60">
        <f>D40</f>
        <v>76145</v>
      </c>
      <c r="E24" s="17"/>
    </row>
    <row r="25" spans="1:5" ht="15" thickBot="1" x14ac:dyDescent="0.4">
      <c r="A25" s="15"/>
      <c r="B25" s="22"/>
      <c r="C25" s="23" t="s">
        <v>29</v>
      </c>
      <c r="D25" s="26">
        <f>D24/D23</f>
        <v>0.28126327454058542</v>
      </c>
      <c r="E25" s="17"/>
    </row>
    <row r="26" spans="1:5" x14ac:dyDescent="0.35">
      <c r="A26" s="15"/>
      <c r="B26" s="20"/>
      <c r="C26" s="20"/>
      <c r="D26" s="21"/>
      <c r="E26" s="17"/>
    </row>
    <row r="27" spans="1:5" x14ac:dyDescent="0.35">
      <c r="A27" s="15"/>
      <c r="B27" s="20"/>
      <c r="C27" s="20"/>
      <c r="D27" s="21"/>
      <c r="E27" s="17"/>
    </row>
    <row r="28" spans="1:5" ht="15" thickBot="1" x14ac:dyDescent="0.4">
      <c r="A28" s="15"/>
      <c r="B28" s="22"/>
      <c r="C28" s="72" t="s">
        <v>18</v>
      </c>
      <c r="D28" s="73"/>
      <c r="E28" s="17"/>
    </row>
    <row r="29" spans="1:5" x14ac:dyDescent="0.35">
      <c r="A29" s="15"/>
      <c r="B29" s="67" t="s">
        <v>23</v>
      </c>
      <c r="C29" s="52" t="s">
        <v>19</v>
      </c>
      <c r="D29" s="44">
        <f>COMBIN(4,1)</f>
        <v>4</v>
      </c>
      <c r="E29" s="17"/>
    </row>
    <row r="30" spans="1:5" x14ac:dyDescent="0.35">
      <c r="A30" s="15"/>
      <c r="B30" s="69"/>
      <c r="C30" s="53" t="s">
        <v>31</v>
      </c>
      <c r="D30" s="54">
        <f>COMBIN(48,3)</f>
        <v>17296</v>
      </c>
      <c r="E30" s="17"/>
    </row>
    <row r="31" spans="1:5" ht="15" thickBot="1" x14ac:dyDescent="0.4">
      <c r="A31" s="15"/>
      <c r="B31" s="68"/>
      <c r="C31" s="55" t="s">
        <v>27</v>
      </c>
      <c r="D31" s="56">
        <f>D29*D30</f>
        <v>69184</v>
      </c>
      <c r="E31" s="17"/>
    </row>
    <row r="32" spans="1:5" x14ac:dyDescent="0.35">
      <c r="A32" s="15"/>
      <c r="B32" s="67" t="s">
        <v>24</v>
      </c>
      <c r="C32" s="52" t="s">
        <v>20</v>
      </c>
      <c r="D32" s="44">
        <f>COMBIN(4,2)</f>
        <v>6</v>
      </c>
      <c r="E32" s="17"/>
    </row>
    <row r="33" spans="1:5" x14ac:dyDescent="0.35">
      <c r="A33" s="15"/>
      <c r="B33" s="69"/>
      <c r="C33" s="53" t="s">
        <v>30</v>
      </c>
      <c r="D33" s="54">
        <f>COMBIN(48,2)</f>
        <v>1128</v>
      </c>
      <c r="E33" s="17"/>
    </row>
    <row r="34" spans="1:5" ht="15" thickBot="1" x14ac:dyDescent="0.4">
      <c r="A34" s="15"/>
      <c r="B34" s="68"/>
      <c r="C34" s="55" t="s">
        <v>27</v>
      </c>
      <c r="D34" s="56">
        <f>D32*D33</f>
        <v>6768</v>
      </c>
      <c r="E34" s="17"/>
    </row>
    <row r="35" spans="1:5" x14ac:dyDescent="0.35">
      <c r="A35" s="15"/>
      <c r="B35" s="67" t="s">
        <v>25</v>
      </c>
      <c r="C35" s="52" t="s">
        <v>21</v>
      </c>
      <c r="D35" s="44">
        <f>COMBIN(4,3)</f>
        <v>4</v>
      </c>
      <c r="E35" s="17"/>
    </row>
    <row r="36" spans="1:5" x14ac:dyDescent="0.35">
      <c r="A36" s="15"/>
      <c r="B36" s="69"/>
      <c r="C36" s="53" t="s">
        <v>32</v>
      </c>
      <c r="D36" s="54">
        <f>COMBIN(48,1)</f>
        <v>48</v>
      </c>
      <c r="E36" s="17"/>
    </row>
    <row r="37" spans="1:5" ht="15" thickBot="1" x14ac:dyDescent="0.4">
      <c r="A37" s="15"/>
      <c r="B37" s="68"/>
      <c r="C37" s="55" t="s">
        <v>27</v>
      </c>
      <c r="D37" s="56">
        <f>D35*D36</f>
        <v>192</v>
      </c>
      <c r="E37" s="17"/>
    </row>
    <row r="38" spans="1:5" x14ac:dyDescent="0.35">
      <c r="A38" s="15"/>
      <c r="B38" s="67" t="s">
        <v>26</v>
      </c>
      <c r="C38" s="52" t="s">
        <v>22</v>
      </c>
      <c r="D38" s="44">
        <f>COMBIN(4,4)</f>
        <v>1</v>
      </c>
      <c r="E38" s="17"/>
    </row>
    <row r="39" spans="1:5" ht="15" thickBot="1" x14ac:dyDescent="0.4">
      <c r="A39" s="15"/>
      <c r="B39" s="68"/>
      <c r="C39" s="55" t="s">
        <v>27</v>
      </c>
      <c r="D39" s="56">
        <f>D38</f>
        <v>1</v>
      </c>
      <c r="E39" s="17"/>
    </row>
    <row r="40" spans="1:5" ht="15" thickBot="1" x14ac:dyDescent="0.4">
      <c r="A40" s="16"/>
      <c r="B40" s="19"/>
      <c r="C40" s="57" t="s">
        <v>28</v>
      </c>
      <c r="D40" s="58">
        <f>D31+D34+D37+D39</f>
        <v>76145</v>
      </c>
      <c r="E40" s="18"/>
    </row>
  </sheetData>
  <mergeCells count="11">
    <mergeCell ref="C7:D7"/>
    <mergeCell ref="B7:B10"/>
    <mergeCell ref="B13:B17"/>
    <mergeCell ref="A6:E6"/>
    <mergeCell ref="A21:E21"/>
    <mergeCell ref="B38:B39"/>
    <mergeCell ref="B29:B31"/>
    <mergeCell ref="B32:B34"/>
    <mergeCell ref="B35:B37"/>
    <mergeCell ref="C22:D22"/>
    <mergeCell ref="C28:D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3276D-4397-4524-AC58-39524416BCEE}">
  <dimension ref="B1:C4"/>
  <sheetViews>
    <sheetView zoomScaleNormal="100" workbookViewId="0">
      <selection activeCell="C6" sqref="C6"/>
    </sheetView>
  </sheetViews>
  <sheetFormatPr defaultRowHeight="14.5" x14ac:dyDescent="0.35"/>
  <cols>
    <col min="2" max="2" width="36.7265625" bestFit="1" customWidth="1"/>
    <col min="3" max="3" width="6.90625" bestFit="1" customWidth="1"/>
  </cols>
  <sheetData>
    <row r="1" spans="2:3" x14ac:dyDescent="0.35">
      <c r="B1" s="30" t="s">
        <v>33</v>
      </c>
      <c r="C1" s="24">
        <v>10</v>
      </c>
    </row>
    <row r="2" spans="2:3" x14ac:dyDescent="0.35">
      <c r="B2" s="31" t="s">
        <v>34</v>
      </c>
      <c r="C2" s="25">
        <v>3</v>
      </c>
    </row>
    <row r="3" spans="2:3" ht="15" thickBot="1" x14ac:dyDescent="0.4">
      <c r="B3" s="32" t="s">
        <v>35</v>
      </c>
      <c r="C3" s="29">
        <v>1</v>
      </c>
    </row>
    <row r="4" spans="2:3" ht="15" thickBot="1" x14ac:dyDescent="0.4">
      <c r="B4" s="23" t="s">
        <v>36</v>
      </c>
      <c r="C4" s="26">
        <f>C3/COMBIN(C1,C2)</f>
        <v>8.3333333333333332E-3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B3A4-6218-4B8A-9788-FE70694A9BF0}">
  <dimension ref="B1:C6"/>
  <sheetViews>
    <sheetView zoomScale="115" zoomScaleNormal="115" workbookViewId="0">
      <selection activeCell="C4" sqref="C4"/>
    </sheetView>
  </sheetViews>
  <sheetFormatPr defaultRowHeight="14.5" x14ac:dyDescent="0.35"/>
  <cols>
    <col min="2" max="2" width="48.7265625" bestFit="1" customWidth="1"/>
    <col min="3" max="3" width="7.90625" bestFit="1" customWidth="1"/>
  </cols>
  <sheetData>
    <row r="1" spans="2:3" x14ac:dyDescent="0.35">
      <c r="B1" s="36" t="s">
        <v>37</v>
      </c>
      <c r="C1" s="33">
        <v>15</v>
      </c>
    </row>
    <row r="2" spans="2:3" x14ac:dyDescent="0.35">
      <c r="B2" s="37" t="s">
        <v>38</v>
      </c>
      <c r="C2" s="34">
        <v>3</v>
      </c>
    </row>
    <row r="3" spans="2:3" ht="15" thickBot="1" x14ac:dyDescent="0.4">
      <c r="B3" s="38" t="s">
        <v>39</v>
      </c>
      <c r="C3" s="40">
        <v>9</v>
      </c>
    </row>
    <row r="4" spans="2:3" x14ac:dyDescent="0.35">
      <c r="B4" s="41" t="s">
        <v>40</v>
      </c>
      <c r="C4" s="39">
        <f>COMBIN(C1,C2)</f>
        <v>455.00000000000006</v>
      </c>
    </row>
    <row r="5" spans="2:3" ht="15" thickBot="1" x14ac:dyDescent="0.4">
      <c r="B5" s="42" t="s">
        <v>41</v>
      </c>
      <c r="C5" s="35">
        <f>COMBIN(C3,C2)</f>
        <v>83.999999999999986</v>
      </c>
    </row>
    <row r="6" spans="2:3" ht="15" thickBot="1" x14ac:dyDescent="0.4">
      <c r="B6" s="23" t="s">
        <v>42</v>
      </c>
      <c r="C6" s="26">
        <f>C5/C4</f>
        <v>0.18461538461538457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279A2-303F-4389-BABB-D7F2F1C7DFCB}">
  <dimension ref="C1:D4"/>
  <sheetViews>
    <sheetView zoomScaleNormal="100" workbookViewId="0">
      <selection activeCell="C17" sqref="C17"/>
    </sheetView>
  </sheetViews>
  <sheetFormatPr defaultRowHeight="14.5" x14ac:dyDescent="0.35"/>
  <cols>
    <col min="3" max="3" width="54.26953125" bestFit="1" customWidth="1"/>
    <col min="4" max="4" width="9.81640625" bestFit="1" customWidth="1"/>
  </cols>
  <sheetData>
    <row r="1" spans="3:4" x14ac:dyDescent="0.35">
      <c r="C1" s="30" t="s">
        <v>43</v>
      </c>
      <c r="D1" s="63">
        <v>100</v>
      </c>
    </row>
    <row r="2" spans="3:4" x14ac:dyDescent="0.35">
      <c r="C2" s="31" t="s">
        <v>44</v>
      </c>
      <c r="D2" s="64">
        <v>2</v>
      </c>
    </row>
    <row r="3" spans="3:4" ht="15" thickBot="1" x14ac:dyDescent="0.4">
      <c r="C3" s="61" t="s">
        <v>45</v>
      </c>
      <c r="D3" s="65">
        <v>2</v>
      </c>
    </row>
    <row r="4" spans="3:4" ht="15" thickBot="1" x14ac:dyDescent="0.4">
      <c r="C4" s="62" t="s">
        <v>46</v>
      </c>
      <c r="D4" s="66">
        <f>D3/D2/COMBIN(D1,D2)</f>
        <v>2.0202020202020202E-4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HTask_01</vt:lpstr>
      <vt:lpstr>HTask_02</vt:lpstr>
      <vt:lpstr>HTask_03</vt:lpstr>
      <vt:lpstr>HTask_04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Babkin</dc:creator>
  <cp:lastModifiedBy>Ivan Babkin</cp:lastModifiedBy>
  <dcterms:created xsi:type="dcterms:W3CDTF">2015-06-05T18:19:34Z</dcterms:created>
  <dcterms:modified xsi:type="dcterms:W3CDTF">2023-06-17T17:19:44Z</dcterms:modified>
</cp:coreProperties>
</file>