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атерина\Desktop\"/>
    </mc:Choice>
  </mc:AlternateContent>
  <xr:revisionPtr revIDLastSave="0" documentId="13_ncr:1_{F27AB9CE-69F5-4530-9CC5-A2E11C82459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Задание_01" sheetId="1" r:id="rId1"/>
    <sheet name="Задание_02" sheetId="2" r:id="rId2"/>
    <sheet name="Задание_03" sheetId="3" r:id="rId3"/>
    <sheet name="Задание_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4" l="1"/>
  <c r="C59" i="4"/>
  <c r="C60" i="4" s="1"/>
  <c r="D58" i="4"/>
  <c r="C58" i="4"/>
  <c r="D59" i="4"/>
  <c r="D56" i="4"/>
  <c r="C56" i="4"/>
  <c r="C20" i="4"/>
  <c r="C40" i="4" s="1"/>
  <c r="D33" i="4"/>
  <c r="D35" i="4" s="1"/>
  <c r="D36" i="4" s="1"/>
  <c r="D48" i="4"/>
  <c r="D34" i="4"/>
  <c r="C34" i="4"/>
  <c r="D46" i="4"/>
  <c r="C46" i="4"/>
  <c r="D32" i="4"/>
  <c r="C32" i="4"/>
  <c r="D39" i="4"/>
  <c r="C39" i="4"/>
  <c r="D29" i="4"/>
  <c r="D41" i="4" s="1"/>
  <c r="C29" i="4"/>
  <c r="C41" i="4" s="1"/>
  <c r="D21" i="4"/>
  <c r="C21" i="4"/>
  <c r="D20" i="4"/>
  <c r="D47" i="4" s="1"/>
  <c r="D60" i="4" l="1"/>
  <c r="D61" i="4" s="1"/>
  <c r="C33" i="4"/>
  <c r="C35" i="4" s="1"/>
  <c r="C36" i="4" s="1"/>
  <c r="C42" i="4" s="1"/>
  <c r="C43" i="4" s="1"/>
  <c r="C48" i="4"/>
  <c r="C49" i="4" s="1"/>
  <c r="C50" i="4" s="1"/>
  <c r="D40" i="4"/>
  <c r="C47" i="4"/>
  <c r="D22" i="4"/>
  <c r="D23" i="4" s="1"/>
  <c r="C22" i="4"/>
  <c r="C23" i="4" s="1"/>
  <c r="D18" i="4"/>
  <c r="C18" i="4"/>
  <c r="D25" i="2"/>
  <c r="D24" i="2"/>
  <c r="C22" i="3"/>
  <c r="D22" i="3" s="1"/>
  <c r="C21" i="3"/>
  <c r="C25" i="2"/>
  <c r="C24" i="2"/>
  <c r="D22" i="1"/>
  <c r="C22" i="1"/>
  <c r="C21" i="1"/>
  <c r="E49" i="4" l="1"/>
  <c r="E50" i="4" s="1"/>
  <c r="E61" i="4"/>
  <c r="C61" i="4"/>
  <c r="D42" i="4"/>
  <c r="D43" i="4" s="1"/>
  <c r="D49" i="4" s="1"/>
  <c r="D50" i="4" s="1"/>
  <c r="E22" i="4"/>
  <c r="E23" i="4" s="1"/>
</calcChain>
</file>

<file path=xl/sharedStrings.xml><?xml version="1.0" encoding="utf-8"?>
<sst xmlns="http://schemas.openxmlformats.org/spreadsheetml/2006/main" count="84" uniqueCount="39">
  <si>
    <t>k</t>
  </si>
  <si>
    <t>n</t>
  </si>
  <si>
    <t>p</t>
  </si>
  <si>
    <t>q</t>
  </si>
  <si>
    <r>
      <t>P</t>
    </r>
    <r>
      <rPr>
        <b/>
        <vertAlign val="subscript"/>
        <sz val="11"/>
        <rFont val="Calibri"/>
        <family val="2"/>
        <scheme val="minor"/>
      </rPr>
      <t>100</t>
    </r>
    <r>
      <rPr>
        <b/>
        <sz val="11"/>
        <rFont val="Calibri"/>
        <family val="2"/>
        <scheme val="minor"/>
      </rPr>
      <t>(X-85)</t>
    </r>
  </si>
  <si>
    <r>
      <t>воспользуемся формулой </t>
    </r>
    <r>
      <rPr>
        <b/>
        <sz val="11"/>
        <color theme="1"/>
        <rFont val="Calibri"/>
        <family val="2"/>
        <charset val="204"/>
        <scheme val="minor"/>
      </rPr>
      <t>Пуассона</t>
    </r>
    <r>
      <rPr>
        <sz val="11"/>
        <color theme="1"/>
        <rFont val="Calibri"/>
        <family val="2"/>
        <charset val="204"/>
        <scheme val="minor"/>
      </rPr>
      <t>:</t>
    </r>
  </si>
  <si>
    <t>Pm</t>
  </si>
  <si>
    <t>Вероятность события:</t>
  </si>
  <si>
    <t>Количество ламп:</t>
  </si>
  <si>
    <t>Условие_1</t>
  </si>
  <si>
    <t>Условие_2</t>
  </si>
  <si>
    <t>Перегорит "0" ламп:</t>
  </si>
  <si>
    <t>Перегорит "2" лампы:</t>
  </si>
  <si>
    <r>
      <t>Воспользуемся формулой </t>
    </r>
    <r>
      <rPr>
        <b/>
        <sz val="11"/>
        <color theme="1"/>
        <rFont val="Calibri"/>
        <family val="2"/>
        <scheme val="minor"/>
      </rPr>
      <t>Бернулли</t>
    </r>
    <r>
      <rPr>
        <sz val="11"/>
        <color theme="1"/>
        <rFont val="Calibri"/>
        <family val="2"/>
        <scheme val="minor"/>
      </rPr>
      <t>:</t>
    </r>
  </si>
  <si>
    <t>Ящик 1</t>
  </si>
  <si>
    <t>Ящик 2</t>
  </si>
  <si>
    <t>Всего мячей в ящике:</t>
  </si>
  <si>
    <t>Белые:</t>
  </si>
  <si>
    <t>Другие:</t>
  </si>
  <si>
    <t>Вытаскивают мячи за раз:</t>
  </si>
  <si>
    <t>Число Элемент.Исходы "n":</t>
  </si>
  <si>
    <t>Число Благопр. Элемент. Исходов "m":</t>
  </si>
  <si>
    <t>Вероятность события, %:</t>
  </si>
  <si>
    <t>А</t>
  </si>
  <si>
    <t>Вытаскивают из них белые мячи:</t>
  </si>
  <si>
    <t>Вытаскивают из них НЕ белые мячи:</t>
  </si>
  <si>
    <t>B-1</t>
  </si>
  <si>
    <t>B-2</t>
  </si>
  <si>
    <t>B-3</t>
  </si>
  <si>
    <t>А - ВСЕ МЯЧИ БЕЛЫЕ</t>
  </si>
  <si>
    <t>B - РОВНО ДВА МЯЧА БЕЛЫЕ</t>
  </si>
  <si>
    <t>ДАНО</t>
  </si>
  <si>
    <t>С</t>
  </si>
  <si>
    <t>Вероятность обратного события:</t>
  </si>
  <si>
    <r>
      <t>P</t>
    </r>
    <r>
      <rPr>
        <b/>
        <vertAlign val="subscript"/>
        <sz val="11"/>
        <color theme="0"/>
        <rFont val="Calibri"/>
        <family val="2"/>
        <charset val="204"/>
        <scheme val="minor"/>
      </rPr>
      <t>(B)</t>
    </r>
  </si>
  <si>
    <r>
      <t>P</t>
    </r>
    <r>
      <rPr>
        <b/>
        <vertAlign val="subscript"/>
        <sz val="11"/>
        <color theme="0"/>
        <rFont val="Calibri"/>
        <family val="2"/>
        <charset val="204"/>
        <scheme val="minor"/>
      </rPr>
      <t>(A)</t>
    </r>
  </si>
  <si>
    <r>
      <t>P</t>
    </r>
    <r>
      <rPr>
        <b/>
        <vertAlign val="subscript"/>
        <sz val="11"/>
        <color theme="0"/>
        <rFont val="Calibri"/>
        <family val="2"/>
        <charset val="204"/>
        <scheme val="minor"/>
      </rPr>
      <t>(C)</t>
    </r>
  </si>
  <si>
    <t>С - ХОТЯ бЫ ОДИН МЯЧ БЕЛЫЙ (от обратного …)</t>
  </si>
  <si>
    <t>от обратного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</si>
</sst>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  <numFmt numFmtId="173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11"/>
      <color theme="0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170" fontId="0" fillId="0" borderId="1" xfId="1" applyNumberFormat="1" applyFont="1" applyBorder="1"/>
    <xf numFmtId="0" fontId="5" fillId="2" borderId="1" xfId="0" applyFont="1" applyFill="1" applyBorder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7" fillId="2" borderId="1" xfId="0" applyFont="1" applyFill="1" applyBorder="1"/>
    <xf numFmtId="170" fontId="7" fillId="2" borderId="1" xfId="1" applyNumberFormat="1" applyFont="1" applyFill="1" applyBorder="1"/>
    <xf numFmtId="10" fontId="4" fillId="2" borderId="1" xfId="2" applyNumberFormat="1" applyFont="1" applyFill="1" applyBorder="1"/>
    <xf numFmtId="169" fontId="5" fillId="2" borderId="1" xfId="1" applyNumberFormat="1" applyFont="1" applyFill="1" applyBorder="1"/>
    <xf numFmtId="0" fontId="0" fillId="0" borderId="1" xfId="0" applyBorder="1" applyAlignment="1">
      <alignment horizontal="right"/>
    </xf>
    <xf numFmtId="171" fontId="5" fillId="2" borderId="1" xfId="2" applyNumberFormat="1" applyFont="1" applyFill="1" applyBorder="1"/>
    <xf numFmtId="0" fontId="4" fillId="2" borderId="1" xfId="0" applyFont="1" applyFill="1" applyBorder="1"/>
    <xf numFmtId="173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right"/>
    </xf>
    <xf numFmtId="10" fontId="4" fillId="2" borderId="19" xfId="2" applyNumberFormat="1" applyFont="1" applyFill="1" applyBorder="1"/>
    <xf numFmtId="169" fontId="4" fillId="2" borderId="17" xfId="1" applyNumberFormat="1" applyFont="1" applyFill="1" applyBorder="1"/>
    <xf numFmtId="169" fontId="3" fillId="2" borderId="17" xfId="1" applyNumberFormat="1" applyFont="1" applyFill="1" applyBorder="1"/>
    <xf numFmtId="0" fontId="3" fillId="2" borderId="12" xfId="0" applyFont="1" applyFill="1" applyBorder="1" applyAlignment="1">
      <alignment horizontal="center" vertical="center"/>
    </xf>
    <xf numFmtId="10" fontId="3" fillId="2" borderId="19" xfId="2" applyNumberFormat="1" applyFont="1" applyFill="1" applyBorder="1"/>
    <xf numFmtId="0" fontId="3" fillId="2" borderId="14" xfId="0" applyFont="1" applyFill="1" applyBorder="1" applyAlignment="1">
      <alignment horizontal="center" vertical="center"/>
    </xf>
    <xf numFmtId="169" fontId="3" fillId="2" borderId="15" xfId="1" applyNumberFormat="1" applyFont="1" applyFill="1" applyBorder="1"/>
    <xf numFmtId="10" fontId="3" fillId="2" borderId="16" xfId="2" applyNumberFormat="1" applyFont="1" applyFill="1" applyBorder="1"/>
    <xf numFmtId="49" fontId="0" fillId="0" borderId="8" xfId="0" applyNumberFormat="1" applyBorder="1" applyAlignment="1">
      <alignment horizontal="right" indent="1"/>
    </xf>
    <xf numFmtId="0" fontId="0" fillId="0" borderId="9" xfId="0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49" fontId="0" fillId="0" borderId="22" xfId="0" applyNumberFormat="1" applyBorder="1" applyAlignment="1">
      <alignment horizontal="right" indent="1"/>
    </xf>
    <xf numFmtId="49" fontId="0" fillId="0" borderId="21" xfId="0" applyNumberFormat="1" applyBorder="1" applyAlignment="1">
      <alignment horizontal="right" indent="1"/>
    </xf>
    <xf numFmtId="0" fontId="0" fillId="0" borderId="23" xfId="0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4" fillId="2" borderId="21" xfId="0" applyFont="1" applyFill="1" applyBorder="1" applyAlignment="1">
      <alignment horizontal="right"/>
    </xf>
    <xf numFmtId="0" fontId="0" fillId="0" borderId="24" xfId="0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10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73" fontId="0" fillId="0" borderId="28" xfId="1" applyNumberFormat="1" applyFont="1" applyBorder="1" applyAlignment="1">
      <alignment horizontal="center" vertical="center"/>
    </xf>
    <xf numFmtId="173" fontId="0" fillId="0" borderId="3" xfId="1" applyNumberFormat="1" applyFont="1" applyBorder="1" applyAlignment="1">
      <alignment horizontal="center" vertical="center"/>
    </xf>
    <xf numFmtId="173" fontId="0" fillId="0" borderId="4" xfId="1" applyNumberFormat="1" applyFont="1" applyBorder="1"/>
    <xf numFmtId="0" fontId="0" fillId="3" borderId="6" xfId="0" applyFill="1" applyBorder="1"/>
    <xf numFmtId="169" fontId="4" fillId="2" borderId="5" xfId="1" applyNumberFormat="1" applyFont="1" applyFill="1" applyBorder="1"/>
    <xf numFmtId="10" fontId="4" fillId="2" borderId="6" xfId="2" applyNumberFormat="1" applyFont="1" applyFill="1" applyBorder="1"/>
    <xf numFmtId="173" fontId="0" fillId="0" borderId="29" xfId="1" applyNumberFormat="1" applyFont="1" applyBorder="1" applyAlignment="1">
      <alignment horizontal="center" vertical="center"/>
    </xf>
    <xf numFmtId="173" fontId="0" fillId="0" borderId="18" xfId="1" applyNumberFormat="1" applyFont="1" applyBorder="1" applyAlignment="1">
      <alignment horizontal="center" vertical="center"/>
    </xf>
    <xf numFmtId="173" fontId="11" fillId="0" borderId="18" xfId="1" applyNumberFormat="1" applyFont="1" applyBorder="1" applyAlignment="1">
      <alignment horizontal="center" vertical="center"/>
    </xf>
    <xf numFmtId="173" fontId="0" fillId="0" borderId="30" xfId="1" applyNumberFormat="1" applyFont="1" applyBorder="1"/>
    <xf numFmtId="173" fontId="0" fillId="3" borderId="17" xfId="0" applyNumberFormat="1" applyFill="1" applyBorder="1"/>
    <xf numFmtId="0" fontId="0" fillId="3" borderId="19" xfId="0" applyFill="1" applyBorder="1"/>
    <xf numFmtId="173" fontId="0" fillId="0" borderId="20" xfId="1" applyNumberFormat="1" applyFont="1" applyBorder="1" applyAlignment="1">
      <alignment horizontal="center" vertical="center"/>
    </xf>
    <xf numFmtId="173" fontId="0" fillId="0" borderId="22" xfId="1" applyNumberFormat="1" applyFont="1" applyBorder="1" applyAlignment="1">
      <alignment horizontal="center" vertical="center"/>
    </xf>
    <xf numFmtId="173" fontId="0" fillId="0" borderId="21" xfId="1" applyNumberFormat="1" applyFont="1" applyBorder="1" applyAlignment="1">
      <alignment horizontal="center" vertical="center"/>
    </xf>
    <xf numFmtId="173" fontId="0" fillId="0" borderId="20" xfId="1" applyNumberFormat="1" applyFont="1" applyBorder="1"/>
    <xf numFmtId="173" fontId="0" fillId="0" borderId="31" xfId="1" applyNumberFormat="1" applyFont="1" applyFill="1" applyBorder="1" applyAlignment="1">
      <alignment horizontal="center" vertical="center"/>
    </xf>
    <xf numFmtId="173" fontId="0" fillId="4" borderId="20" xfId="1" applyNumberFormat="1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1" xfId="0" applyFill="1" applyBorder="1"/>
    <xf numFmtId="169" fontId="4" fillId="2" borderId="20" xfId="1" applyNumberFormat="1" applyFont="1" applyFill="1" applyBorder="1"/>
    <xf numFmtId="10" fontId="4" fillId="2" borderId="21" xfId="2" applyNumberFormat="1" applyFont="1" applyFill="1" applyBorder="1"/>
    <xf numFmtId="173" fontId="0" fillId="0" borderId="17" xfId="1" applyNumberFormat="1" applyFont="1" applyBorder="1" applyAlignment="1">
      <alignment horizontal="center" vertical="center"/>
    </xf>
    <xf numFmtId="173" fontId="0" fillId="0" borderId="19" xfId="1" applyNumberFormat="1" applyFont="1" applyBorder="1" applyAlignment="1">
      <alignment horizontal="center" vertical="center"/>
    </xf>
    <xf numFmtId="173" fontId="0" fillId="0" borderId="17" xfId="1" applyNumberFormat="1" applyFont="1" applyBorder="1"/>
    <xf numFmtId="173" fontId="0" fillId="0" borderId="30" xfId="1" applyNumberFormat="1" applyFont="1" applyFill="1" applyBorder="1" applyAlignment="1">
      <alignment horizontal="center" vertical="center"/>
    </xf>
    <xf numFmtId="173" fontId="0" fillId="4" borderId="17" xfId="1" applyNumberFormat="1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5" xfId="0" applyFill="1" applyBorder="1"/>
    <xf numFmtId="0" fontId="0" fillId="3" borderId="17" xfId="0" applyFill="1" applyBorder="1"/>
    <xf numFmtId="0" fontId="0" fillId="0" borderId="32" xfId="0" applyBorder="1" applyAlignment="1">
      <alignment horizontal="right"/>
    </xf>
    <xf numFmtId="49" fontId="11" fillId="0" borderId="22" xfId="0" applyNumberFormat="1" applyFont="1" applyBorder="1" applyAlignment="1">
      <alignment horizontal="right" indent="1"/>
    </xf>
    <xf numFmtId="0" fontId="0" fillId="0" borderId="31" xfId="0" applyBorder="1" applyAlignment="1">
      <alignment horizontal="right"/>
    </xf>
    <xf numFmtId="0" fontId="0" fillId="3" borderId="20" xfId="0" applyFill="1" applyBorder="1" applyAlignment="1">
      <alignment horizontal="right"/>
    </xf>
    <xf numFmtId="0" fontId="4" fillId="0" borderId="0" xfId="0" applyFont="1"/>
    <xf numFmtId="0" fontId="4" fillId="0" borderId="26" xfId="0" applyFont="1" applyBorder="1"/>
    <xf numFmtId="0" fontId="4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9</xdr:col>
      <xdr:colOff>151275</xdr:colOff>
      <xdr:row>11</xdr:row>
      <xdr:rowOff>144428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1D29AA-A8A7-48D1-9597-DCA87015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0"/>
          <a:ext cx="9000000" cy="21256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1695450</xdr:colOff>
      <xdr:row>14</xdr:row>
      <xdr:rowOff>28575</xdr:rowOff>
    </xdr:from>
    <xdr:to>
      <xdr:col>1</xdr:col>
      <xdr:colOff>3314926</xdr:colOff>
      <xdr:row>16</xdr:row>
      <xdr:rowOff>9576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D8E335-3E4C-44AD-9D74-C710FA35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050" y="2714625"/>
          <a:ext cx="1619476" cy="362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11</xdr:col>
      <xdr:colOff>475125</xdr:colOff>
      <xdr:row>11</xdr:row>
      <xdr:rowOff>164205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8CC526-985E-4DC4-88DF-1E616006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6"/>
          <a:ext cx="9000000" cy="21549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552450</xdr:colOff>
      <xdr:row>14</xdr:row>
      <xdr:rowOff>104775</xdr:rowOff>
    </xdr:from>
    <xdr:to>
      <xdr:col>1</xdr:col>
      <xdr:colOff>1676557</xdr:colOff>
      <xdr:row>17</xdr:row>
      <xdr:rowOff>65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F9A444-DAC2-4607-86BB-D430F5A90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2771775"/>
          <a:ext cx="1124107" cy="466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532275</xdr:colOff>
      <xdr:row>11</xdr:row>
      <xdr:rowOff>84399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DD5624-5E9D-49B5-A32F-B768BD332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0000" cy="21798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523875</xdr:colOff>
      <xdr:row>14</xdr:row>
      <xdr:rowOff>47625</xdr:rowOff>
    </xdr:from>
    <xdr:to>
      <xdr:col>1</xdr:col>
      <xdr:colOff>2143351</xdr:colOff>
      <xdr:row>16</xdr:row>
      <xdr:rowOff>28626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7E03D21-B3AB-4416-AFED-7264B8357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2714625"/>
          <a:ext cx="1619476" cy="362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85725</xdr:rowOff>
    </xdr:from>
    <xdr:to>
      <xdr:col>13</xdr:col>
      <xdr:colOff>55001</xdr:colOff>
      <xdr:row>11</xdr:row>
      <xdr:rowOff>149499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C7AE8D-A3FE-4AD3-A0D7-D6B635A5E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"/>
          <a:ext cx="9000000" cy="21592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4:D22"/>
  <sheetViews>
    <sheetView topLeftCell="A2" workbookViewId="0">
      <selection activeCell="G20" sqref="G20"/>
    </sheetView>
  </sheetViews>
  <sheetFormatPr defaultRowHeight="15" x14ac:dyDescent="0.25"/>
  <cols>
    <col min="1" max="1" width="9.140625" style="5"/>
    <col min="2" max="2" width="62.85546875" style="5" bestFit="1" customWidth="1"/>
    <col min="3" max="3" width="8" style="5" bestFit="1" customWidth="1"/>
    <col min="4" max="16384" width="9.140625" style="5"/>
  </cols>
  <sheetData>
    <row r="14" spans="2:2" x14ac:dyDescent="0.25">
      <c r="B14" s="5" t="s">
        <v>13</v>
      </c>
    </row>
    <row r="18" spans="2:4" x14ac:dyDescent="0.25">
      <c r="B18" s="6" t="s">
        <v>0</v>
      </c>
      <c r="C18" s="6">
        <v>85</v>
      </c>
    </row>
    <row r="19" spans="2:4" x14ac:dyDescent="0.25">
      <c r="B19" s="6" t="s">
        <v>1</v>
      </c>
      <c r="C19" s="6">
        <v>100</v>
      </c>
    </row>
    <row r="20" spans="2:4" x14ac:dyDescent="0.25">
      <c r="B20" s="6" t="s">
        <v>2</v>
      </c>
      <c r="C20" s="6">
        <v>0.8</v>
      </c>
    </row>
    <row r="21" spans="2:4" x14ac:dyDescent="0.25">
      <c r="B21" s="6" t="s">
        <v>3</v>
      </c>
      <c r="C21" s="6">
        <f>1-C20</f>
        <v>0.19999999999999996</v>
      </c>
    </row>
    <row r="22" spans="2:4" ht="18" x14ac:dyDescent="0.35">
      <c r="B22" s="7" t="s">
        <v>4</v>
      </c>
      <c r="C22" s="8">
        <f>_xlfn.BINOM.DIST(C18,C19,C20,0)</f>
        <v>4.8061793700746307E-2</v>
      </c>
      <c r="D22" s="9">
        <f>C22</f>
        <v>4.8061793700746307E-2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8A41-092F-478D-B054-1C3CC3D54D74}">
  <dimension ref="A14:D25"/>
  <sheetViews>
    <sheetView topLeftCell="A5" workbookViewId="0">
      <selection activeCell="D24" sqref="D24:D25"/>
    </sheetView>
  </sheetViews>
  <sheetFormatPr defaultRowHeight="15" x14ac:dyDescent="0.25"/>
  <cols>
    <col min="1" max="1" width="10.5703125" bestFit="1" customWidth="1"/>
    <col min="2" max="2" width="34.7109375" bestFit="1" customWidth="1"/>
    <col min="3" max="3" width="9.42578125" bestFit="1" customWidth="1"/>
  </cols>
  <sheetData>
    <row r="14" spans="2:2" x14ac:dyDescent="0.25">
      <c r="B14" s="4" t="s">
        <v>5</v>
      </c>
    </row>
    <row r="20" spans="1:4" x14ac:dyDescent="0.25">
      <c r="B20" s="11" t="s">
        <v>7</v>
      </c>
      <c r="C20" s="2">
        <v>4.0000000000000002E-4</v>
      </c>
    </row>
    <row r="21" spans="1:4" x14ac:dyDescent="0.25">
      <c r="B21" s="11" t="s">
        <v>8</v>
      </c>
      <c r="C21" s="14">
        <v>5000</v>
      </c>
    </row>
    <row r="22" spans="1:4" x14ac:dyDescent="0.25">
      <c r="A22" s="1" t="s">
        <v>9</v>
      </c>
      <c r="B22" s="11" t="s">
        <v>11</v>
      </c>
      <c r="C22" s="1">
        <v>0</v>
      </c>
    </row>
    <row r="23" spans="1:4" x14ac:dyDescent="0.25">
      <c r="A23" s="1" t="s">
        <v>10</v>
      </c>
      <c r="B23" s="11" t="s">
        <v>12</v>
      </c>
      <c r="C23" s="1">
        <v>2</v>
      </c>
    </row>
    <row r="24" spans="1:4" x14ac:dyDescent="0.25">
      <c r="A24" s="13" t="s">
        <v>9</v>
      </c>
      <c r="B24" s="3" t="s">
        <v>6</v>
      </c>
      <c r="C24" s="10">
        <f>_xlfn.POISSON.DIST(C22,(C20*C21),FALSE)</f>
        <v>0.1353352832366127</v>
      </c>
      <c r="D24" s="12">
        <f>C24</f>
        <v>0.1353352832366127</v>
      </c>
    </row>
    <row r="25" spans="1:4" x14ac:dyDescent="0.25">
      <c r="A25" s="13" t="s">
        <v>10</v>
      </c>
      <c r="B25" s="3" t="s">
        <v>6</v>
      </c>
      <c r="C25" s="10">
        <f>_xlfn.POISSON.DIST(C23,(C20*C21),FALSE)</f>
        <v>0.27067056647322546</v>
      </c>
      <c r="D25" s="12">
        <f>C25</f>
        <v>0.27067056647322546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93CF-471F-4369-846A-9AF2CF637B60}">
  <dimension ref="B14:D22"/>
  <sheetViews>
    <sheetView topLeftCell="A2" workbookViewId="0">
      <selection activeCell="E17" sqref="E17"/>
    </sheetView>
  </sheetViews>
  <sheetFormatPr defaultRowHeight="15" x14ac:dyDescent="0.25"/>
  <cols>
    <col min="2" max="2" width="35.5703125" bestFit="1" customWidth="1"/>
  </cols>
  <sheetData>
    <row r="14" spans="2:2" x14ac:dyDescent="0.25">
      <c r="B14" s="5" t="s">
        <v>13</v>
      </c>
    </row>
    <row r="18" spans="2:4" x14ac:dyDescent="0.25">
      <c r="B18" s="6" t="s">
        <v>0</v>
      </c>
      <c r="C18" s="6">
        <v>70</v>
      </c>
      <c r="D18" s="5"/>
    </row>
    <row r="19" spans="2:4" x14ac:dyDescent="0.25">
      <c r="B19" s="6" t="s">
        <v>1</v>
      </c>
      <c r="C19" s="6">
        <v>144</v>
      </c>
      <c r="D19" s="5"/>
    </row>
    <row r="20" spans="2:4" x14ac:dyDescent="0.25">
      <c r="B20" s="6" t="s">
        <v>2</v>
      </c>
      <c r="C20" s="6">
        <v>0.5</v>
      </c>
      <c r="D20" s="5"/>
    </row>
    <row r="21" spans="2:4" x14ac:dyDescent="0.25">
      <c r="B21" s="6" t="s">
        <v>3</v>
      </c>
      <c r="C21" s="6">
        <f>1-C20</f>
        <v>0.5</v>
      </c>
      <c r="D21" s="5"/>
    </row>
    <row r="22" spans="2:4" ht="18" x14ac:dyDescent="0.35">
      <c r="B22" s="7" t="s">
        <v>4</v>
      </c>
      <c r="C22" s="8">
        <f>_xlfn.BINOM.DIST(C18,C19,C20,0)</f>
        <v>6.2811780351447757E-2</v>
      </c>
      <c r="D22" s="9">
        <f>C22</f>
        <v>6.2811780351447757E-2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8436-D767-4652-B41F-2F881A49C77D}">
  <dimension ref="A13:F61"/>
  <sheetViews>
    <sheetView tabSelected="1" topLeftCell="A39" zoomScale="93" workbookViewId="0">
      <selection activeCell="L48" sqref="L48"/>
    </sheetView>
  </sheetViews>
  <sheetFormatPr defaultRowHeight="15" x14ac:dyDescent="0.25"/>
  <cols>
    <col min="1" max="1" width="4" style="82" bestFit="1" customWidth="1"/>
    <col min="2" max="2" width="37.42578125" bestFit="1" customWidth="1"/>
    <col min="3" max="4" width="7.85546875" bestFit="1" customWidth="1"/>
    <col min="5" max="5" width="9.85546875" customWidth="1"/>
    <col min="6" max="6" width="4.28515625" customWidth="1"/>
  </cols>
  <sheetData>
    <row r="13" spans="1:4" x14ac:dyDescent="0.25">
      <c r="B13" s="15"/>
    </row>
    <row r="14" spans="1:4" ht="15.75" thickBot="1" x14ac:dyDescent="0.3">
      <c r="B14" s="41" t="s">
        <v>29</v>
      </c>
      <c r="C14" s="42"/>
      <c r="D14" s="42"/>
    </row>
    <row r="15" spans="1:4" s="82" customFormat="1" ht="15.75" thickBot="1" x14ac:dyDescent="0.3">
      <c r="B15" s="83"/>
      <c r="C15" s="84" t="s">
        <v>14</v>
      </c>
      <c r="D15" s="85" t="s">
        <v>15</v>
      </c>
    </row>
    <row r="16" spans="1:4" x14ac:dyDescent="0.25">
      <c r="A16" s="43" t="s">
        <v>31</v>
      </c>
      <c r="B16" s="34" t="s">
        <v>16</v>
      </c>
      <c r="C16" s="48">
        <v>10</v>
      </c>
      <c r="D16" s="54">
        <v>11</v>
      </c>
    </row>
    <row r="17" spans="1:6" x14ac:dyDescent="0.25">
      <c r="A17" s="44"/>
      <c r="B17" s="25" t="s">
        <v>17</v>
      </c>
      <c r="C17" s="49">
        <v>7</v>
      </c>
      <c r="D17" s="55">
        <v>9</v>
      </c>
    </row>
    <row r="18" spans="1:6" x14ac:dyDescent="0.25">
      <c r="A18" s="44"/>
      <c r="B18" s="25" t="s">
        <v>18</v>
      </c>
      <c r="C18" s="49">
        <f>C16-C17</f>
        <v>3</v>
      </c>
      <c r="D18" s="55">
        <f>D16-D17</f>
        <v>2</v>
      </c>
    </row>
    <row r="19" spans="1:6" ht="15.75" thickBot="1" x14ac:dyDescent="0.3">
      <c r="A19" s="45"/>
      <c r="B19" s="26" t="s">
        <v>19</v>
      </c>
      <c r="C19" s="50">
        <v>2</v>
      </c>
      <c r="D19" s="57">
        <v>2</v>
      </c>
    </row>
    <row r="20" spans="1:6" x14ac:dyDescent="0.25">
      <c r="A20" s="86" t="s">
        <v>23</v>
      </c>
      <c r="B20" s="27" t="s">
        <v>20</v>
      </c>
      <c r="C20" s="76">
        <f>COMBIN(C16,C19)</f>
        <v>45</v>
      </c>
      <c r="D20" s="77">
        <f>COMBIN(D16,D19)</f>
        <v>55</v>
      </c>
    </row>
    <row r="21" spans="1:6" ht="15.75" thickBot="1" x14ac:dyDescent="0.3">
      <c r="A21" s="87"/>
      <c r="B21" s="28" t="s">
        <v>21</v>
      </c>
      <c r="C21" s="51">
        <f>COMBIN(C17,2)</f>
        <v>21</v>
      </c>
      <c r="D21" s="59">
        <f>COMBIN(D17,2)</f>
        <v>36</v>
      </c>
    </row>
    <row r="22" spans="1:6" x14ac:dyDescent="0.25">
      <c r="A22" s="87"/>
      <c r="B22" s="29" t="s">
        <v>7</v>
      </c>
      <c r="C22" s="52">
        <f>C21/C20</f>
        <v>0.46666666666666667</v>
      </c>
      <c r="D22" s="18">
        <f>D21/D20</f>
        <v>0.65454545454545454</v>
      </c>
      <c r="E22" s="23">
        <f>C22*D22</f>
        <v>0.30545454545454548</v>
      </c>
      <c r="F22" s="20" t="s">
        <v>35</v>
      </c>
    </row>
    <row r="23" spans="1:6" ht="15.75" thickBot="1" x14ac:dyDescent="0.3">
      <c r="A23" s="88"/>
      <c r="B23" s="30" t="s">
        <v>22</v>
      </c>
      <c r="C23" s="53">
        <f>C22</f>
        <v>0.46666666666666667</v>
      </c>
      <c r="D23" s="17">
        <f t="shared" ref="D23:E23" si="0">D22</f>
        <v>0.65454545454545454</v>
      </c>
      <c r="E23" s="24">
        <f t="shared" si="0"/>
        <v>0.30545454545454548</v>
      </c>
      <c r="F23" s="22"/>
    </row>
    <row r="25" spans="1:6" ht="15.75" thickBot="1" x14ac:dyDescent="0.3">
      <c r="B25" s="41" t="s">
        <v>30</v>
      </c>
      <c r="C25" s="42"/>
      <c r="D25" s="42"/>
    </row>
    <row r="26" spans="1:6" s="82" customFormat="1" ht="15.75" thickBot="1" x14ac:dyDescent="0.3">
      <c r="B26" s="83"/>
      <c r="C26" s="84" t="s">
        <v>14</v>
      </c>
      <c r="D26" s="85" t="s">
        <v>15</v>
      </c>
    </row>
    <row r="27" spans="1:6" x14ac:dyDescent="0.25">
      <c r="A27" s="43" t="s">
        <v>31</v>
      </c>
      <c r="B27" s="31" t="s">
        <v>16</v>
      </c>
      <c r="C27" s="60">
        <v>10</v>
      </c>
      <c r="D27" s="70">
        <v>11</v>
      </c>
    </row>
    <row r="28" spans="1:6" x14ac:dyDescent="0.25">
      <c r="A28" s="44"/>
      <c r="B28" s="32" t="s">
        <v>17</v>
      </c>
      <c r="C28" s="61">
        <v>7</v>
      </c>
      <c r="D28" s="55">
        <v>9</v>
      </c>
    </row>
    <row r="29" spans="1:6" ht="15.75" thickBot="1" x14ac:dyDescent="0.3">
      <c r="A29" s="45"/>
      <c r="B29" s="33" t="s">
        <v>18</v>
      </c>
      <c r="C29" s="62">
        <f>C27-C28</f>
        <v>3</v>
      </c>
      <c r="D29" s="71">
        <f>D27-D28</f>
        <v>2</v>
      </c>
    </row>
    <row r="30" spans="1:6" x14ac:dyDescent="0.25">
      <c r="A30" s="89" t="s">
        <v>26</v>
      </c>
      <c r="B30" s="16" t="s">
        <v>19</v>
      </c>
      <c r="C30" s="63">
        <v>2</v>
      </c>
      <c r="D30" s="72">
        <v>2</v>
      </c>
    </row>
    <row r="31" spans="1:6" ht="15.75" thickBot="1" x14ac:dyDescent="0.3">
      <c r="A31" s="90"/>
      <c r="B31" s="37" t="s">
        <v>24</v>
      </c>
      <c r="C31" s="64">
        <v>2</v>
      </c>
      <c r="D31" s="73">
        <v>0</v>
      </c>
    </row>
    <row r="32" spans="1:6" x14ac:dyDescent="0.25">
      <c r="A32" s="90"/>
      <c r="B32" s="38" t="s">
        <v>25</v>
      </c>
      <c r="C32" s="65">
        <f>C30-C31</f>
        <v>0</v>
      </c>
      <c r="D32" s="74">
        <f>D30-D31</f>
        <v>2</v>
      </c>
    </row>
    <row r="33" spans="1:4" x14ac:dyDescent="0.25">
      <c r="A33" s="90"/>
      <c r="B33" s="39" t="s">
        <v>20</v>
      </c>
      <c r="C33" s="66">
        <f>$C$20</f>
        <v>45</v>
      </c>
      <c r="D33" s="75">
        <f>$D$20</f>
        <v>55</v>
      </c>
    </row>
    <row r="34" spans="1:4" ht="15.75" thickBot="1" x14ac:dyDescent="0.3">
      <c r="A34" s="90"/>
      <c r="B34" s="40" t="s">
        <v>21</v>
      </c>
      <c r="C34" s="67">
        <f>COMBIN(C28,C31)</f>
        <v>21</v>
      </c>
      <c r="D34" s="59">
        <f>COMBIN(D28,D31)</f>
        <v>1</v>
      </c>
    </row>
    <row r="35" spans="1:4" x14ac:dyDescent="0.25">
      <c r="A35" s="90"/>
      <c r="B35" s="35" t="s">
        <v>7</v>
      </c>
      <c r="C35" s="68">
        <f>C34/C33</f>
        <v>0.46666666666666667</v>
      </c>
      <c r="D35" s="18">
        <f>D34/D33</f>
        <v>1.8181818181818181E-2</v>
      </c>
    </row>
    <row r="36" spans="1:4" ht="15.75" thickBot="1" x14ac:dyDescent="0.3">
      <c r="A36" s="91"/>
      <c r="B36" s="36" t="s">
        <v>22</v>
      </c>
      <c r="C36" s="69">
        <f>C35</f>
        <v>0.46666666666666667</v>
      </c>
      <c r="D36" s="17">
        <f t="shared" ref="D36" si="1">D35</f>
        <v>1.8181818181818181E-2</v>
      </c>
    </row>
    <row r="37" spans="1:4" x14ac:dyDescent="0.25">
      <c r="A37" s="89" t="s">
        <v>27</v>
      </c>
      <c r="B37" s="16" t="s">
        <v>19</v>
      </c>
      <c r="C37" s="63">
        <v>2</v>
      </c>
      <c r="D37" s="72">
        <v>2</v>
      </c>
    </row>
    <row r="38" spans="1:4" ht="15.75" thickBot="1" x14ac:dyDescent="0.3">
      <c r="A38" s="90"/>
      <c r="B38" s="37" t="s">
        <v>24</v>
      </c>
      <c r="C38" s="64">
        <v>1</v>
      </c>
      <c r="D38" s="73">
        <v>1</v>
      </c>
    </row>
    <row r="39" spans="1:4" x14ac:dyDescent="0.25">
      <c r="A39" s="90"/>
      <c r="B39" s="38" t="s">
        <v>25</v>
      </c>
      <c r="C39" s="65">
        <f>C37-C38</f>
        <v>1</v>
      </c>
      <c r="D39" s="74">
        <f>D37-D38</f>
        <v>1</v>
      </c>
    </row>
    <row r="40" spans="1:4" x14ac:dyDescent="0.25">
      <c r="A40" s="90"/>
      <c r="B40" s="39" t="s">
        <v>20</v>
      </c>
      <c r="C40" s="66">
        <f>$C$20</f>
        <v>45</v>
      </c>
      <c r="D40" s="75">
        <f>$D$20</f>
        <v>55</v>
      </c>
    </row>
    <row r="41" spans="1:4" ht="15.75" thickBot="1" x14ac:dyDescent="0.3">
      <c r="A41" s="90"/>
      <c r="B41" s="40" t="s">
        <v>21</v>
      </c>
      <c r="C41" s="67">
        <f>COMBIN(C28,C38)*COMBIN(C29,C38)</f>
        <v>21</v>
      </c>
      <c r="D41" s="59">
        <f>COMBIN(D28,D38)*COMBIN(D29,D38)</f>
        <v>18</v>
      </c>
    </row>
    <row r="42" spans="1:4" x14ac:dyDescent="0.25">
      <c r="A42" s="90"/>
      <c r="B42" s="35" t="s">
        <v>7</v>
      </c>
      <c r="C42" s="68">
        <f>C41/C40</f>
        <v>0.46666666666666667</v>
      </c>
      <c r="D42" s="18">
        <f>D41/D40</f>
        <v>0.32727272727272727</v>
      </c>
    </row>
    <row r="43" spans="1:4" ht="15.75" thickBot="1" x14ac:dyDescent="0.3">
      <c r="A43" s="91"/>
      <c r="B43" s="36" t="s">
        <v>22</v>
      </c>
      <c r="C43" s="69">
        <f>C42</f>
        <v>0.46666666666666667</v>
      </c>
      <c r="D43" s="17">
        <f t="shared" ref="D43" si="2">D42</f>
        <v>0.32727272727272727</v>
      </c>
    </row>
    <row r="44" spans="1:4" x14ac:dyDescent="0.25">
      <c r="A44" s="89" t="s">
        <v>28</v>
      </c>
      <c r="B44" s="16" t="s">
        <v>19</v>
      </c>
      <c r="C44" s="63">
        <v>2</v>
      </c>
      <c r="D44" s="72">
        <v>2</v>
      </c>
    </row>
    <row r="45" spans="1:4" ht="15.75" thickBot="1" x14ac:dyDescent="0.3">
      <c r="A45" s="90"/>
      <c r="B45" s="37" t="s">
        <v>24</v>
      </c>
      <c r="C45" s="64">
        <v>0</v>
      </c>
      <c r="D45" s="73">
        <v>2</v>
      </c>
    </row>
    <row r="46" spans="1:4" x14ac:dyDescent="0.25">
      <c r="A46" s="90"/>
      <c r="B46" s="38" t="s">
        <v>25</v>
      </c>
      <c r="C46" s="65">
        <f>C44-C45</f>
        <v>2</v>
      </c>
      <c r="D46" s="74">
        <f>D44-D45</f>
        <v>0</v>
      </c>
    </row>
    <row r="47" spans="1:4" x14ac:dyDescent="0.25">
      <c r="A47" s="90"/>
      <c r="B47" s="39" t="s">
        <v>20</v>
      </c>
      <c r="C47" s="66">
        <f>$C$20</f>
        <v>45</v>
      </c>
      <c r="D47" s="75">
        <f>$D$20</f>
        <v>55</v>
      </c>
    </row>
    <row r="48" spans="1:4" ht="15.75" thickBot="1" x14ac:dyDescent="0.3">
      <c r="A48" s="90"/>
      <c r="B48" s="40" t="s">
        <v>21</v>
      </c>
      <c r="C48" s="67">
        <f>COMBIN(C29,C46)</f>
        <v>3</v>
      </c>
      <c r="D48" s="59">
        <f>COMBIN(D28,D45)</f>
        <v>36</v>
      </c>
    </row>
    <row r="49" spans="1:6" ht="18.75" customHeight="1" x14ac:dyDescent="0.25">
      <c r="A49" s="90"/>
      <c r="B49" s="35" t="s">
        <v>7</v>
      </c>
      <c r="C49" s="68">
        <f>C48/C47</f>
        <v>6.6666666666666666E-2</v>
      </c>
      <c r="D49" s="18">
        <f>D48/D47</f>
        <v>0.65454545454545454</v>
      </c>
      <c r="E49" s="19">
        <f>(C34/C33)*(D34/D33)+(C41/C40)*(D41/D40)+(C48/C47)*(D48/D47)</f>
        <v>0.20484848484848486</v>
      </c>
      <c r="F49" s="20" t="s">
        <v>34</v>
      </c>
    </row>
    <row r="50" spans="1:6" ht="15.75" thickBot="1" x14ac:dyDescent="0.3">
      <c r="A50" s="91"/>
      <c r="B50" s="36" t="s">
        <v>22</v>
      </c>
      <c r="C50" s="69">
        <f>C49</f>
        <v>6.6666666666666666E-2</v>
      </c>
      <c r="D50" s="17">
        <f t="shared" ref="D50:E52" si="3">D49</f>
        <v>0.65454545454545454</v>
      </c>
      <c r="E50" s="21">
        <f t="shared" si="3"/>
        <v>0.20484848484848486</v>
      </c>
      <c r="F50" s="22"/>
    </row>
    <row r="52" spans="1:6" ht="15.75" thickBot="1" x14ac:dyDescent="0.3">
      <c r="B52" s="41" t="s">
        <v>37</v>
      </c>
      <c r="C52" s="42"/>
      <c r="D52" s="42"/>
    </row>
    <row r="53" spans="1:6" s="82" customFormat="1" ht="15.75" thickBot="1" x14ac:dyDescent="0.3">
      <c r="B53" s="83"/>
      <c r="C53" s="85" t="s">
        <v>14</v>
      </c>
      <c r="D53" s="85" t="s">
        <v>15</v>
      </c>
    </row>
    <row r="54" spans="1:6" x14ac:dyDescent="0.25">
      <c r="A54" s="43" t="s">
        <v>31</v>
      </c>
      <c r="B54" s="78" t="s">
        <v>16</v>
      </c>
      <c r="C54" s="54">
        <v>10</v>
      </c>
      <c r="D54" s="54">
        <v>11</v>
      </c>
    </row>
    <row r="55" spans="1:6" x14ac:dyDescent="0.25">
      <c r="A55" s="44"/>
      <c r="B55" s="32" t="s">
        <v>17</v>
      </c>
      <c r="C55" s="55">
        <v>7</v>
      </c>
      <c r="D55" s="55">
        <v>9</v>
      </c>
    </row>
    <row r="56" spans="1:6" x14ac:dyDescent="0.25">
      <c r="A56" s="44"/>
      <c r="B56" s="79" t="s">
        <v>18</v>
      </c>
      <c r="C56" s="56">
        <f>C54-C55</f>
        <v>3</v>
      </c>
      <c r="D56" s="56">
        <f>D54-D55</f>
        <v>2</v>
      </c>
    </row>
    <row r="57" spans="1:6" ht="15.75" thickBot="1" x14ac:dyDescent="0.3">
      <c r="A57" s="45"/>
      <c r="B57" s="80" t="s">
        <v>19</v>
      </c>
      <c r="C57" s="57">
        <v>2</v>
      </c>
      <c r="D57" s="57">
        <v>2</v>
      </c>
    </row>
    <row r="58" spans="1:6" ht="15.75" thickBot="1" x14ac:dyDescent="0.3">
      <c r="A58" s="86" t="s">
        <v>32</v>
      </c>
      <c r="B58" s="81" t="s">
        <v>20</v>
      </c>
      <c r="C58" s="58">
        <f>COMBIN(C54,C57)</f>
        <v>45</v>
      </c>
      <c r="D58" s="58">
        <f>COMBIN(D54,D57)</f>
        <v>55</v>
      </c>
    </row>
    <row r="59" spans="1:6" ht="15.75" thickBot="1" x14ac:dyDescent="0.3">
      <c r="A59" s="87"/>
      <c r="B59" s="40" t="s">
        <v>21</v>
      </c>
      <c r="C59" s="59">
        <f>COMBIN(C56,C57)</f>
        <v>3</v>
      </c>
      <c r="D59" s="59">
        <f>COMBIN(D56,D57)</f>
        <v>1</v>
      </c>
      <c r="E59" s="46" t="s">
        <v>38</v>
      </c>
      <c r="F59" s="47"/>
    </row>
    <row r="60" spans="1:6" x14ac:dyDescent="0.25">
      <c r="A60" s="87"/>
      <c r="B60" s="35" t="s">
        <v>33</v>
      </c>
      <c r="C60" s="18">
        <f>C59/C58</f>
        <v>6.6666666666666666E-2</v>
      </c>
      <c r="D60" s="18">
        <f>D59/D58</f>
        <v>1.8181818181818181E-2</v>
      </c>
      <c r="E60" s="23">
        <f>1-C60*D60</f>
        <v>0.99878787878787878</v>
      </c>
      <c r="F60" s="20" t="s">
        <v>36</v>
      </c>
    </row>
    <row r="61" spans="1:6" ht="15.75" thickBot="1" x14ac:dyDescent="0.3">
      <c r="A61" s="88"/>
      <c r="B61" s="36" t="s">
        <v>22</v>
      </c>
      <c r="C61" s="17">
        <f>C60</f>
        <v>6.6666666666666666E-2</v>
      </c>
      <c r="D61" s="17">
        <f t="shared" ref="D61" si="4">D60</f>
        <v>1.8181818181818181E-2</v>
      </c>
      <c r="E61" s="24">
        <f t="shared" ref="E61" si="5">E60</f>
        <v>0.99878787878787878</v>
      </c>
      <c r="F61" s="22"/>
    </row>
  </sheetData>
  <mergeCells count="15">
    <mergeCell ref="A16:A19"/>
    <mergeCell ref="A54:A57"/>
    <mergeCell ref="F60:F61"/>
    <mergeCell ref="A27:A29"/>
    <mergeCell ref="E59:F59"/>
    <mergeCell ref="A58:A61"/>
    <mergeCell ref="A20:A23"/>
    <mergeCell ref="F49:F50"/>
    <mergeCell ref="F22:F23"/>
    <mergeCell ref="B25:D25"/>
    <mergeCell ref="B14:D14"/>
    <mergeCell ref="B52:D52"/>
    <mergeCell ref="A30:A36"/>
    <mergeCell ref="A37:A43"/>
    <mergeCell ref="A44:A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Задание_01</vt:lpstr>
      <vt:lpstr>Задание_02</vt:lpstr>
      <vt:lpstr>Задание_03</vt:lpstr>
      <vt:lpstr>Задание_04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</dc:creator>
  <cp:lastModifiedBy>Катерина</cp:lastModifiedBy>
  <dcterms:created xsi:type="dcterms:W3CDTF">2015-06-05T18:19:34Z</dcterms:created>
  <dcterms:modified xsi:type="dcterms:W3CDTF">2023-06-22T10:04:48Z</dcterms:modified>
</cp:coreProperties>
</file>