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2022_GeekBrain_Бабкин\Probability Theory\Sem05\"/>
    </mc:Choice>
  </mc:AlternateContent>
  <xr:revisionPtr revIDLastSave="0" documentId="13_ncr:1_{811B9D81-D785-4B58-98AF-0DD2311A7641}" xr6:coauthVersionLast="47" xr6:coauthVersionMax="47" xr10:uidLastSave="{00000000-0000-0000-0000-000000000000}"/>
  <bookViews>
    <workbookView xWindow="43140" yWindow="2850" windowWidth="18840" windowHeight="11745" xr2:uid="{00000000-000D-0000-FFFF-FFFF00000000}"/>
  </bookViews>
  <sheets>
    <sheet name="HTask_01" sheetId="10" r:id="rId1"/>
    <sheet name="HTask_02" sheetId="16" r:id="rId2"/>
    <sheet name="HTask_03" sheetId="17" r:id="rId3"/>
    <sheet name="HTask_04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7" l="1"/>
  <c r="B21" i="17"/>
  <c r="F11" i="17"/>
  <c r="B20" i="17" s="1"/>
  <c r="I13" i="17" s="1"/>
  <c r="F15" i="16"/>
  <c r="B25" i="17" l="1"/>
  <c r="L13" i="17"/>
  <c r="K13" i="17"/>
  <c r="J13" i="17"/>
  <c r="F13" i="17"/>
  <c r="O13" i="17"/>
  <c r="N13" i="17"/>
  <c r="H13" i="17"/>
  <c r="G13" i="17"/>
  <c r="M13" i="17"/>
  <c r="B28" i="17" l="1"/>
  <c r="B29" i="17" s="1"/>
</calcChain>
</file>

<file path=xl/sharedStrings.xml><?xml version="1.0" encoding="utf-8"?>
<sst xmlns="http://schemas.openxmlformats.org/spreadsheetml/2006/main" count="77" uniqueCount="72">
  <si>
    <t>Z-критерий применяется для случаев, когда размер выборки велик, т.е. n&gt; 30, и t-критерий подходит для случаев, когда размер образца мал, в том смысле, что n &lt;30.</t>
  </si>
  <si>
    <t>Одним из важных условий для принятия Т-критерия является то, что популяционная дисперсия неизвестна. И наоборот, популяционная дисперсия должна быть известна или предполагается известной в случае z-критерия.</t>
  </si>
  <si>
    <t>T-критерий можно понимать как статистический критерий, который используется для сравнения и анализа того, отличаются ли средние значения двух групп населения друг от друга или нет, если стандартное отклонение неизвестно.
В отличие от этого Z-критерий - это параметрический критерий, который применяется, когда известно стандартное отклонение, чтобы определить, отличаются ли средние значения двух наборов данных друг от друга.</t>
  </si>
  <si>
    <t>T-критерий основан на t-распределении Стьюдента.
Напротив, Z-критерий основан на предположении, что распределение выборочных средних нормальное.
t-распределение и нормальное распределение Стьюдента выглядят одинаково, так как оба симметричны и имеют форму колокола.
Однако они отличаются в том смысле, что в t-распределении меньше места в центре и больше в хвостах.</t>
  </si>
  <si>
    <t>или</t>
  </si>
  <si>
    <r>
      <t xml:space="preserve">Если Сигма генеральной совокупности </t>
    </r>
    <r>
      <rPr>
        <b/>
        <u/>
        <sz val="11"/>
        <color rgb="FFFF0000"/>
        <rFont val="Arial"/>
        <family val="2"/>
        <charset val="204"/>
      </rPr>
      <t>не известна</t>
    </r>
    <r>
      <rPr>
        <sz val="11"/>
        <color rgb="FFFF0000"/>
        <rFont val="Arial"/>
        <family val="2"/>
        <charset val="204"/>
      </rPr>
      <t xml:space="preserve">, </t>
    </r>
    <r>
      <rPr>
        <b/>
        <sz val="11"/>
        <rFont val="Arial"/>
        <family val="2"/>
        <charset val="204"/>
      </rPr>
      <t>то</t>
    </r>
    <r>
      <rPr>
        <b/>
        <sz val="11"/>
        <color rgb="FFFF0000"/>
        <rFont val="Arial"/>
        <family val="2"/>
        <charset val="204"/>
      </rPr>
      <t xml:space="preserve"> используется критерий Стьюдента t.</t>
    </r>
  </si>
  <si>
    <r>
      <t>Если Сигма генеральной совокупности</t>
    </r>
    <r>
      <rPr>
        <sz val="11"/>
        <color theme="8" tint="-0.499984740745262"/>
        <rFont val="Calibri"/>
        <family val="2"/>
        <charset val="204"/>
        <scheme val="minor"/>
      </rPr>
      <t xml:space="preserve"> </t>
    </r>
    <r>
      <rPr>
        <b/>
        <u/>
        <sz val="11"/>
        <color theme="8" tint="-0.499984740745262"/>
        <rFont val="Arial"/>
        <family val="2"/>
        <charset val="204"/>
      </rPr>
      <t>известна</t>
    </r>
    <r>
      <rPr>
        <sz val="11"/>
        <color theme="8" tint="-0.499984740745262"/>
        <rFont val="Arial"/>
        <family val="2"/>
        <charset val="204"/>
      </rPr>
      <t>,</t>
    </r>
    <r>
      <rPr>
        <sz val="11"/>
        <color theme="1"/>
        <rFont val="Arial"/>
        <family val="2"/>
        <charset val="204"/>
      </rPr>
      <t xml:space="preserve"> </t>
    </r>
    <r>
      <rPr>
        <b/>
        <sz val="11"/>
        <color theme="1"/>
        <rFont val="Arial"/>
        <family val="2"/>
        <charset val="204"/>
      </rPr>
      <t xml:space="preserve">то </t>
    </r>
    <r>
      <rPr>
        <b/>
        <sz val="11"/>
        <color theme="8" tint="-0.499984740745262"/>
        <rFont val="Arial"/>
        <family val="2"/>
        <charset val="204"/>
      </rPr>
      <t>используется критерий Z – критерий</t>
    </r>
  </si>
  <si>
    <t>Дано:</t>
  </si>
  <si>
    <t>Нулевая гипотеза</t>
  </si>
  <si>
    <t>Н0: µ = µ0 =</t>
  </si>
  <si>
    <t>Альтернативная гипотеза</t>
  </si>
  <si>
    <t>Н1: µ &gt; µ0</t>
  </si>
  <si>
    <r>
      <rPr>
        <sz val="12"/>
        <color theme="1"/>
        <rFont val="Calibri"/>
        <family val="2"/>
        <charset val="204"/>
      </rPr>
      <t>Ẋ</t>
    </r>
    <r>
      <rPr>
        <sz val="12"/>
        <color theme="1"/>
        <rFont val="Calibri"/>
        <family val="2"/>
        <charset val="204"/>
        <scheme val="minor"/>
      </rPr>
      <t xml:space="preserve"> = µ =</t>
    </r>
  </si>
  <si>
    <t>ơ = √ 4 =</t>
  </si>
  <si>
    <t>n =</t>
  </si>
  <si>
    <t>Решение:</t>
  </si>
  <si>
    <t>Z - критерий</t>
  </si>
  <si>
    <t>Z =</t>
  </si>
  <si>
    <t>Вывод:</t>
  </si>
  <si>
    <t>Так как 2,5 &gt; 1,645, значит нулевую гипотезу не рассматриваем!</t>
  </si>
  <si>
    <r>
      <t xml:space="preserve">Табличное значение Z – критерия при α=0,05 равно </t>
    </r>
    <r>
      <rPr>
        <b/>
        <sz val="11"/>
        <color theme="8" tint="-0.499984740745262"/>
        <rFont val="Calibri"/>
        <family val="2"/>
        <charset val="204"/>
        <scheme val="minor"/>
      </rPr>
      <t>1,645</t>
    </r>
  </si>
  <si>
    <t xml:space="preserve"> µ =</t>
  </si>
  <si>
    <t>Вес пачки:</t>
  </si>
  <si>
    <t>Сумма квадратов:</t>
  </si>
  <si>
    <t>Кол-во пачек:</t>
  </si>
  <si>
    <t>Критерий Стьюдента:</t>
  </si>
  <si>
    <t>t =</t>
  </si>
  <si>
    <r>
      <t xml:space="preserve">Н1: µ </t>
    </r>
    <r>
      <rPr>
        <sz val="11"/>
        <color theme="1"/>
        <rFont val="Calibri"/>
        <family val="2"/>
        <scheme val="minor"/>
      </rPr>
      <t>≠ µ0</t>
    </r>
  </si>
  <si>
    <r>
      <rPr>
        <sz val="11"/>
        <color theme="1"/>
        <rFont val="Calibri"/>
        <family val="2"/>
        <scheme val="minor"/>
      </rPr>
      <t>Ẋ =</t>
    </r>
  </si>
  <si>
    <t>ơ = √19,83 =</t>
  </si>
  <si>
    <t>Сумма квадратов</t>
  </si>
  <si>
    <t>Несмещенная дисперсия</t>
  </si>
  <si>
    <t>Формула несмещенной дисперсии:</t>
  </si>
  <si>
    <t>Сравним полученные значения (поскольку у нас двусторонний критерий, то используем абсолютное значение полученного t-критерия):</t>
  </si>
  <si>
    <t>Табличное значение t –критерия при α/2=0,01/2=0,005 равно 3,25</t>
  </si>
  <si>
    <t>Так как 1,0659 &lt; 3,25, значит  нулевую гипотезу рассматриваем</t>
  </si>
  <si>
    <t>import math</t>
  </si>
  <si>
    <t>import numpy as np</t>
  </si>
  <si>
    <t>from numpy import linalg as LA</t>
  </si>
  <si>
    <t>from scipy import stats</t>
  </si>
  <si>
    <t>import statistics</t>
  </si>
  <si>
    <t># функция вычисляет статистику критеря для проверки гипотезы равенства</t>
  </si>
  <si>
    <t># средних двух парных выборок</t>
  </si>
  <si>
    <t># x, y - выборки одинакового объема</t>
  </si>
  <si>
    <t>def equalmean(x,y):</t>
  </si>
  <si>
    <t xml:space="preserve">    # вычисляем разность выборок</t>
  </si>
  <si>
    <t xml:space="preserve">    dif=mothers-daughters</t>
  </si>
  <si>
    <t xml:space="preserve">    n=len(dif)</t>
  </si>
  <si>
    <t xml:space="preserve">    # вычисляем среднее разности</t>
  </si>
  <si>
    <t xml:space="preserve">    mean_dif=dif.mean()</t>
  </si>
  <si>
    <t xml:space="preserve">    # вычисляем несмещенную дисперсию разности</t>
  </si>
  <si>
    <t xml:space="preserve">    var_dif=dif.var()*n/(n-1)</t>
  </si>
  <si>
    <t xml:space="preserve">    # вычисляем t-статистику</t>
  </si>
  <si>
    <t xml:space="preserve">    t=mean_dif/math.sqrt(var_dif)*math.sqrt(n)</t>
  </si>
  <si>
    <t xml:space="preserve">    # вычисляем р-уровень</t>
  </si>
  <si>
    <t xml:space="preserve">    p = 1 - math.fabs(stats.t.cdf(t,n-1) - stats.t.cdf(-t,n-1))</t>
  </si>
  <si>
    <t xml:space="preserve">    return t,p</t>
  </si>
  <si>
    <t xml:space="preserve">    </t>
  </si>
  <si>
    <t>mothers=np.array([172,177,158,170,178,175,164,160,169])</t>
  </si>
  <si>
    <t>daughters=np.array([173,175,162,174,175,168,155,170,160])</t>
  </si>
  <si>
    <t>t,p=equalmean(mothers,daughters)</t>
  </si>
  <si>
    <t>print("t-статистика критерия = ",t)</t>
  </si>
  <si>
    <t>print("p-уровень = ",p)</t>
  </si>
  <si>
    <t>alpha=float(input("Введите уровень значимости "))</t>
  </si>
  <si>
    <t>if p&gt;alpha:</t>
  </si>
  <si>
    <t xml:space="preserve">    print("статистически значимых различий в росте матерей и дочерей нет")</t>
  </si>
  <si>
    <t>else:</t>
  </si>
  <si>
    <t xml:space="preserve">    print("есть статистически значимые различия в росте матерей и дочерей")</t>
  </si>
  <si>
    <t>print("\n Проверка с помощью встроенной функции")</t>
  </si>
  <si>
    <t>res=stats.ttest_rel (a=mothers, b=daughters)</t>
  </si>
  <si>
    <t>print("t-статистика критерия = ",res.statistic)</t>
  </si>
  <si>
    <t>print("p-уровень = ",res.pvalue)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</si>
</sst>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name val="Arial"/>
      <family val="2"/>
      <charset val="204"/>
    </font>
    <font>
      <sz val="11"/>
      <color theme="8" tint="-0.499984740745262"/>
      <name val="Calibri"/>
      <family val="2"/>
      <charset val="204"/>
      <scheme val="minor"/>
    </font>
    <font>
      <b/>
      <u/>
      <sz val="11"/>
      <color theme="8" tint="-0.499984740745262"/>
      <name val="Arial"/>
      <family val="2"/>
      <charset val="204"/>
    </font>
    <font>
      <sz val="11"/>
      <color theme="8" tint="-0.499984740745262"/>
      <name val="Arial"/>
      <family val="2"/>
      <charset val="204"/>
    </font>
    <font>
      <b/>
      <sz val="11"/>
      <color theme="8" tint="-0.499984740745262"/>
      <name val="Arial"/>
      <family val="2"/>
      <charset val="204"/>
    </font>
    <font>
      <b/>
      <sz val="11"/>
      <color theme="8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165" fontId="0" fillId="0" borderId="0" xfId="2" applyNumberFormat="1" applyFont="1"/>
    <xf numFmtId="0" fontId="0" fillId="0" borderId="1" xfId="0" applyBorder="1" applyAlignment="1">
      <alignment horizontal="right"/>
    </xf>
    <xf numFmtId="165" fontId="0" fillId="0" borderId="1" xfId="2" applyNumberFormat="1" applyFont="1" applyBorder="1"/>
    <xf numFmtId="0" fontId="0" fillId="0" borderId="1" xfId="0" applyBorder="1"/>
    <xf numFmtId="43" fontId="0" fillId="0" borderId="1" xfId="2" applyFont="1" applyBorder="1"/>
    <xf numFmtId="164" fontId="0" fillId="0" borderId="1" xfId="2" applyNumberFormat="1" applyFont="1" applyBorder="1"/>
    <xf numFmtId="0" fontId="8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/>
    <xf numFmtId="0" fontId="6" fillId="0" borderId="0" xfId="0" applyFont="1"/>
    <xf numFmtId="164" fontId="20" fillId="0" borderId="0" xfId="2" applyNumberFormat="1" applyFont="1"/>
    <xf numFmtId="0" fontId="1" fillId="0" borderId="0" xfId="0" applyFont="1"/>
    <xf numFmtId="43" fontId="0" fillId="0" borderId="1" xfId="0" applyNumberFormat="1" applyBorder="1"/>
    <xf numFmtId="0" fontId="6" fillId="0" borderId="1" xfId="0" applyFont="1" applyBorder="1" applyAlignment="1">
      <alignment horizontal="right"/>
    </xf>
    <xf numFmtId="166" fontId="6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Обычный" xfId="0" builtinId="0"/>
    <cellStyle name="Обычный 2" xfId="3" xr:uid="{56AB3D39-5B54-439B-AA6C-CFE5230D5BFF}"/>
    <cellStyle name="Финансовый" xfId="2" builtinId="3"/>
    <cellStyle name="Финансовый 2" xfId="1" xr:uid="{886E45B6-80D2-4D20-B737-A5908B403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109483</xdr:colOff>
      <xdr:row>0</xdr:row>
      <xdr:rowOff>70069</xdr:rowOff>
    </xdr:from>
    <xdr:to>
      <xdr:col>1</xdr:col>
      <xdr:colOff>4374931</xdr:colOff>
      <xdr:row>2</xdr:row>
      <xdr:rowOff>121610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CF57C3B-796D-3875-72D7-967724EAB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842" b="89283"/>
        <a:stretch/>
      </xdr:blipFill>
      <xdr:spPr>
        <a:xfrm>
          <a:off x="109483" y="70069"/>
          <a:ext cx="4874172" cy="42479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65690</xdr:colOff>
      <xdr:row>0</xdr:row>
      <xdr:rowOff>78828</xdr:rowOff>
    </xdr:from>
    <xdr:to>
      <xdr:col>14</xdr:col>
      <xdr:colOff>103431</xdr:colOff>
      <xdr:row>6</xdr:row>
      <xdr:rowOff>103133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88C4AD-5DBA-4085-8C4B-46E7D962F8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171" b="62324"/>
        <a:stretch/>
      </xdr:blipFill>
      <xdr:spPr>
        <a:xfrm>
          <a:off x="65690" y="78828"/>
          <a:ext cx="9000000" cy="11298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239440</xdr:colOff>
      <xdr:row>9</xdr:row>
      <xdr:rowOff>147474</xdr:rowOff>
    </xdr:from>
    <xdr:to>
      <xdr:col>5</xdr:col>
      <xdr:colOff>561538</xdr:colOff>
      <xdr:row>12</xdr:row>
      <xdr:rowOff>85835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68B90DD-BD4F-4489-81B7-468DB7F41D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522" t="20356" r="34731" b="30468"/>
        <a:stretch/>
      </xdr:blipFill>
      <xdr:spPr>
        <a:xfrm>
          <a:off x="2932716" y="1802853"/>
          <a:ext cx="936187" cy="49332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96345</xdr:colOff>
      <xdr:row>0</xdr:row>
      <xdr:rowOff>83207</xdr:rowOff>
    </xdr:from>
    <xdr:to>
      <xdr:col>12</xdr:col>
      <xdr:colOff>295354</xdr:colOff>
      <xdr:row>8</xdr:row>
      <xdr:rowOff>84411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88CC0A5-6C2A-47BA-92CF-EF5BD6C594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576" b="27301"/>
        <a:stretch/>
      </xdr:blipFill>
      <xdr:spPr>
        <a:xfrm>
          <a:off x="96345" y="83207"/>
          <a:ext cx="9000000" cy="14714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239872</xdr:colOff>
      <xdr:row>19</xdr:row>
      <xdr:rowOff>88352</xdr:rowOff>
    </xdr:from>
    <xdr:to>
      <xdr:col>4</xdr:col>
      <xdr:colOff>466613</xdr:colOff>
      <xdr:row>22</xdr:row>
      <xdr:rowOff>183492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029641C-0B74-4E6B-9CDA-F115E21E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3200" y="4134835"/>
          <a:ext cx="1277775" cy="6374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239655</xdr:colOff>
      <xdr:row>26</xdr:row>
      <xdr:rowOff>49376</xdr:rowOff>
    </xdr:from>
    <xdr:to>
      <xdr:col>4</xdr:col>
      <xdr:colOff>492672</xdr:colOff>
      <xdr:row>28</xdr:row>
      <xdr:rowOff>178601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5A9DD85-05B5-4D0A-AD1B-1E8D250E1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4104" t="-9051"/>
        <a:stretch/>
      </xdr:blipFill>
      <xdr:spPr>
        <a:xfrm>
          <a:off x="2571638" y="4831583"/>
          <a:ext cx="1304051" cy="4970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840828</xdr:colOff>
      <xdr:row>18</xdr:row>
      <xdr:rowOff>26275</xdr:rowOff>
    </xdr:from>
    <xdr:to>
      <xdr:col>5</xdr:col>
      <xdr:colOff>269328</xdr:colOff>
      <xdr:row>30</xdr:row>
      <xdr:rowOff>0</xdr:rowOff>
    </xdr:to>
    <xdr:sp macro="" textlink="">
      <xdr:nvSpPr>
        <xdr:cNvPr id="5" name="Правая фигурная скобка 4">
          <a:extLst>
            <a:ext uri="{FF2B5EF4-FFF2-40B4-BE49-F238E27FC236}">
              <a16:creationId xmlns:a16="http://schemas.microsoft.com/office/drawing/2014/main" id="{EACFCA04-1431-D439-68A3-6C1B29522E58}"/>
            </a:ext>
          </a:extLst>
        </xdr:cNvPr>
        <xdr:cNvSpPr/>
      </xdr:nvSpPr>
      <xdr:spPr>
        <a:xfrm>
          <a:off x="4223845" y="3337034"/>
          <a:ext cx="591207" cy="2364828"/>
        </a:xfrm>
        <a:prstGeom prst="rightBrace">
          <a:avLst/>
        </a:prstGeom>
        <a:ln w="28575">
          <a:solidFill>
            <a:schemeClr val="accent2">
              <a:lumMod val="7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0</xdr:row>
      <xdr:rowOff>87586</xdr:rowOff>
    </xdr:from>
    <xdr:to>
      <xdr:col>8</xdr:col>
      <xdr:colOff>221016</xdr:colOff>
      <xdr:row>6</xdr:row>
      <xdr:rowOff>136192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14C5F7-66CB-442C-895F-5A8076FE2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042"/>
        <a:stretch/>
      </xdr:blipFill>
      <xdr:spPr>
        <a:xfrm>
          <a:off x="78828" y="87586"/>
          <a:ext cx="9000000" cy="114781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66675</xdr:colOff>
      <xdr:row>7</xdr:row>
      <xdr:rowOff>158750</xdr:rowOff>
    </xdr:from>
    <xdr:to>
      <xdr:col>21</xdr:col>
      <xdr:colOff>0</xdr:colOff>
      <xdr:row>45</xdr:row>
      <xdr:rowOff>143090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887F1DD-E4F1-7BC0-11EA-27BF405C4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1397000"/>
          <a:ext cx="11934825" cy="670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D023-8B93-4CA7-8761-DDC949F9DF33}">
  <dimension ref="A5:B12"/>
  <sheetViews>
    <sheetView tabSelected="1" topLeftCell="B1" zoomScaleNormal="100" workbookViewId="0">
      <selection activeCell="B13" sqref="B13"/>
    </sheetView>
  </sheetViews>
  <sheetFormatPr defaultRowHeight="14.5" x14ac:dyDescent="0.35"/>
  <cols>
    <col min="1" max="1" width="8.7265625" style="3"/>
    <col min="2" max="2" width="120.6328125" style="2" customWidth="1"/>
    <col min="3" max="4" width="7.54296875" style="2" bestFit="1" customWidth="1"/>
    <col min="5" max="16384" width="8.7265625" style="2"/>
  </cols>
  <sheetData>
    <row r="5" spans="1:2" ht="58" x14ac:dyDescent="0.35">
      <c r="A5" s="4">
        <v>1</v>
      </c>
      <c r="B5" s="5" t="s">
        <v>2</v>
      </c>
    </row>
    <row r="6" spans="1:2" ht="58" x14ac:dyDescent="0.35">
      <c r="A6" s="4">
        <v>2</v>
      </c>
      <c r="B6" s="5" t="s">
        <v>3</v>
      </c>
    </row>
    <row r="7" spans="1:2" ht="29" x14ac:dyDescent="0.35">
      <c r="A7" s="4">
        <v>3</v>
      </c>
      <c r="B7" s="6" t="s">
        <v>1</v>
      </c>
    </row>
    <row r="8" spans="1:2" ht="29" x14ac:dyDescent="0.35">
      <c r="A8" s="4">
        <v>4</v>
      </c>
      <c r="B8" s="6" t="s">
        <v>0</v>
      </c>
    </row>
    <row r="10" spans="1:2" x14ac:dyDescent="0.35">
      <c r="A10" s="7" t="s">
        <v>4</v>
      </c>
    </row>
    <row r="11" spans="1:2" x14ac:dyDescent="0.35">
      <c r="B11" s="8" t="s">
        <v>5</v>
      </c>
    </row>
    <row r="12" spans="1:2" x14ac:dyDescent="0.35">
      <c r="B12" s="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07C0-CDEA-4140-B5BE-9ED3DCACF14B}">
  <dimension ref="A1:F18"/>
  <sheetViews>
    <sheetView zoomScale="145" zoomScaleNormal="145" workbookViewId="0">
      <selection activeCell="A9" sqref="A9:B18"/>
    </sheetView>
  </sheetViews>
  <sheetFormatPr defaultRowHeight="14.5" x14ac:dyDescent="0.35"/>
  <cols>
    <col min="1" max="1" width="16" bestFit="1" customWidth="1"/>
    <col min="2" max="2" width="7.453125" customWidth="1"/>
    <col min="3" max="4" width="7.54296875" bestFit="1" customWidth="1"/>
    <col min="6" max="6" width="11.453125" bestFit="1" customWidth="1"/>
  </cols>
  <sheetData>
    <row r="1" spans="1:6" ht="14" customHeight="1" x14ac:dyDescent="0.35"/>
    <row r="9" spans="1:6" x14ac:dyDescent="0.35">
      <c r="A9" t="s">
        <v>7</v>
      </c>
      <c r="B9" s="1"/>
      <c r="E9" t="s">
        <v>15</v>
      </c>
      <c r="F9" t="s">
        <v>16</v>
      </c>
    </row>
    <row r="10" spans="1:6" x14ac:dyDescent="0.35">
      <c r="A10" s="27" t="s">
        <v>8</v>
      </c>
      <c r="B10" s="27"/>
    </row>
    <row r="11" spans="1:6" x14ac:dyDescent="0.35">
      <c r="A11" s="11" t="s">
        <v>9</v>
      </c>
      <c r="B11" s="12">
        <v>17</v>
      </c>
    </row>
    <row r="13" spans="1:6" x14ac:dyDescent="0.35">
      <c r="A13" s="27" t="s">
        <v>10</v>
      </c>
      <c r="B13" s="27"/>
    </row>
    <row r="14" spans="1:6" x14ac:dyDescent="0.35">
      <c r="A14" s="11" t="s">
        <v>11</v>
      </c>
      <c r="B14" s="13"/>
    </row>
    <row r="15" spans="1:6" x14ac:dyDescent="0.35">
      <c r="E15" s="9" t="s">
        <v>17</v>
      </c>
      <c r="F15" s="21">
        <f>(B16-B11)/B17*SQRT(B18)</f>
        <v>2.5</v>
      </c>
    </row>
    <row r="16" spans="1:6" ht="15.5" x14ac:dyDescent="0.35">
      <c r="A16" s="16" t="s">
        <v>12</v>
      </c>
      <c r="B16" s="15">
        <v>17.5</v>
      </c>
      <c r="E16" s="18" t="s">
        <v>20</v>
      </c>
    </row>
    <row r="17" spans="1:5" ht="15.5" x14ac:dyDescent="0.35">
      <c r="A17" s="17" t="s">
        <v>13</v>
      </c>
      <c r="B17" s="12">
        <v>2</v>
      </c>
      <c r="E17" s="20" t="s">
        <v>18</v>
      </c>
    </row>
    <row r="18" spans="1:5" ht="15.5" x14ac:dyDescent="0.35">
      <c r="A18" s="16" t="s">
        <v>14</v>
      </c>
      <c r="B18" s="12">
        <v>100</v>
      </c>
      <c r="E18" s="19" t="s">
        <v>19</v>
      </c>
    </row>
  </sheetData>
  <mergeCells count="2">
    <mergeCell ref="A10:B10"/>
    <mergeCell ref="A13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F9D5-3556-4E15-A10C-493F2D5EC782}">
  <dimension ref="A1:O29"/>
  <sheetViews>
    <sheetView zoomScale="145" zoomScaleNormal="145" workbookViewId="0">
      <selection activeCell="G30" sqref="G30"/>
    </sheetView>
  </sheetViews>
  <sheetFormatPr defaultRowHeight="14.5" x14ac:dyDescent="0.35"/>
  <cols>
    <col min="1" max="1" width="25.7265625" customWidth="1"/>
    <col min="2" max="2" width="7.6328125" bestFit="1" customWidth="1"/>
    <col min="3" max="4" width="7.54296875" bestFit="1" customWidth="1"/>
    <col min="5" max="5" width="16.6328125" bestFit="1" customWidth="1"/>
  </cols>
  <sheetData>
    <row r="1" spans="1:15" ht="14" customHeight="1" x14ac:dyDescent="0.35"/>
    <row r="11" spans="1:15" x14ac:dyDescent="0.35">
      <c r="A11" t="s">
        <v>7</v>
      </c>
      <c r="E11" s="11" t="s">
        <v>24</v>
      </c>
      <c r="F11" s="12">
        <f>10</f>
        <v>10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5">
      <c r="A12" s="27" t="s">
        <v>8</v>
      </c>
      <c r="B12" s="27"/>
      <c r="E12" s="11" t="s">
        <v>22</v>
      </c>
      <c r="F12" s="12">
        <v>202</v>
      </c>
      <c r="G12" s="12">
        <v>203</v>
      </c>
      <c r="H12" s="12">
        <v>199</v>
      </c>
      <c r="I12" s="12">
        <v>197</v>
      </c>
      <c r="J12" s="12">
        <v>195</v>
      </c>
      <c r="K12" s="12">
        <v>201</v>
      </c>
      <c r="L12" s="12">
        <v>200</v>
      </c>
      <c r="M12" s="12">
        <v>204</v>
      </c>
      <c r="N12" s="12">
        <v>194</v>
      </c>
      <c r="O12" s="12">
        <v>190</v>
      </c>
    </row>
    <row r="13" spans="1:15" x14ac:dyDescent="0.35">
      <c r="A13" s="11" t="s">
        <v>9</v>
      </c>
      <c r="B13" s="12">
        <v>200</v>
      </c>
      <c r="E13" s="11" t="s">
        <v>23</v>
      </c>
      <c r="F13" s="14">
        <f>POWER((F12-$B$20),2)</f>
        <v>12.25</v>
      </c>
      <c r="G13" s="14">
        <f t="shared" ref="G13:O13" si="0">POWER((G12-$B$20),2)</f>
        <v>20.25</v>
      </c>
      <c r="H13" s="14">
        <f t="shared" si="0"/>
        <v>0.25</v>
      </c>
      <c r="I13" s="14">
        <f t="shared" si="0"/>
        <v>2.25</v>
      </c>
      <c r="J13" s="14">
        <f t="shared" si="0"/>
        <v>12.25</v>
      </c>
      <c r="K13" s="14">
        <f t="shared" si="0"/>
        <v>6.25</v>
      </c>
      <c r="L13" s="14">
        <f t="shared" si="0"/>
        <v>2.25</v>
      </c>
      <c r="M13" s="14">
        <f t="shared" si="0"/>
        <v>30.25</v>
      </c>
      <c r="N13" s="14">
        <f t="shared" si="0"/>
        <v>20.25</v>
      </c>
      <c r="O13" s="14">
        <f t="shared" si="0"/>
        <v>72.25</v>
      </c>
    </row>
    <row r="15" spans="1:15" x14ac:dyDescent="0.35">
      <c r="A15" s="27" t="s">
        <v>10</v>
      </c>
      <c r="B15" s="27"/>
    </row>
    <row r="16" spans="1:15" x14ac:dyDescent="0.35">
      <c r="A16" s="11" t="s">
        <v>27</v>
      </c>
      <c r="B16" s="13"/>
    </row>
    <row r="19" spans="1:7" x14ac:dyDescent="0.35">
      <c r="A19" s="29" t="s">
        <v>25</v>
      </c>
      <c r="B19" s="29"/>
    </row>
    <row r="20" spans="1:7" x14ac:dyDescent="0.35">
      <c r="A20" s="11" t="s">
        <v>28</v>
      </c>
      <c r="B20" s="15">
        <f>SUM(F12:O12)/F11</f>
        <v>198.5</v>
      </c>
    </row>
    <row r="21" spans="1:7" x14ac:dyDescent="0.35">
      <c r="A21" s="11" t="s">
        <v>21</v>
      </c>
      <c r="B21" s="15">
        <f>B13</f>
        <v>200</v>
      </c>
    </row>
    <row r="22" spans="1:7" x14ac:dyDescent="0.35">
      <c r="A22" s="11" t="s">
        <v>29</v>
      </c>
      <c r="B22" s="14">
        <f>SQRT(19.83)</f>
        <v>4.4530888156424631</v>
      </c>
      <c r="G22" s="22" t="s">
        <v>34</v>
      </c>
    </row>
    <row r="23" spans="1:7" x14ac:dyDescent="0.35">
      <c r="A23" s="11" t="s">
        <v>14</v>
      </c>
      <c r="B23" s="12">
        <v>10</v>
      </c>
      <c r="G23" s="22"/>
    </row>
    <row r="24" spans="1:7" x14ac:dyDescent="0.35">
      <c r="G24" s="22" t="s">
        <v>33</v>
      </c>
    </row>
    <row r="25" spans="1:7" x14ac:dyDescent="0.35">
      <c r="A25" s="24" t="s">
        <v>26</v>
      </c>
      <c r="B25" s="25">
        <f>(B20-B21)/B22*SQRT(B23)</f>
        <v>-1.065196919852635</v>
      </c>
      <c r="G25" s="22"/>
    </row>
    <row r="26" spans="1:7" x14ac:dyDescent="0.35">
      <c r="G26" s="20" t="s">
        <v>35</v>
      </c>
    </row>
    <row r="27" spans="1:7" x14ac:dyDescent="0.35">
      <c r="A27" s="28" t="s">
        <v>32</v>
      </c>
      <c r="B27" s="28"/>
    </row>
    <row r="28" spans="1:7" x14ac:dyDescent="0.35">
      <c r="A28" s="26" t="s">
        <v>30</v>
      </c>
      <c r="B28" s="23">
        <f>SUM(F13:O13)</f>
        <v>178.5</v>
      </c>
    </row>
    <row r="29" spans="1:7" x14ac:dyDescent="0.35">
      <c r="A29" s="26" t="s">
        <v>31</v>
      </c>
      <c r="B29" s="14">
        <f>B28/(F11-1)</f>
        <v>19.833333333333332</v>
      </c>
    </row>
  </sheetData>
  <mergeCells count="4">
    <mergeCell ref="A27:B27"/>
    <mergeCell ref="A19:B19"/>
    <mergeCell ref="A12:B12"/>
    <mergeCell ref="A15:B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4340-8868-4B05-AD6B-B1C146B0F37D}">
  <dimension ref="A1:B46"/>
  <sheetViews>
    <sheetView zoomScaleNormal="100" workbookViewId="0">
      <selection activeCell="A11" sqref="A11"/>
    </sheetView>
  </sheetViews>
  <sheetFormatPr defaultRowHeight="14.5" x14ac:dyDescent="0.35"/>
  <cols>
    <col min="1" max="1" width="69.54296875" bestFit="1" customWidth="1"/>
    <col min="2" max="2" width="7.453125" customWidth="1"/>
    <col min="3" max="4" width="7.54296875" bestFit="1" customWidth="1"/>
  </cols>
  <sheetData>
    <row r="1" spans="1:2" ht="14" customHeight="1" x14ac:dyDescent="0.35"/>
    <row r="9" spans="1:2" x14ac:dyDescent="0.35">
      <c r="A9" t="s">
        <v>36</v>
      </c>
      <c r="B9" s="1"/>
    </row>
    <row r="10" spans="1:2" x14ac:dyDescent="0.35">
      <c r="A10" t="s">
        <v>37</v>
      </c>
    </row>
    <row r="11" spans="1:2" x14ac:dyDescent="0.35">
      <c r="A11" t="s">
        <v>38</v>
      </c>
    </row>
    <row r="12" spans="1:2" x14ac:dyDescent="0.35">
      <c r="A12" t="s">
        <v>39</v>
      </c>
    </row>
    <row r="13" spans="1:2" x14ac:dyDescent="0.35">
      <c r="A13" t="s">
        <v>40</v>
      </c>
    </row>
    <row r="15" spans="1:2" x14ac:dyDescent="0.35">
      <c r="A15" t="s">
        <v>41</v>
      </c>
    </row>
    <row r="16" spans="1:2" x14ac:dyDescent="0.35">
      <c r="A16" t="s">
        <v>42</v>
      </c>
    </row>
    <row r="17" spans="1:1" x14ac:dyDescent="0.35">
      <c r="A17" t="s">
        <v>43</v>
      </c>
    </row>
    <row r="18" spans="1:1" x14ac:dyDescent="0.35">
      <c r="A18" t="s">
        <v>44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47</v>
      </c>
    </row>
    <row r="22" spans="1:1" x14ac:dyDescent="0.35">
      <c r="A22" t="s">
        <v>48</v>
      </c>
    </row>
    <row r="23" spans="1:1" x14ac:dyDescent="0.35">
      <c r="A23" t="s">
        <v>49</v>
      </c>
    </row>
    <row r="24" spans="1:1" x14ac:dyDescent="0.35">
      <c r="A24" t="s">
        <v>50</v>
      </c>
    </row>
    <row r="25" spans="1:1" x14ac:dyDescent="0.35">
      <c r="A25" t="s">
        <v>51</v>
      </c>
    </row>
    <row r="26" spans="1:1" x14ac:dyDescent="0.35">
      <c r="A26" t="s">
        <v>52</v>
      </c>
    </row>
    <row r="27" spans="1:1" x14ac:dyDescent="0.35">
      <c r="A27" t="s">
        <v>53</v>
      </c>
    </row>
    <row r="28" spans="1:1" x14ac:dyDescent="0.35">
      <c r="A28" t="s">
        <v>54</v>
      </c>
    </row>
    <row r="29" spans="1:1" x14ac:dyDescent="0.35">
      <c r="A29" t="s">
        <v>55</v>
      </c>
    </row>
    <row r="30" spans="1:1" x14ac:dyDescent="0.35">
      <c r="A30" t="s">
        <v>56</v>
      </c>
    </row>
    <row r="31" spans="1:1" x14ac:dyDescent="0.35">
      <c r="A31" t="s">
        <v>57</v>
      </c>
    </row>
    <row r="33" spans="1:1" x14ac:dyDescent="0.35">
      <c r="A33" t="s">
        <v>58</v>
      </c>
    </row>
    <row r="34" spans="1:1" x14ac:dyDescent="0.35">
      <c r="A34" t="s">
        <v>59</v>
      </c>
    </row>
    <row r="35" spans="1:1" x14ac:dyDescent="0.35">
      <c r="A35" t="s">
        <v>60</v>
      </c>
    </row>
    <row r="36" spans="1:1" x14ac:dyDescent="0.35">
      <c r="A36" t="s">
        <v>61</v>
      </c>
    </row>
    <row r="37" spans="1:1" x14ac:dyDescent="0.35">
      <c r="A37" t="s">
        <v>62</v>
      </c>
    </row>
    <row r="38" spans="1:1" x14ac:dyDescent="0.35">
      <c r="A38" t="s">
        <v>63</v>
      </c>
    </row>
    <row r="39" spans="1:1" x14ac:dyDescent="0.35">
      <c r="A39" t="s">
        <v>64</v>
      </c>
    </row>
    <row r="40" spans="1:1" x14ac:dyDescent="0.35">
      <c r="A40" t="s">
        <v>65</v>
      </c>
    </row>
    <row r="41" spans="1:1" x14ac:dyDescent="0.35">
      <c r="A41" t="s">
        <v>66</v>
      </c>
    </row>
    <row r="42" spans="1:1" x14ac:dyDescent="0.35">
      <c r="A42" t="s">
        <v>67</v>
      </c>
    </row>
    <row r="43" spans="1:1" x14ac:dyDescent="0.35">
      <c r="A43" t="s">
        <v>68</v>
      </c>
    </row>
    <row r="44" spans="1:1" x14ac:dyDescent="0.35">
      <c r="A44" t="s">
        <v>69</v>
      </c>
    </row>
    <row r="45" spans="1:1" x14ac:dyDescent="0.35">
      <c r="A45" t="s">
        <v>70</v>
      </c>
    </row>
    <row r="46" spans="1:1" x14ac:dyDescent="0.35">
      <c r="A46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HTask_01</vt:lpstr>
      <vt:lpstr>HTask_02</vt:lpstr>
      <vt:lpstr>HTask_03</vt:lpstr>
      <vt:lpstr>HTask_04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Babkin</dc:creator>
  <cp:lastModifiedBy>Ivan Babkin</cp:lastModifiedBy>
  <dcterms:created xsi:type="dcterms:W3CDTF">2015-06-05T18:19:34Z</dcterms:created>
  <dcterms:modified xsi:type="dcterms:W3CDTF">2023-07-10T16:50:18Z</dcterms:modified>
</cp:coreProperties>
</file>