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D:\2022_GeekBrain_Бабкин\Probability Theory\Sem06\"/>
    </mc:Choice>
  </mc:AlternateContent>
  <xr:revisionPtr revIDLastSave="0" documentId="13_ncr:1_{FB7907C2-44CB-41CC-8496-1DF02AAB9280}" xr6:coauthVersionLast="47" xr6:coauthVersionMax="47" xr10:uidLastSave="{00000000-0000-0000-0000-000000000000}"/>
  <bookViews>
    <workbookView xWindow="37695" yWindow="0" windowWidth="25995" windowHeight="20985" activeTab="2" xr2:uid="{00000000-000D-0000-FFFF-FFFF00000000}"/>
  </bookViews>
  <sheets>
    <sheet name="HTask_01" sheetId="19" r:id="rId1"/>
    <sheet name="HTask_02" sheetId="20" r:id="rId2"/>
    <sheet name="HTask_03" sheetId="2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2" i="20" l="1"/>
  <c r="B11" i="20"/>
  <c r="I21" i="20"/>
  <c r="I20" i="20"/>
  <c r="I19" i="20"/>
  <c r="J12" i="20"/>
  <c r="K12" i="20"/>
  <c r="L12" i="20"/>
  <c r="M12" i="20"/>
  <c r="N12" i="20"/>
  <c r="O12" i="20"/>
  <c r="P12" i="20"/>
  <c r="Q12" i="20"/>
  <c r="R12" i="20"/>
  <c r="I12" i="20"/>
  <c r="B10" i="20"/>
  <c r="I10" i="20"/>
  <c r="B19" i="20"/>
  <c r="B18" i="20"/>
  <c r="B21" i="20" s="1"/>
  <c r="I17" i="19"/>
  <c r="I13" i="19"/>
  <c r="I12" i="19"/>
</calcChain>
</file>

<file path=xl/sharedStrings.xml><?xml version="1.0" encoding="utf-8"?>
<sst xmlns="http://schemas.openxmlformats.org/spreadsheetml/2006/main" count="49" uniqueCount="39">
  <si>
    <t>Дано:</t>
  </si>
  <si>
    <t>n =</t>
  </si>
  <si>
    <t>Решение:</t>
  </si>
  <si>
    <t>Вес пачки:</t>
  </si>
  <si>
    <t>Сумма квадратов:</t>
  </si>
  <si>
    <t>Сумма квадратов</t>
  </si>
  <si>
    <t>Несмещенная дисперсия</t>
  </si>
  <si>
    <t>Формула несмещенной дисперсии:</t>
  </si>
  <si>
    <t>import numpy as np</t>
  </si>
  <si>
    <t>from scipy import stats</t>
  </si>
  <si>
    <t>Условия ЗАДАЧИ_03:</t>
  </si>
  <si>
    <t>Рост дочерей 175, 167, 154, 174, 178, 148, 160, 167, 169, 170
Рост матерей  178, 165, 165, 173, 168, 155, 160, 164, 178, 175
Используя эти данные построить 95% доверительный интервал для разности среднего роста родителей и детей.</t>
  </si>
  <si>
    <t>Ẋ =М=</t>
  </si>
  <si>
    <t>Известно квадратическое отклонение генеральной совокупности, следовательно, будем использовать Z-критерий.</t>
  </si>
  <si>
    <t>α/2 =</t>
  </si>
  <si>
    <r>
      <t>Z</t>
    </r>
    <r>
      <rPr>
        <vertAlign val="subscript"/>
        <sz val="11"/>
        <color theme="1"/>
        <rFont val="Calibri"/>
        <family val="2"/>
        <charset val="204"/>
        <scheme val="minor"/>
      </rPr>
      <t>α/2</t>
    </r>
    <r>
      <rPr>
        <sz val="11"/>
        <color theme="1"/>
        <rFont val="Calibri"/>
        <family val="2"/>
        <scheme val="minor"/>
      </rPr>
      <t xml:space="preserve"> =</t>
    </r>
  </si>
  <si>
    <t>`-табличное значение Z-критерия</t>
  </si>
  <si>
    <t>1.</t>
  </si>
  <si>
    <t>ơ =</t>
  </si>
  <si>
    <t>2.</t>
  </si>
  <si>
    <t>Ответ:</t>
  </si>
  <si>
    <t>Не известно квадратическое отклонение генеральной совокупности, следовательно, будем использовать t-критерий.</t>
  </si>
  <si>
    <t>Ẋ =</t>
  </si>
  <si>
    <t>Количество</t>
  </si>
  <si>
    <t>Среднеквадр.отклонение</t>
  </si>
  <si>
    <t>a = np.array([175, 167, 154, 174, 178, 148, 160, 167, 169, 170])</t>
  </si>
  <si>
    <t>b = np.array([178, 165, 165, 173, 168, 155, 160, 164, 178, 175])</t>
  </si>
  <si>
    <t>x_1 = np.mean(a)</t>
  </si>
  <si>
    <t>x_2 = np.mean(b)</t>
  </si>
  <si>
    <t>delta = x_1 - x_2</t>
  </si>
  <si>
    <t>n = len(a)</t>
  </si>
  <si>
    <t>D1 = np.var(a, ddof = 1)</t>
  </si>
  <si>
    <t>D2 = np.var(b, ddof = 1)</t>
  </si>
  <si>
    <t>D = (D1 + D2) / 2</t>
  </si>
  <si>
    <t>SE = np.sqrt(D/n + D/n)</t>
  </si>
  <si>
    <t>t = stats.t.ppf(0.975, 2 * (n - 1))</t>
  </si>
  <si>
    <t>result = (delta - t*SE, delta + t*SE)</t>
  </si>
  <si>
    <t>print("Ответ: При доверительном интервале 95% для разности среднего роста родителей и детей будет:")</t>
  </si>
  <si>
    <t>print(result)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</si>
</sst>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-* #,##0.0_-;\-* #,##0.0_-;_-* &quot;-&quot;??_-;_-@_-"/>
    <numFmt numFmtId="165" formatCode="_-* #,##0_-;\-* #,##0_-;_-* &quot;-&quot;??_-;_-@_-"/>
    <numFmt numFmtId="166" formatCode="_-* #,##0.000_-;\-* #,##0.000_-;_-* &quot;-&quot;??_-;_-@_-"/>
    <numFmt numFmtId="172" formatCode="_-* #,##0.00\ _₽_-;\-* #,##0.00\ _₽_-;_-* &quot;-&quot;?\ _₽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vertAlign val="subscript"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" fillId="0" borderId="0"/>
  </cellStyleXfs>
  <cellXfs count="14">
    <xf numFmtId="0" fontId="0" fillId="0" borderId="0" xfId="0"/>
    <xf numFmtId="165" fontId="0" fillId="0" borderId="0" xfId="2" applyNumberFormat="1" applyFont="1"/>
    <xf numFmtId="0" fontId="0" fillId="0" borderId="1" xfId="0" applyBorder="1" applyAlignment="1">
      <alignment horizontal="right"/>
    </xf>
    <xf numFmtId="165" fontId="0" fillId="0" borderId="1" xfId="2" applyNumberFormat="1" applyFont="1" applyBorder="1"/>
    <xf numFmtId="0" fontId="0" fillId="0" borderId="1" xfId="0" applyBorder="1"/>
    <xf numFmtId="43" fontId="0" fillId="0" borderId="1" xfId="2" applyFont="1" applyBorder="1"/>
    <xf numFmtId="164" fontId="0" fillId="0" borderId="1" xfId="2" applyNumberFormat="1" applyFont="1" applyBorder="1"/>
    <xf numFmtId="0" fontId="3" fillId="0" borderId="0" xfId="0" applyFont="1"/>
    <xf numFmtId="0" fontId="3" fillId="0" borderId="0" xfId="0" applyFont="1" applyFill="1" applyAlignment="1">
      <alignment horizontal="left" wrapText="1"/>
    </xf>
    <xf numFmtId="0" fontId="4" fillId="0" borderId="1" xfId="0" applyFont="1" applyBorder="1" applyAlignment="1">
      <alignment horizontal="right"/>
    </xf>
    <xf numFmtId="172" fontId="0" fillId="0" borderId="0" xfId="0" applyNumberFormat="1"/>
    <xf numFmtId="166" fontId="0" fillId="0" borderId="0" xfId="2" applyNumberFormat="1" applyFont="1"/>
    <xf numFmtId="165" fontId="0" fillId="0" borderId="2" xfId="2" applyNumberFormat="1" applyFont="1" applyBorder="1"/>
    <xf numFmtId="166" fontId="0" fillId="0" borderId="1" xfId="2" applyNumberFormat="1" applyFont="1" applyBorder="1"/>
  </cellXfs>
  <cellStyles count="4">
    <cellStyle name="Обычный" xfId="0" builtinId="0"/>
    <cellStyle name="Обычный 2" xfId="3" xr:uid="{56AB3D39-5B54-439B-AA6C-CFE5230D5BFF}"/>
    <cellStyle name="Финансовый" xfId="2" builtinId="3"/>
    <cellStyle name="Финансовый 2" xfId="1" xr:uid="{886E45B6-80D2-4D20-B737-A5908B4034A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19</xdr:col>
      <xdr:colOff>244858</xdr:colOff>
      <xdr:row>8</xdr:row>
      <xdr:rowOff>36634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1F173B17-8989-32BE-E013-CD2F0ED06DA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39508"/>
        <a:stretch/>
      </xdr:blipFill>
      <xdr:spPr>
        <a:xfrm>
          <a:off x="0" y="0"/>
          <a:ext cx="12191895" cy="1502019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 editAs="oneCell">
    <xdr:from>
      <xdr:col>2</xdr:col>
      <xdr:colOff>473075</xdr:colOff>
      <xdr:row>11</xdr:row>
      <xdr:rowOff>55440</xdr:rowOff>
    </xdr:from>
    <xdr:to>
      <xdr:col>4</xdr:col>
      <xdr:colOff>322386</xdr:colOff>
      <xdr:row>14</xdr:row>
      <xdr:rowOff>69119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A128E25D-282E-40B3-883D-758A672DFAB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5526" t="14875" r="8211" b="16328"/>
        <a:stretch/>
      </xdr:blipFill>
      <xdr:spPr>
        <a:xfrm>
          <a:off x="1843210" y="2070344"/>
          <a:ext cx="1065580" cy="556848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84015</xdr:colOff>
      <xdr:row>0</xdr:row>
      <xdr:rowOff>102577</xdr:rowOff>
    </xdr:from>
    <xdr:to>
      <xdr:col>17</xdr:col>
      <xdr:colOff>305310</xdr:colOff>
      <xdr:row>6</xdr:row>
      <xdr:rowOff>12338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8BF1C457-7FAA-A143-2914-F91030185EF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59383"/>
        <a:stretch/>
      </xdr:blipFill>
      <xdr:spPr>
        <a:xfrm>
          <a:off x="84015" y="102577"/>
          <a:ext cx="12195070" cy="1008799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 editAs="oneCell">
    <xdr:from>
      <xdr:col>2</xdr:col>
      <xdr:colOff>473075</xdr:colOff>
      <xdr:row>9</xdr:row>
      <xdr:rowOff>55440</xdr:rowOff>
    </xdr:from>
    <xdr:to>
      <xdr:col>4</xdr:col>
      <xdr:colOff>322386</xdr:colOff>
      <xdr:row>12</xdr:row>
      <xdr:rowOff>69119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9E9001DB-DFD8-4E2D-AD14-358887AA0E1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5526" t="14875" r="8211" b="16328"/>
        <a:stretch/>
      </xdr:blipFill>
      <xdr:spPr>
        <a:xfrm>
          <a:off x="1844675" y="2046165"/>
          <a:ext cx="1068511" cy="553429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 editAs="oneCell">
    <xdr:from>
      <xdr:col>7</xdr:col>
      <xdr:colOff>323022</xdr:colOff>
      <xdr:row>14</xdr:row>
      <xdr:rowOff>74543</xdr:rowOff>
    </xdr:from>
    <xdr:to>
      <xdr:col>7</xdr:col>
      <xdr:colOff>1650397</xdr:colOff>
      <xdr:row>17</xdr:row>
      <xdr:rowOff>26366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BECCC4BD-2BE8-4A15-A671-3767EFFE09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613413" y="2650434"/>
          <a:ext cx="1321025" cy="5048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125263</xdr:colOff>
      <xdr:row>24</xdr:row>
      <xdr:rowOff>1810</xdr:rowOff>
    </xdr:from>
    <xdr:to>
      <xdr:col>23</xdr:col>
      <xdr:colOff>499430</xdr:colOff>
      <xdr:row>54</xdr:row>
      <xdr:rowOff>90049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C3B7B432-A8AB-B43E-C272-4F7B4399C9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263" y="4719486"/>
          <a:ext cx="14291873" cy="546706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8FBAE-BA48-4BD5-AE66-AC308806BCF4}">
  <dimension ref="A10:I17"/>
  <sheetViews>
    <sheetView zoomScale="130" zoomScaleNormal="130" workbookViewId="0">
      <selection activeCell="A10" sqref="A10:XFD24"/>
    </sheetView>
  </sheetViews>
  <sheetFormatPr defaultRowHeight="14.5" x14ac:dyDescent="0.35"/>
  <cols>
    <col min="1" max="1" width="10.90625" bestFit="1" customWidth="1"/>
    <col min="9" max="9" width="12.08984375" bestFit="1" customWidth="1"/>
  </cols>
  <sheetData>
    <row r="10" spans="1:9" x14ac:dyDescent="0.35">
      <c r="A10" t="s">
        <v>13</v>
      </c>
    </row>
    <row r="11" spans="1:9" x14ac:dyDescent="0.35">
      <c r="A11" s="7" t="s">
        <v>0</v>
      </c>
      <c r="H11" s="7" t="s">
        <v>2</v>
      </c>
    </row>
    <row r="12" spans="1:9" x14ac:dyDescent="0.35">
      <c r="A12" s="2" t="s">
        <v>12</v>
      </c>
      <c r="B12" s="6">
        <v>80</v>
      </c>
      <c r="H12" t="s">
        <v>17</v>
      </c>
      <c r="I12" s="10">
        <f>B12-B16*B13/SQRT(B14)</f>
        <v>78.040000000000006</v>
      </c>
    </row>
    <row r="13" spans="1:9" x14ac:dyDescent="0.35">
      <c r="A13" s="2" t="s">
        <v>18</v>
      </c>
      <c r="B13" s="5">
        <v>16</v>
      </c>
      <c r="H13" t="s">
        <v>19</v>
      </c>
      <c r="I13" s="10">
        <f>B12+B16*B13/SQRT(B14)</f>
        <v>81.96</v>
      </c>
    </row>
    <row r="14" spans="1:9" x14ac:dyDescent="0.35">
      <c r="A14" s="2" t="s">
        <v>1</v>
      </c>
      <c r="B14" s="3">
        <v>256</v>
      </c>
    </row>
    <row r="15" spans="1:9" x14ac:dyDescent="0.35">
      <c r="A15" s="9" t="s">
        <v>14</v>
      </c>
      <c r="B15" s="4">
        <v>2.5000000000000001E-2</v>
      </c>
    </row>
    <row r="16" spans="1:9" ht="16.5" x14ac:dyDescent="0.45">
      <c r="A16" s="2" t="s">
        <v>15</v>
      </c>
      <c r="B16" s="4">
        <v>1.96</v>
      </c>
      <c r="C16" t="s">
        <v>16</v>
      </c>
    </row>
    <row r="17" spans="8:9" x14ac:dyDescent="0.35">
      <c r="H17" s="7" t="s">
        <v>20</v>
      </c>
      <c r="I17" s="7" t="str">
        <f>"["&amp;I12&amp;"; "&amp;I13&amp;"]"</f>
        <v>[78,04; 81,96]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B614CF-C388-4506-8DBC-18200AC47B6B}">
  <dimension ref="A8:R21"/>
  <sheetViews>
    <sheetView zoomScale="115" zoomScaleNormal="115" workbookViewId="0">
      <selection activeCell="L29" sqref="L29"/>
    </sheetView>
  </sheetViews>
  <sheetFormatPr defaultRowHeight="14.5" x14ac:dyDescent="0.35"/>
  <cols>
    <col min="8" max="8" width="32.1796875" bestFit="1" customWidth="1"/>
  </cols>
  <sheetData>
    <row r="8" spans="1:18" x14ac:dyDescent="0.35">
      <c r="A8" t="s">
        <v>21</v>
      </c>
    </row>
    <row r="9" spans="1:18" x14ac:dyDescent="0.35">
      <c r="A9" s="7" t="s">
        <v>0</v>
      </c>
      <c r="H9" s="7"/>
    </row>
    <row r="10" spans="1:18" x14ac:dyDescent="0.35">
      <c r="A10" s="2" t="s">
        <v>22</v>
      </c>
      <c r="B10" s="13">
        <f>SUM(I11:R11)/I10</f>
        <v>6.589999999999999</v>
      </c>
      <c r="H10" s="2" t="s">
        <v>23</v>
      </c>
      <c r="I10" s="12">
        <f>10</f>
        <v>10</v>
      </c>
      <c r="J10" s="1"/>
      <c r="K10" s="1"/>
      <c r="L10" s="1"/>
      <c r="M10" s="1"/>
      <c r="N10" s="1"/>
      <c r="O10" s="1"/>
      <c r="P10" s="1"/>
      <c r="Q10" s="1"/>
      <c r="R10" s="1"/>
    </row>
    <row r="11" spans="1:18" x14ac:dyDescent="0.35">
      <c r="A11" s="2" t="s">
        <v>18</v>
      </c>
      <c r="B11" s="13">
        <f>I21</f>
        <v>0.45080175490144481</v>
      </c>
      <c r="H11" s="2" t="s">
        <v>3</v>
      </c>
      <c r="I11" s="5">
        <v>6.9</v>
      </c>
      <c r="J11" s="5">
        <v>6.1</v>
      </c>
      <c r="K11" s="5">
        <v>6.2</v>
      </c>
      <c r="L11" s="5">
        <v>6.8</v>
      </c>
      <c r="M11" s="5">
        <v>7.5</v>
      </c>
      <c r="N11" s="5">
        <v>6.3</v>
      </c>
      <c r="O11" s="5">
        <v>6.4</v>
      </c>
      <c r="P11" s="5">
        <v>6.9</v>
      </c>
      <c r="Q11" s="5">
        <v>6.7</v>
      </c>
      <c r="R11" s="5">
        <v>6.1</v>
      </c>
    </row>
    <row r="12" spans="1:18" x14ac:dyDescent="0.35">
      <c r="A12" s="2" t="s">
        <v>1</v>
      </c>
      <c r="B12" s="3">
        <f>I10</f>
        <v>10</v>
      </c>
      <c r="H12" s="2" t="s">
        <v>4</v>
      </c>
      <c r="I12" s="5">
        <f>POWER((I11-$B$10),2)</f>
        <v>9.6100000000000865E-2</v>
      </c>
      <c r="J12" s="5">
        <f t="shared" ref="J12:R12" si="0">POWER((J11-$B$10),2)</f>
        <v>0.24009999999999934</v>
      </c>
      <c r="K12" s="5">
        <f t="shared" si="0"/>
        <v>0.15209999999999907</v>
      </c>
      <c r="L12" s="5">
        <f t="shared" si="0"/>
        <v>4.4100000000000361E-2</v>
      </c>
      <c r="M12" s="5">
        <f t="shared" si="0"/>
        <v>0.82810000000000183</v>
      </c>
      <c r="N12" s="5">
        <f t="shared" si="0"/>
        <v>8.4099999999999508E-2</v>
      </c>
      <c r="O12" s="5">
        <f t="shared" si="0"/>
        <v>3.6099999999999473E-2</v>
      </c>
      <c r="P12" s="5">
        <f t="shared" si="0"/>
        <v>9.6100000000000865E-2</v>
      </c>
      <c r="Q12" s="5">
        <f t="shared" si="0"/>
        <v>1.2100000000000265E-2</v>
      </c>
      <c r="R12" s="5">
        <f t="shared" si="0"/>
        <v>0.24009999999999934</v>
      </c>
    </row>
    <row r="13" spans="1:18" x14ac:dyDescent="0.35">
      <c r="A13" s="9" t="s">
        <v>14</v>
      </c>
      <c r="B13" s="13">
        <v>2.5000000000000001E-2</v>
      </c>
    </row>
    <row r="14" spans="1:18" ht="16.5" x14ac:dyDescent="0.45">
      <c r="A14" s="2" t="s">
        <v>15</v>
      </c>
      <c r="B14" s="13">
        <v>2.262</v>
      </c>
      <c r="C14" t="s">
        <v>16</v>
      </c>
      <c r="H14" t="s">
        <v>7</v>
      </c>
    </row>
    <row r="15" spans="1:18" x14ac:dyDescent="0.35">
      <c r="H15" s="7"/>
      <c r="I15" s="7"/>
    </row>
    <row r="17" spans="1:9" x14ac:dyDescent="0.35">
      <c r="A17" s="7" t="s">
        <v>2</v>
      </c>
    </row>
    <row r="18" spans="1:9" x14ac:dyDescent="0.35">
      <c r="A18" t="s">
        <v>17</v>
      </c>
      <c r="B18" s="11">
        <f>B10-B14*B11/SQRT(B12)</f>
        <v>6.2675382559124246</v>
      </c>
    </row>
    <row r="19" spans="1:9" x14ac:dyDescent="0.35">
      <c r="A19" t="s">
        <v>19</v>
      </c>
      <c r="B19" s="11">
        <f>B10+B14*B11/SQRT(B12)</f>
        <v>6.9124617440875733</v>
      </c>
      <c r="H19" s="2" t="s">
        <v>5</v>
      </c>
      <c r="I19" s="5">
        <f>SUM(I12:R12)</f>
        <v>1.8290000000000008</v>
      </c>
    </row>
    <row r="20" spans="1:9" x14ac:dyDescent="0.35">
      <c r="H20" s="2" t="s">
        <v>6</v>
      </c>
      <c r="I20" s="5">
        <f>I19/(I10-1)</f>
        <v>0.2032222222222223</v>
      </c>
    </row>
    <row r="21" spans="1:9" x14ac:dyDescent="0.35">
      <c r="A21" s="7" t="s">
        <v>20</v>
      </c>
      <c r="B21" s="7" t="str">
        <f>"["&amp;B18&amp;"; "&amp;B19&amp;"]"</f>
        <v>[6,26753825591242; 6,91246174408757]</v>
      </c>
      <c r="H21" s="2" t="s">
        <v>24</v>
      </c>
      <c r="I21" s="5">
        <f>SQRT(I20)</f>
        <v>0.45080175490144481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DF3A9-E00D-427B-BC85-8A9E9472E205}">
  <dimension ref="A1:S23"/>
  <sheetViews>
    <sheetView tabSelected="1" zoomScale="85" zoomScaleNormal="85" workbookViewId="0">
      <selection activeCell="N17" sqref="N17"/>
    </sheetView>
  </sheetViews>
  <sheetFormatPr defaultRowHeight="14.5" x14ac:dyDescent="0.35"/>
  <sheetData>
    <row r="1" spans="1:19" x14ac:dyDescent="0.35">
      <c r="A1" s="7" t="s">
        <v>10</v>
      </c>
    </row>
    <row r="2" spans="1:19" ht="46.5" customHeight="1" x14ac:dyDescent="0.35">
      <c r="A2" s="8" t="s">
        <v>11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</row>
    <row r="4" spans="1:19" x14ac:dyDescent="0.35">
      <c r="A4" t="s">
        <v>8</v>
      </c>
    </row>
    <row r="5" spans="1:19" x14ac:dyDescent="0.35">
      <c r="A5" t="s">
        <v>9</v>
      </c>
    </row>
    <row r="7" spans="1:19" x14ac:dyDescent="0.35">
      <c r="A7" t="s">
        <v>25</v>
      </c>
    </row>
    <row r="8" spans="1:19" x14ac:dyDescent="0.35">
      <c r="A8" t="s">
        <v>26</v>
      </c>
    </row>
    <row r="9" spans="1:19" x14ac:dyDescent="0.35">
      <c r="A9" t="s">
        <v>27</v>
      </c>
    </row>
    <row r="10" spans="1:19" x14ac:dyDescent="0.35">
      <c r="A10" t="s">
        <v>28</v>
      </c>
    </row>
    <row r="11" spans="1:19" x14ac:dyDescent="0.35">
      <c r="A11" t="s">
        <v>29</v>
      </c>
    </row>
    <row r="12" spans="1:19" x14ac:dyDescent="0.35">
      <c r="A12" t="s">
        <v>30</v>
      </c>
    </row>
    <row r="13" spans="1:19" x14ac:dyDescent="0.35">
      <c r="A13" t="s">
        <v>31</v>
      </c>
    </row>
    <row r="14" spans="1:19" x14ac:dyDescent="0.35">
      <c r="A14" t="s">
        <v>32</v>
      </c>
    </row>
    <row r="16" spans="1:19" x14ac:dyDescent="0.35">
      <c r="A16" t="s">
        <v>33</v>
      </c>
    </row>
    <row r="17" spans="1:1" x14ac:dyDescent="0.35">
      <c r="A17" t="s">
        <v>34</v>
      </c>
    </row>
    <row r="19" spans="1:1" x14ac:dyDescent="0.35">
      <c r="A19" t="s">
        <v>35</v>
      </c>
    </row>
    <row r="21" spans="1:1" x14ac:dyDescent="0.35">
      <c r="A21" t="s">
        <v>36</v>
      </c>
    </row>
    <row r="22" spans="1:1" x14ac:dyDescent="0.35">
      <c r="A22" t="s">
        <v>37</v>
      </c>
    </row>
    <row r="23" spans="1:1" x14ac:dyDescent="0.35">
      <c r="A23" t="s">
        <v>38</v>
      </c>
    </row>
  </sheetData>
  <mergeCells count="1">
    <mergeCell ref="A2:S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HTask_01</vt:lpstr>
      <vt:lpstr>HTask_02</vt:lpstr>
      <vt:lpstr>HTask_03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Babkin</dc:creator>
  <cp:lastModifiedBy>Ivan Babkin</cp:lastModifiedBy>
  <dcterms:created xsi:type="dcterms:W3CDTF">2015-06-05T18:19:34Z</dcterms:created>
  <dcterms:modified xsi:type="dcterms:W3CDTF">2023-07-13T08:27:49Z</dcterms:modified>
</cp:coreProperties>
</file>