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19875" windowHeight="72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2" i="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B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</calcChain>
</file>

<file path=xl/sharedStrings.xml><?xml version="1.0" encoding="utf-8"?>
<sst xmlns="http://schemas.openxmlformats.org/spreadsheetml/2006/main" count="122" uniqueCount="72">
  <si>
    <t>година</t>
  </si>
  <si>
    <t>Северозападен район</t>
  </si>
  <si>
    <t>Северен централен район</t>
  </si>
  <si>
    <t>Североизточен район</t>
  </si>
  <si>
    <t>Югоизточен район</t>
  </si>
  <si>
    <t>Югозападен район</t>
  </si>
  <si>
    <t>Южен централен район</t>
  </si>
  <si>
    <t xml:space="preserve"> Видин </t>
  </si>
  <si>
    <t xml:space="preserve"> Враца</t>
  </si>
  <si>
    <t xml:space="preserve"> Ловеч</t>
  </si>
  <si>
    <t xml:space="preserve"> Монтана</t>
  </si>
  <si>
    <t xml:space="preserve"> Плевен</t>
  </si>
  <si>
    <t xml:space="preserve"> Велико Търново</t>
  </si>
  <si>
    <t xml:space="preserve"> Габрово</t>
  </si>
  <si>
    <t xml:space="preserve"> Разград</t>
  </si>
  <si>
    <t xml:space="preserve"> Русе</t>
  </si>
  <si>
    <t xml:space="preserve"> Силистра</t>
  </si>
  <si>
    <t xml:space="preserve"> Варна</t>
  </si>
  <si>
    <t xml:space="preserve"> Добрич</t>
  </si>
  <si>
    <t xml:space="preserve"> Търговище</t>
  </si>
  <si>
    <t xml:space="preserve"> Шумен</t>
  </si>
  <si>
    <t xml:space="preserve"> Бургас</t>
  </si>
  <si>
    <t xml:space="preserve"> Сливен</t>
  </si>
  <si>
    <t xml:space="preserve"> Стара Загора</t>
  </si>
  <si>
    <t xml:space="preserve"> Ямбол</t>
  </si>
  <si>
    <t xml:space="preserve"> Благоевград</t>
  </si>
  <si>
    <t xml:space="preserve"> Кюстендил</t>
  </si>
  <si>
    <t xml:space="preserve"> Перник</t>
  </si>
  <si>
    <t xml:space="preserve"> София</t>
  </si>
  <si>
    <t xml:space="preserve"> София(столица)</t>
  </si>
  <si>
    <t xml:space="preserve"> Кърджали</t>
  </si>
  <si>
    <t xml:space="preserve"> Пазарджик</t>
  </si>
  <si>
    <t xml:space="preserve"> Пловдив</t>
  </si>
  <si>
    <t xml:space="preserve"> Смолян</t>
  </si>
  <si>
    <t xml:space="preserve"> Хасково</t>
  </si>
  <si>
    <t>31.03.2019</t>
  </si>
  <si>
    <t>30.06.2019</t>
  </si>
  <si>
    <t>30.09.2019</t>
  </si>
  <si>
    <t>31.12.2019</t>
  </si>
  <si>
    <t>31.03.2020</t>
  </si>
  <si>
    <t>30.06.2020</t>
  </si>
  <si>
    <t>30.09.2020</t>
  </si>
  <si>
    <t>31.12.2020</t>
  </si>
  <si>
    <t>31.03.2021</t>
  </si>
  <si>
    <t>30.06.2021</t>
  </si>
  <si>
    <t>30.09.2021</t>
  </si>
  <si>
    <t>31.12.2021</t>
  </si>
  <si>
    <t>31.03.2022</t>
  </si>
  <si>
    <t>30.06.2022</t>
  </si>
  <si>
    <t>30.09.2022</t>
  </si>
  <si>
    <t>31.12.2022</t>
  </si>
  <si>
    <t>31.03.2023</t>
  </si>
  <si>
    <t>30.06.2023</t>
  </si>
  <si>
    <t>30.09.2023</t>
  </si>
  <si>
    <t>31.12.2023</t>
  </si>
  <si>
    <t>31.03.2024</t>
  </si>
  <si>
    <t>30.06.2024</t>
  </si>
  <si>
    <t>30.09.2024</t>
  </si>
  <si>
    <t>Средна работна заплата</t>
  </si>
  <si>
    <t xml:space="preserve">СРЕДНА БРУТНА МЕСЕЧНА ЗАПЛАТА НА НАЕТИТЕ ЛИЦА  ПО ТРУДОВО И СЛУЖЕБНО ПРАВООТНОШЕНИЕ ПО СТАТИСТИЧЕСКИ РАЙОНИ И ОБЛАСТИ </t>
  </si>
  <si>
    <t> Общо</t>
  </si>
  <si>
    <t>(левове) </t>
  </si>
  <si>
    <t>Статистически райони</t>
  </si>
  <si>
    <t>IV</t>
  </si>
  <si>
    <t>*предварителни данни</t>
  </si>
  <si>
    <t>Тримесечия на 2019 година</t>
  </si>
  <si>
    <t>Тримесечия на 2020 година</t>
  </si>
  <si>
    <t>Тримесечия на 2021 година</t>
  </si>
  <si>
    <t>Тримесечия на 2022 година*</t>
  </si>
  <si>
    <t>Тримесечия на 2023 година*</t>
  </si>
  <si>
    <t>Тримесечия на 2024 година*</t>
  </si>
  <si>
    <t>IV вкл.годишни премии</t>
  </si>
</sst>
</file>

<file path=xl/styles.xml><?xml version="1.0" encoding="utf-8"?>
<styleSheet xmlns="http://schemas.openxmlformats.org/spreadsheetml/2006/main">
  <numFmts count="1">
    <numFmt numFmtId="165" formatCode="[$-10C00]m/d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tabSelected="1" workbookViewId="0">
      <selection activeCell="M30" sqref="M30"/>
    </sheetView>
  </sheetViews>
  <sheetFormatPr defaultRowHeight="15"/>
  <cols>
    <col min="1" max="1" width="10" bestFit="1" customWidth="1"/>
    <col min="2" max="2" width="8.28515625" bestFit="1" customWidth="1"/>
    <col min="3" max="3" width="7.5703125" bestFit="1" customWidth="1"/>
    <col min="4" max="4" width="7.7109375" bestFit="1" customWidth="1"/>
    <col min="5" max="5" width="10.140625" bestFit="1" customWidth="1"/>
    <col min="6" max="6" width="9" bestFit="1" customWidth="1"/>
    <col min="7" max="7" width="17.28515625" bestFit="1" customWidth="1"/>
    <col min="8" max="8" width="9.5703125" bestFit="1" customWidth="1"/>
    <col min="10" max="10" width="6.28515625" bestFit="1" customWidth="1"/>
    <col min="11" max="11" width="10.5703125" bestFit="1" customWidth="1"/>
    <col min="12" max="12" width="7.5703125" bestFit="1" customWidth="1"/>
    <col min="14" max="14" width="12.140625" bestFit="1" customWidth="1"/>
    <col min="15" max="15" width="8.7109375" bestFit="1" customWidth="1"/>
    <col min="16" max="16" width="8" bestFit="1" customWidth="1"/>
    <col min="17" max="17" width="8.85546875" bestFit="1" customWidth="1"/>
    <col min="18" max="18" width="13.85546875" bestFit="1" customWidth="1"/>
    <col min="19" max="19" width="8.140625" bestFit="1" customWidth="1"/>
    <col min="20" max="20" width="13.5703125" bestFit="1" customWidth="1"/>
    <col min="21" max="21" width="12.28515625" bestFit="1" customWidth="1"/>
    <col min="22" max="22" width="9" bestFit="1" customWidth="1"/>
    <col min="23" max="23" width="7.85546875" bestFit="1" customWidth="1"/>
    <col min="24" max="24" width="16.7109375" bestFit="1" customWidth="1"/>
    <col min="25" max="25" width="11.42578125" bestFit="1" customWidth="1"/>
    <col min="26" max="26" width="12.140625" bestFit="1" customWidth="1"/>
    <col min="27" max="27" width="10" bestFit="1" customWidth="1"/>
    <col min="29" max="29" width="9.42578125" bestFit="1" customWidth="1"/>
  </cols>
  <sheetData>
    <row r="1" spans="1:29">
      <c r="A1" t="s">
        <v>58</v>
      </c>
    </row>
    <row r="2" spans="1:29">
      <c r="A2" t="s">
        <v>0</v>
      </c>
      <c r="B2" t="s">
        <v>25</v>
      </c>
      <c r="C2" t="s">
        <v>21</v>
      </c>
      <c r="D2" t="s">
        <v>17</v>
      </c>
      <c r="E2" t="s">
        <v>12</v>
      </c>
      <c r="F2" t="s">
        <v>7</v>
      </c>
      <c r="G2" t="s">
        <v>8</v>
      </c>
      <c r="H2" t="s">
        <v>13</v>
      </c>
      <c r="I2" t="s">
        <v>18</v>
      </c>
      <c r="J2" t="s">
        <v>30</v>
      </c>
      <c r="K2" t="s">
        <v>26</v>
      </c>
      <c r="L2" t="s">
        <v>9</v>
      </c>
      <c r="M2" t="s">
        <v>10</v>
      </c>
      <c r="N2" t="s">
        <v>31</v>
      </c>
      <c r="O2" t="s">
        <v>27</v>
      </c>
      <c r="P2" t="s">
        <v>11</v>
      </c>
      <c r="Q2" t="s">
        <v>32</v>
      </c>
      <c r="R2" t="s">
        <v>14</v>
      </c>
      <c r="S2" t="s">
        <v>15</v>
      </c>
      <c r="T2" t="s">
        <v>16</v>
      </c>
      <c r="U2" t="s">
        <v>22</v>
      </c>
      <c r="V2" t="s">
        <v>33</v>
      </c>
      <c r="W2" t="s">
        <v>28</v>
      </c>
      <c r="X2" t="s">
        <v>29</v>
      </c>
      <c r="Y2" t="s">
        <v>23</v>
      </c>
      <c r="Z2" t="s">
        <v>19</v>
      </c>
      <c r="AA2" t="s">
        <v>34</v>
      </c>
      <c r="AB2" t="s">
        <v>20</v>
      </c>
      <c r="AC2" t="s">
        <v>24</v>
      </c>
    </row>
    <row r="3" spans="1:29">
      <c r="A3" s="1" t="s">
        <v>35</v>
      </c>
      <c r="B3">
        <f>HLOOKUP($A3,Sheet2!$B$7:$X$41,2,FALSE)</f>
        <v>779</v>
      </c>
      <c r="C3">
        <f>HLOOKUP($A3,Sheet2!$B$7:$X$41,3,FALSE)</f>
        <v>972</v>
      </c>
      <c r="D3">
        <f>HLOOKUP($A3,Sheet2!$B$7:$X$41,4,FALSE)</f>
        <v>1107</v>
      </c>
      <c r="E3">
        <f>HLOOKUP($A3,Sheet2!$B$7:$X$41,5,FALSE)</f>
        <v>945</v>
      </c>
      <c r="F3">
        <f>HLOOKUP($A3,Sheet2!$B$7:$X$41,6,FALSE)</f>
        <v>807</v>
      </c>
      <c r="G3">
        <f>HLOOKUP($A3,Sheet2!$B$7:$X$41,7,FALSE)</f>
        <v>1079</v>
      </c>
      <c r="H3">
        <f>HLOOKUP($A3,Sheet2!$B$7:$X$41,8,FALSE)</f>
        <v>1041</v>
      </c>
      <c r="I3">
        <f>HLOOKUP($A3,Sheet2!$B$7:$X$41,9,FALSE)</f>
        <v>921</v>
      </c>
      <c r="J3">
        <f>HLOOKUP($A3,Sheet2!$B$7:$X$41,10,FALSE)</f>
        <v>903</v>
      </c>
      <c r="K3">
        <f>HLOOKUP($A3,Sheet2!$B$7:$X$41,11,FALSE)</f>
        <v>828</v>
      </c>
      <c r="L3">
        <f>HLOOKUP($A3,Sheet2!$B$7:$X$41,12,FALSE)</f>
        <v>905</v>
      </c>
      <c r="M3">
        <f>HLOOKUP($A3,Sheet2!$B$7:$X$41,13,FALSE)</f>
        <v>887</v>
      </c>
      <c r="N3">
        <f>HLOOKUP($A3,Sheet2!$B$7:$X$41,14,FALSE)</f>
        <v>927</v>
      </c>
      <c r="O3">
        <f>HLOOKUP($A3,Sheet2!$B$7:$X$41,15,FALSE)</f>
        <v>914</v>
      </c>
      <c r="P3">
        <f>HLOOKUP($A3,Sheet2!$B$7:$X$41,16,FALSE)</f>
        <v>911</v>
      </c>
      <c r="Q3">
        <f>HLOOKUP($A3,Sheet2!$B$7:$X$41,17,FALSE)</f>
        <v>1054</v>
      </c>
      <c r="R3">
        <f>HLOOKUP($A3,Sheet2!$B$7:$X$41,18,FALSE)</f>
        <v>990</v>
      </c>
      <c r="S3">
        <f>HLOOKUP($A3,Sheet2!$B$7:$X$41,19,FALSE)</f>
        <v>966</v>
      </c>
      <c r="T3">
        <f>HLOOKUP($A3,Sheet2!$B$7:$X$41,20,FALSE)</f>
        <v>858</v>
      </c>
      <c r="U3">
        <f>HLOOKUP($A3,Sheet2!$B$7:$X$41,21,FALSE)</f>
        <v>902</v>
      </c>
      <c r="V3">
        <f>HLOOKUP($A3,Sheet2!$B$7:$X$41,22,FALSE)</f>
        <v>850</v>
      </c>
      <c r="W3">
        <f>HLOOKUP($A3,Sheet2!$B$7:$X$41,23,FALSE)</f>
        <v>1173</v>
      </c>
      <c r="X3">
        <f>HLOOKUP($A3,Sheet2!$B$7:$X$41,24,FALSE)</f>
        <v>1671</v>
      </c>
      <c r="Y3">
        <f>HLOOKUP($A3,Sheet2!$B$7:$X$41,25,FALSE)</f>
        <v>1129</v>
      </c>
      <c r="Z3">
        <f>HLOOKUP($A3,Sheet2!$B$7:$X$41,26,FALSE)</f>
        <v>929</v>
      </c>
      <c r="AA3">
        <f>HLOOKUP($A3,Sheet2!$B$7:$X$41,27,FALSE)</f>
        <v>869</v>
      </c>
      <c r="AB3">
        <f>HLOOKUP($A3,Sheet2!$B$7:$X$41,28,FALSE)</f>
        <v>955</v>
      </c>
      <c r="AC3">
        <f>HLOOKUP($A3,Sheet2!$B$7:$X$41,29,FALSE)</f>
        <v>931</v>
      </c>
    </row>
    <row r="4" spans="1:29">
      <c r="A4" s="1" t="s">
        <v>36</v>
      </c>
      <c r="B4">
        <f>HLOOKUP(A4,Sheet2!$B$7:$X$41,2,FALSE)</f>
        <v>806</v>
      </c>
      <c r="C4">
        <f>HLOOKUP(A4,Sheet2!$B$7:$X$41,3,FALSE)</f>
        <v>1025</v>
      </c>
      <c r="D4">
        <f>HLOOKUP($A4,Sheet2!$B$7:$X$41,4,FALSE)</f>
        <v>1165</v>
      </c>
      <c r="E4">
        <f>HLOOKUP($A4,Sheet2!$B$7:$X$41,5,FALSE)</f>
        <v>990</v>
      </c>
      <c r="F4">
        <f>HLOOKUP($A4,Sheet2!$B$7:$X$41,6,FALSE)</f>
        <v>815</v>
      </c>
      <c r="G4">
        <f>HLOOKUP($A4,Sheet2!$B$7:$X$41,7,FALSE)</f>
        <v>1157</v>
      </c>
      <c r="H4">
        <f>HLOOKUP($A4,Sheet2!$B$7:$X$41,8,FALSE)</f>
        <v>1097</v>
      </c>
      <c r="I4">
        <f>HLOOKUP($A4,Sheet2!$B$7:$X$41,9,FALSE)</f>
        <v>985</v>
      </c>
      <c r="J4">
        <f>HLOOKUP($A4,Sheet2!$B$7:$X$41,10,FALSE)</f>
        <v>940</v>
      </c>
      <c r="K4">
        <f>HLOOKUP($A4,Sheet2!$B$7:$X$41,11,FALSE)</f>
        <v>863</v>
      </c>
      <c r="L4">
        <f>HLOOKUP($A4,Sheet2!$B$7:$X$41,12,FALSE)</f>
        <v>940</v>
      </c>
      <c r="M4">
        <f>HLOOKUP($A4,Sheet2!$B$7:$X$41,13,FALSE)</f>
        <v>910</v>
      </c>
      <c r="N4">
        <f>HLOOKUP($A4,Sheet2!$B$7:$X$41,14,FALSE)</f>
        <v>983</v>
      </c>
      <c r="O4">
        <f>HLOOKUP($A4,Sheet2!$B$7:$X$41,15,FALSE)</f>
        <v>975</v>
      </c>
      <c r="P4">
        <f>HLOOKUP($A4,Sheet2!$B$7:$X$41,16,FALSE)</f>
        <v>947</v>
      </c>
      <c r="Q4">
        <f>HLOOKUP($A4,Sheet2!$B$7:$X$41,17,FALSE)</f>
        <v>1098</v>
      </c>
      <c r="R4">
        <f>HLOOKUP($A4,Sheet2!$B$7:$X$41,18,FALSE)</f>
        <v>1014</v>
      </c>
      <c r="S4">
        <f>HLOOKUP($A4,Sheet2!$B$7:$X$41,19,FALSE)</f>
        <v>1019</v>
      </c>
      <c r="T4">
        <f>HLOOKUP($A4,Sheet2!$B$7:$X$41,20,FALSE)</f>
        <v>902</v>
      </c>
      <c r="U4">
        <f>HLOOKUP($A4,Sheet2!$B$7:$X$41,21,FALSE)</f>
        <v>933</v>
      </c>
      <c r="V4">
        <f>HLOOKUP($A4,Sheet2!$B$7:$X$41,22,FALSE)</f>
        <v>902</v>
      </c>
      <c r="W4">
        <f>HLOOKUP($A4,Sheet2!$B$7:$X$41,23,FALSE)</f>
        <v>1233</v>
      </c>
      <c r="X4">
        <f>HLOOKUP($A4,Sheet2!$B$7:$X$41,24,FALSE)</f>
        <v>1739</v>
      </c>
      <c r="Y4">
        <f>HLOOKUP($A4,Sheet2!$B$7:$X$41,25,FALSE)</f>
        <v>1158</v>
      </c>
      <c r="Z4">
        <f>HLOOKUP($A4,Sheet2!$B$7:$X$41,26,FALSE)</f>
        <v>970</v>
      </c>
      <c r="AA4">
        <f>HLOOKUP($A4,Sheet2!$B$7:$X$41,27,FALSE)</f>
        <v>885</v>
      </c>
      <c r="AB4">
        <f>HLOOKUP($A4,Sheet2!$B$7:$X$41,28,FALSE)</f>
        <v>997</v>
      </c>
      <c r="AC4">
        <f>HLOOKUP($A4,Sheet2!$B$7:$X$41,29,FALSE)</f>
        <v>980</v>
      </c>
    </row>
    <row r="5" spans="1:29">
      <c r="A5" s="1" t="s">
        <v>37</v>
      </c>
      <c r="B5">
        <f>HLOOKUP(A5,Sheet2!$B$7:$X$41,2,FALSE)</f>
        <v>810</v>
      </c>
      <c r="C5">
        <f>HLOOKUP(A5,Sheet2!$B$7:$X$41,3,FALSE)</f>
        <v>1008</v>
      </c>
      <c r="D5">
        <f>HLOOKUP($A5,Sheet2!$B$7:$X$41,4,FALSE)</f>
        <v>1165</v>
      </c>
      <c r="E5">
        <f>HLOOKUP($A5,Sheet2!$B$7:$X$41,5,FALSE)</f>
        <v>973</v>
      </c>
      <c r="F5">
        <f>HLOOKUP($A5,Sheet2!$B$7:$X$41,6,FALSE)</f>
        <v>815</v>
      </c>
      <c r="G5">
        <f>HLOOKUP($A5,Sheet2!$B$7:$X$41,7,FALSE)</f>
        <v>1131</v>
      </c>
      <c r="H5">
        <f>HLOOKUP($A5,Sheet2!$B$7:$X$41,8,FALSE)</f>
        <v>1093</v>
      </c>
      <c r="I5">
        <f>HLOOKUP($A5,Sheet2!$B$7:$X$41,9,FALSE)</f>
        <v>980</v>
      </c>
      <c r="J5">
        <f>HLOOKUP($A5,Sheet2!$B$7:$X$41,10,FALSE)</f>
        <v>930</v>
      </c>
      <c r="K5">
        <f>HLOOKUP($A5,Sheet2!$B$7:$X$41,11,FALSE)</f>
        <v>854</v>
      </c>
      <c r="L5">
        <f>HLOOKUP($A5,Sheet2!$B$7:$X$41,12,FALSE)</f>
        <v>954</v>
      </c>
      <c r="M5">
        <f>HLOOKUP($A5,Sheet2!$B$7:$X$41,13,FALSE)</f>
        <v>911</v>
      </c>
      <c r="N5">
        <f>HLOOKUP($A5,Sheet2!$B$7:$X$41,14,FALSE)</f>
        <v>951</v>
      </c>
      <c r="O5">
        <f>HLOOKUP($A5,Sheet2!$B$7:$X$41,15,FALSE)</f>
        <v>956</v>
      </c>
      <c r="P5">
        <f>HLOOKUP($A5,Sheet2!$B$7:$X$41,16,FALSE)</f>
        <v>958</v>
      </c>
      <c r="Q5">
        <f>HLOOKUP($A5,Sheet2!$B$7:$X$41,17,FALSE)</f>
        <v>1086</v>
      </c>
      <c r="R5">
        <f>HLOOKUP($A5,Sheet2!$B$7:$X$41,18,FALSE)</f>
        <v>1080</v>
      </c>
      <c r="S5">
        <f>HLOOKUP($A5,Sheet2!$B$7:$X$41,19,FALSE)</f>
        <v>1018</v>
      </c>
      <c r="T5">
        <f>HLOOKUP($A5,Sheet2!$B$7:$X$41,20,FALSE)</f>
        <v>907</v>
      </c>
      <c r="U5">
        <f>HLOOKUP($A5,Sheet2!$B$7:$X$41,21,FALSE)</f>
        <v>930</v>
      </c>
      <c r="V5">
        <f>HLOOKUP($A5,Sheet2!$B$7:$X$41,22,FALSE)</f>
        <v>915</v>
      </c>
      <c r="W5">
        <f>HLOOKUP($A5,Sheet2!$B$7:$X$41,23,FALSE)</f>
        <v>1199</v>
      </c>
      <c r="X5">
        <f>HLOOKUP($A5,Sheet2!$B$7:$X$41,24,FALSE)</f>
        <v>1706</v>
      </c>
      <c r="Y5">
        <f>HLOOKUP($A5,Sheet2!$B$7:$X$41,25,FALSE)</f>
        <v>1158</v>
      </c>
      <c r="Z5">
        <f>HLOOKUP($A5,Sheet2!$B$7:$X$41,26,FALSE)</f>
        <v>986</v>
      </c>
      <c r="AA5">
        <f>HLOOKUP($A5,Sheet2!$B$7:$X$41,27,FALSE)</f>
        <v>896</v>
      </c>
      <c r="AB5">
        <f>HLOOKUP($A5,Sheet2!$B$7:$X$41,28,FALSE)</f>
        <v>985</v>
      </c>
      <c r="AC5">
        <f>HLOOKUP($A5,Sheet2!$B$7:$X$41,29,FALSE)</f>
        <v>991</v>
      </c>
    </row>
    <row r="6" spans="1:29">
      <c r="A6" s="1" t="s">
        <v>38</v>
      </c>
      <c r="B6">
        <f>HLOOKUP(A6,Sheet2!$B$7:$X$41,2,FALSE)</f>
        <v>837</v>
      </c>
      <c r="C6">
        <f>HLOOKUP(A6,Sheet2!$B$7:$X$41,3,FALSE)</f>
        <v>1059</v>
      </c>
      <c r="D6">
        <f>HLOOKUP($A6,Sheet2!$B$7:$X$41,4,FALSE)</f>
        <v>1236</v>
      </c>
      <c r="E6">
        <f>HLOOKUP($A6,Sheet2!$B$7:$X$41,5,FALSE)</f>
        <v>1004</v>
      </c>
      <c r="F6">
        <f>HLOOKUP($A6,Sheet2!$B$7:$X$41,6,FALSE)</f>
        <v>862</v>
      </c>
      <c r="G6">
        <f>HLOOKUP($A6,Sheet2!$B$7:$X$41,7,FALSE)</f>
        <v>1255</v>
      </c>
      <c r="H6">
        <f>HLOOKUP($A6,Sheet2!$B$7:$X$41,8,FALSE)</f>
        <v>1118</v>
      </c>
      <c r="I6">
        <f>HLOOKUP($A6,Sheet2!$B$7:$X$41,9,FALSE)</f>
        <v>995</v>
      </c>
      <c r="J6">
        <f>HLOOKUP($A6,Sheet2!$B$7:$X$41,10,FALSE)</f>
        <v>975</v>
      </c>
      <c r="K6">
        <f>HLOOKUP($A6,Sheet2!$B$7:$X$41,11,FALSE)</f>
        <v>898</v>
      </c>
      <c r="L6">
        <f>HLOOKUP($A6,Sheet2!$B$7:$X$41,12,FALSE)</f>
        <v>992</v>
      </c>
      <c r="M6">
        <f>HLOOKUP($A6,Sheet2!$B$7:$X$41,13,FALSE)</f>
        <v>957</v>
      </c>
      <c r="N6">
        <f>HLOOKUP($A6,Sheet2!$B$7:$X$41,14,FALSE)</f>
        <v>1012</v>
      </c>
      <c r="O6">
        <f>HLOOKUP($A6,Sheet2!$B$7:$X$41,15,FALSE)</f>
        <v>1024</v>
      </c>
      <c r="P6">
        <f>HLOOKUP($A6,Sheet2!$B$7:$X$41,16,FALSE)</f>
        <v>975</v>
      </c>
      <c r="Q6">
        <f>HLOOKUP($A6,Sheet2!$B$7:$X$41,17,FALSE)</f>
        <v>1149</v>
      </c>
      <c r="R6">
        <f>HLOOKUP($A6,Sheet2!$B$7:$X$41,18,FALSE)</f>
        <v>1098</v>
      </c>
      <c r="S6">
        <f>HLOOKUP($A6,Sheet2!$B$7:$X$41,19,FALSE)</f>
        <v>1076</v>
      </c>
      <c r="T6">
        <f>HLOOKUP($A6,Sheet2!$B$7:$X$41,20,FALSE)</f>
        <v>972</v>
      </c>
      <c r="U6">
        <f>HLOOKUP($A6,Sheet2!$B$7:$X$41,21,FALSE)</f>
        <v>971</v>
      </c>
      <c r="V6">
        <f>HLOOKUP($A6,Sheet2!$B$7:$X$41,22,FALSE)</f>
        <v>922</v>
      </c>
      <c r="W6">
        <f>HLOOKUP($A6,Sheet2!$B$7:$X$41,23,FALSE)</f>
        <v>1243</v>
      </c>
      <c r="X6">
        <f>HLOOKUP($A6,Sheet2!$B$7:$X$41,24,FALSE)</f>
        <v>1790</v>
      </c>
      <c r="Y6">
        <f>HLOOKUP($A6,Sheet2!$B$7:$X$41,25,FALSE)</f>
        <v>1190</v>
      </c>
      <c r="Z6">
        <f>HLOOKUP($A6,Sheet2!$B$7:$X$41,26,FALSE)</f>
        <v>1018</v>
      </c>
      <c r="AA6">
        <f>HLOOKUP($A6,Sheet2!$B$7:$X$41,27,FALSE)</f>
        <v>939</v>
      </c>
      <c r="AB6">
        <f>HLOOKUP($A6,Sheet2!$B$7:$X$41,28,FALSE)</f>
        <v>1037</v>
      </c>
      <c r="AC6">
        <f>HLOOKUP($A6,Sheet2!$B$7:$X$41,29,FALSE)</f>
        <v>1032</v>
      </c>
    </row>
    <row r="7" spans="1:29">
      <c r="A7" s="1" t="s">
        <v>39</v>
      </c>
      <c r="B7">
        <f>HLOOKUP(A7,Sheet2!$B$7:$X$41,2,FALSE)</f>
        <v>853</v>
      </c>
      <c r="C7">
        <f>HLOOKUP(A7,Sheet2!$B$7:$X$41,3,FALSE)</f>
        <v>1075</v>
      </c>
      <c r="D7">
        <f>HLOOKUP($A7,Sheet2!$B$7:$X$41,4,FALSE)</f>
        <v>1202</v>
      </c>
      <c r="E7">
        <f>HLOOKUP($A7,Sheet2!$B$7:$X$41,5,FALSE)</f>
        <v>1005</v>
      </c>
      <c r="F7">
        <f>HLOOKUP($A7,Sheet2!$B$7:$X$41,6,FALSE)</f>
        <v>932</v>
      </c>
      <c r="G7">
        <f>HLOOKUP($A7,Sheet2!$B$7:$X$41,7,FALSE)</f>
        <v>1220</v>
      </c>
      <c r="H7">
        <f>HLOOKUP($A7,Sheet2!$B$7:$X$41,8,FALSE)</f>
        <v>1129</v>
      </c>
      <c r="I7">
        <f>HLOOKUP($A7,Sheet2!$B$7:$X$41,9,FALSE)</f>
        <v>1028</v>
      </c>
      <c r="J7">
        <f>HLOOKUP($A7,Sheet2!$B$7:$X$41,10,FALSE)</f>
        <v>1005</v>
      </c>
      <c r="K7">
        <f>HLOOKUP($A7,Sheet2!$B$7:$X$41,11,FALSE)</f>
        <v>902</v>
      </c>
      <c r="L7">
        <f>HLOOKUP($A7,Sheet2!$B$7:$X$41,12,FALSE)</f>
        <v>1008</v>
      </c>
      <c r="M7">
        <f>HLOOKUP($A7,Sheet2!$B$7:$X$41,13,FALSE)</f>
        <v>981</v>
      </c>
      <c r="N7">
        <f>HLOOKUP($A7,Sheet2!$B$7:$X$41,14,FALSE)</f>
        <v>1027</v>
      </c>
      <c r="O7">
        <f>HLOOKUP($A7,Sheet2!$B$7:$X$41,15,FALSE)</f>
        <v>980</v>
      </c>
      <c r="P7">
        <f>HLOOKUP($A7,Sheet2!$B$7:$X$41,16,FALSE)</f>
        <v>986</v>
      </c>
      <c r="Q7">
        <f>HLOOKUP($A7,Sheet2!$B$7:$X$41,17,FALSE)</f>
        <v>1145</v>
      </c>
      <c r="R7">
        <f>HLOOKUP($A7,Sheet2!$B$7:$X$41,18,FALSE)</f>
        <v>1118</v>
      </c>
      <c r="S7">
        <f>HLOOKUP($A7,Sheet2!$B$7:$X$41,19,FALSE)</f>
        <v>1067</v>
      </c>
      <c r="T7">
        <f>HLOOKUP($A7,Sheet2!$B$7:$X$41,20,FALSE)</f>
        <v>914</v>
      </c>
      <c r="U7">
        <f>HLOOKUP($A7,Sheet2!$B$7:$X$41,21,FALSE)</f>
        <v>1006</v>
      </c>
      <c r="V7">
        <f>HLOOKUP($A7,Sheet2!$B$7:$X$41,22,FALSE)</f>
        <v>942</v>
      </c>
      <c r="W7">
        <f>HLOOKUP($A7,Sheet2!$B$7:$X$41,23,FALSE)</f>
        <v>1305</v>
      </c>
      <c r="X7">
        <f>HLOOKUP($A7,Sheet2!$B$7:$X$41,24,FALSE)</f>
        <v>1831</v>
      </c>
      <c r="Y7">
        <f>HLOOKUP($A7,Sheet2!$B$7:$X$41,25,FALSE)</f>
        <v>1184</v>
      </c>
      <c r="Z7">
        <f>HLOOKUP($A7,Sheet2!$B$7:$X$41,26,FALSE)</f>
        <v>1041</v>
      </c>
      <c r="AA7">
        <f>HLOOKUP($A7,Sheet2!$B$7:$X$41,27,FALSE)</f>
        <v>948</v>
      </c>
      <c r="AB7">
        <f>HLOOKUP($A7,Sheet2!$B$7:$X$41,28,FALSE)</f>
        <v>1063</v>
      </c>
      <c r="AC7">
        <f>HLOOKUP($A7,Sheet2!$B$7:$X$41,29,FALSE)</f>
        <v>1005</v>
      </c>
    </row>
    <row r="8" spans="1:29">
      <c r="A8" s="1" t="s">
        <v>40</v>
      </c>
      <c r="B8">
        <f>HLOOKUP(A8,Sheet2!$B$7:$X$41,2,FALSE)</f>
        <v>863</v>
      </c>
      <c r="C8">
        <f>HLOOKUP(A8,Sheet2!$B$7:$X$41,3,FALSE)</f>
        <v>1085</v>
      </c>
      <c r="D8">
        <f>HLOOKUP($A8,Sheet2!$B$7:$X$41,4,FALSE)</f>
        <v>1215</v>
      </c>
      <c r="E8">
        <f>HLOOKUP($A8,Sheet2!$B$7:$X$41,5,FALSE)</f>
        <v>1033</v>
      </c>
      <c r="F8">
        <f>HLOOKUP($A8,Sheet2!$B$7:$X$41,6,FALSE)</f>
        <v>975</v>
      </c>
      <c r="G8">
        <f>HLOOKUP($A8,Sheet2!$B$7:$X$41,7,FALSE)</f>
        <v>1287</v>
      </c>
      <c r="H8">
        <f>HLOOKUP($A8,Sheet2!$B$7:$X$41,8,FALSE)</f>
        <v>1125</v>
      </c>
      <c r="I8">
        <f>HLOOKUP($A8,Sheet2!$B$7:$X$41,9,FALSE)</f>
        <v>1057</v>
      </c>
      <c r="J8">
        <f>HLOOKUP($A8,Sheet2!$B$7:$X$41,10,FALSE)</f>
        <v>981</v>
      </c>
      <c r="K8">
        <f>HLOOKUP($A8,Sheet2!$B$7:$X$41,11,FALSE)</f>
        <v>943</v>
      </c>
      <c r="L8">
        <f>HLOOKUP($A8,Sheet2!$B$7:$X$41,12,FALSE)</f>
        <v>1036</v>
      </c>
      <c r="M8">
        <f>HLOOKUP($A8,Sheet2!$B$7:$X$41,13,FALSE)</f>
        <v>1019</v>
      </c>
      <c r="N8">
        <f>HLOOKUP($A8,Sheet2!$B$7:$X$41,14,FALSE)</f>
        <v>1062</v>
      </c>
      <c r="O8">
        <f>HLOOKUP($A8,Sheet2!$B$7:$X$41,15,FALSE)</f>
        <v>978</v>
      </c>
      <c r="P8">
        <f>HLOOKUP($A8,Sheet2!$B$7:$X$41,16,FALSE)</f>
        <v>988</v>
      </c>
      <c r="Q8">
        <f>HLOOKUP($A8,Sheet2!$B$7:$X$41,17,FALSE)</f>
        <v>1147</v>
      </c>
      <c r="R8">
        <f>HLOOKUP($A8,Sheet2!$B$7:$X$41,18,FALSE)</f>
        <v>1109</v>
      </c>
      <c r="S8">
        <f>HLOOKUP($A8,Sheet2!$B$7:$X$41,19,FALSE)</f>
        <v>1071</v>
      </c>
      <c r="T8">
        <f>HLOOKUP($A8,Sheet2!$B$7:$X$41,20,FALSE)</f>
        <v>941</v>
      </c>
      <c r="U8">
        <f>HLOOKUP($A8,Sheet2!$B$7:$X$41,21,FALSE)</f>
        <v>998</v>
      </c>
      <c r="V8">
        <f>HLOOKUP($A8,Sheet2!$B$7:$X$41,22,FALSE)</f>
        <v>934</v>
      </c>
      <c r="W8">
        <f>HLOOKUP($A8,Sheet2!$B$7:$X$41,23,FALSE)</f>
        <v>1277</v>
      </c>
      <c r="X8">
        <f>HLOOKUP($A8,Sheet2!$B$7:$X$41,24,FALSE)</f>
        <v>1832</v>
      </c>
      <c r="Y8">
        <f>HLOOKUP($A8,Sheet2!$B$7:$X$41,25,FALSE)</f>
        <v>1200</v>
      </c>
      <c r="Z8">
        <f>HLOOKUP($A8,Sheet2!$B$7:$X$41,26,FALSE)</f>
        <v>1052</v>
      </c>
      <c r="AA8">
        <f>HLOOKUP($A8,Sheet2!$B$7:$X$41,27,FALSE)</f>
        <v>951</v>
      </c>
      <c r="AB8">
        <f>HLOOKUP($A8,Sheet2!$B$7:$X$41,28,FALSE)</f>
        <v>1105</v>
      </c>
      <c r="AC8">
        <f>HLOOKUP($A8,Sheet2!$B$7:$X$41,29,FALSE)</f>
        <v>1032</v>
      </c>
    </row>
    <row r="9" spans="1:29">
      <c r="A9" s="1" t="s">
        <v>41</v>
      </c>
      <c r="B9">
        <f>HLOOKUP(A9,Sheet2!$B$7:$X$41,2,FALSE)</f>
        <v>909</v>
      </c>
      <c r="C9">
        <f>HLOOKUP(A9,Sheet2!$B$7:$X$41,3,FALSE)</f>
        <v>1121</v>
      </c>
      <c r="D9">
        <f>HLOOKUP($A9,Sheet2!$B$7:$X$41,4,FALSE)</f>
        <v>1269</v>
      </c>
      <c r="E9">
        <f>HLOOKUP($A9,Sheet2!$B$7:$X$41,5,FALSE)</f>
        <v>1066</v>
      </c>
      <c r="F9">
        <f>HLOOKUP($A9,Sheet2!$B$7:$X$41,6,FALSE)</f>
        <v>1006</v>
      </c>
      <c r="G9">
        <f>HLOOKUP($A9,Sheet2!$B$7:$X$41,7,FALSE)</f>
        <v>1257</v>
      </c>
      <c r="H9">
        <f>HLOOKUP($A9,Sheet2!$B$7:$X$41,8,FALSE)</f>
        <v>1189</v>
      </c>
      <c r="I9">
        <f>HLOOKUP($A9,Sheet2!$B$7:$X$41,9,FALSE)</f>
        <v>1099</v>
      </c>
      <c r="J9">
        <f>HLOOKUP($A9,Sheet2!$B$7:$X$41,10,FALSE)</f>
        <v>1048</v>
      </c>
      <c r="K9">
        <f>HLOOKUP($A9,Sheet2!$B$7:$X$41,11,FALSE)</f>
        <v>970</v>
      </c>
      <c r="L9">
        <f>HLOOKUP($A9,Sheet2!$B$7:$X$41,12,FALSE)</f>
        <v>1077</v>
      </c>
      <c r="M9">
        <f>HLOOKUP($A9,Sheet2!$B$7:$X$41,13,FALSE)</f>
        <v>1041</v>
      </c>
      <c r="N9">
        <f>HLOOKUP($A9,Sheet2!$B$7:$X$41,14,FALSE)</f>
        <v>1077</v>
      </c>
      <c r="O9">
        <f>HLOOKUP($A9,Sheet2!$B$7:$X$41,15,FALSE)</f>
        <v>998</v>
      </c>
      <c r="P9">
        <f>HLOOKUP($A9,Sheet2!$B$7:$X$41,16,FALSE)</f>
        <v>1046</v>
      </c>
      <c r="Q9">
        <f>HLOOKUP($A9,Sheet2!$B$7:$X$41,17,FALSE)</f>
        <v>1207</v>
      </c>
      <c r="R9">
        <f>HLOOKUP($A9,Sheet2!$B$7:$X$41,18,FALSE)</f>
        <v>1183</v>
      </c>
      <c r="S9">
        <f>HLOOKUP($A9,Sheet2!$B$7:$X$41,19,FALSE)</f>
        <v>1142</v>
      </c>
      <c r="T9">
        <f>HLOOKUP($A9,Sheet2!$B$7:$X$41,20,FALSE)</f>
        <v>959</v>
      </c>
      <c r="U9">
        <f>HLOOKUP($A9,Sheet2!$B$7:$X$41,21,FALSE)</f>
        <v>1036</v>
      </c>
      <c r="V9">
        <f>HLOOKUP($A9,Sheet2!$B$7:$X$41,22,FALSE)</f>
        <v>1011</v>
      </c>
      <c r="W9">
        <f>HLOOKUP($A9,Sheet2!$B$7:$X$41,23,FALSE)</f>
        <v>1328</v>
      </c>
      <c r="X9">
        <f>HLOOKUP($A9,Sheet2!$B$7:$X$41,24,FALSE)</f>
        <v>1866</v>
      </c>
      <c r="Y9">
        <f>HLOOKUP($A9,Sheet2!$B$7:$X$41,25,FALSE)</f>
        <v>1227</v>
      </c>
      <c r="Z9">
        <f>HLOOKUP($A9,Sheet2!$B$7:$X$41,26,FALSE)</f>
        <v>1078</v>
      </c>
      <c r="AA9">
        <f>HLOOKUP($A9,Sheet2!$B$7:$X$41,27,FALSE)</f>
        <v>1013</v>
      </c>
      <c r="AB9">
        <f>HLOOKUP($A9,Sheet2!$B$7:$X$41,28,FALSE)</f>
        <v>1109</v>
      </c>
      <c r="AC9">
        <f>HLOOKUP($A9,Sheet2!$B$7:$X$41,29,FALSE)</f>
        <v>1060</v>
      </c>
    </row>
    <row r="10" spans="1:29">
      <c r="A10" s="1" t="s">
        <v>42</v>
      </c>
      <c r="B10">
        <f>HLOOKUP(A10,Sheet2!$B$7:$X$41,2,FALSE)</f>
        <v>932</v>
      </c>
      <c r="C10">
        <f>HLOOKUP(A10,Sheet2!$B$7:$X$41,3,FALSE)</f>
        <v>1170</v>
      </c>
      <c r="D10">
        <f>HLOOKUP($A10,Sheet2!$B$7:$X$41,4,FALSE)</f>
        <v>1311</v>
      </c>
      <c r="E10">
        <f>HLOOKUP($A10,Sheet2!$B$7:$X$41,5,FALSE)</f>
        <v>1087</v>
      </c>
      <c r="F10">
        <f>HLOOKUP($A10,Sheet2!$B$7:$X$41,6,FALSE)</f>
        <v>1026</v>
      </c>
      <c r="G10">
        <f>HLOOKUP($A10,Sheet2!$B$7:$X$41,7,FALSE)</f>
        <v>1350</v>
      </c>
      <c r="H10">
        <f>HLOOKUP($A10,Sheet2!$B$7:$X$41,8,FALSE)</f>
        <v>1204</v>
      </c>
      <c r="I10">
        <f>HLOOKUP($A10,Sheet2!$B$7:$X$41,9,FALSE)</f>
        <v>1134</v>
      </c>
      <c r="J10">
        <f>HLOOKUP($A10,Sheet2!$B$7:$X$41,10,FALSE)</f>
        <v>1168</v>
      </c>
      <c r="K10">
        <f>HLOOKUP($A10,Sheet2!$B$7:$X$41,11,FALSE)</f>
        <v>983</v>
      </c>
      <c r="L10">
        <f>HLOOKUP($A10,Sheet2!$B$7:$X$41,12,FALSE)</f>
        <v>1117</v>
      </c>
      <c r="M10">
        <f>HLOOKUP($A10,Sheet2!$B$7:$X$41,13,FALSE)</f>
        <v>1097</v>
      </c>
      <c r="N10">
        <f>HLOOKUP($A10,Sheet2!$B$7:$X$41,14,FALSE)</f>
        <v>1149</v>
      </c>
      <c r="O10">
        <f>HLOOKUP($A10,Sheet2!$B$7:$X$41,15,FALSE)</f>
        <v>1036</v>
      </c>
      <c r="P10">
        <f>HLOOKUP($A10,Sheet2!$B$7:$X$41,16,FALSE)</f>
        <v>1066</v>
      </c>
      <c r="Q10">
        <f>HLOOKUP($A10,Sheet2!$B$7:$X$41,17,FALSE)</f>
        <v>1252</v>
      </c>
      <c r="R10">
        <f>HLOOKUP($A10,Sheet2!$B$7:$X$41,18,FALSE)</f>
        <v>1209</v>
      </c>
      <c r="S10">
        <f>HLOOKUP($A10,Sheet2!$B$7:$X$41,19,FALSE)</f>
        <v>1172</v>
      </c>
      <c r="T10">
        <f>HLOOKUP($A10,Sheet2!$B$7:$X$41,20,FALSE)</f>
        <v>1025</v>
      </c>
      <c r="U10">
        <f>HLOOKUP($A10,Sheet2!$B$7:$X$41,21,FALSE)</f>
        <v>1099</v>
      </c>
      <c r="V10">
        <f>HLOOKUP($A10,Sheet2!$B$7:$X$41,22,FALSE)</f>
        <v>1028</v>
      </c>
      <c r="W10">
        <f>HLOOKUP($A10,Sheet2!$B$7:$X$41,23,FALSE)</f>
        <v>1370</v>
      </c>
      <c r="X10">
        <f>HLOOKUP($A10,Sheet2!$B$7:$X$41,24,FALSE)</f>
        <v>1969</v>
      </c>
      <c r="Y10">
        <f>HLOOKUP($A10,Sheet2!$B$7:$X$41,25,FALSE)</f>
        <v>1251</v>
      </c>
      <c r="Z10">
        <f>HLOOKUP($A10,Sheet2!$B$7:$X$41,26,FALSE)</f>
        <v>1140</v>
      </c>
      <c r="AA10">
        <f>HLOOKUP($A10,Sheet2!$B$7:$X$41,27,FALSE)</f>
        <v>1066</v>
      </c>
      <c r="AB10">
        <f>HLOOKUP($A10,Sheet2!$B$7:$X$41,28,FALSE)</f>
        <v>1145</v>
      </c>
      <c r="AC10">
        <f>HLOOKUP($A10,Sheet2!$B$7:$X$41,29,FALSE)</f>
        <v>1109</v>
      </c>
    </row>
    <row r="11" spans="1:29">
      <c r="A11" s="1" t="s">
        <v>43</v>
      </c>
      <c r="B11">
        <f>HLOOKUP(A11,Sheet2!$B$7:$X$41,2,FALSE)</f>
        <v>951</v>
      </c>
      <c r="C11">
        <f>HLOOKUP(A11,Sheet2!$B$7:$X$41,3,FALSE)</f>
        <v>1168</v>
      </c>
      <c r="D11">
        <f>HLOOKUP($A11,Sheet2!$B$7:$X$41,4,FALSE)</f>
        <v>1329</v>
      </c>
      <c r="E11">
        <f>HLOOKUP($A11,Sheet2!$B$7:$X$41,5,FALSE)</f>
        <v>1133</v>
      </c>
      <c r="F11">
        <f>HLOOKUP($A11,Sheet2!$B$7:$X$41,6,FALSE)</f>
        <v>982</v>
      </c>
      <c r="G11">
        <f>HLOOKUP($A11,Sheet2!$B$7:$X$41,7,FALSE)</f>
        <v>1309</v>
      </c>
      <c r="H11">
        <f>HLOOKUP($A11,Sheet2!$B$7:$X$41,8,FALSE)</f>
        <v>1249</v>
      </c>
      <c r="I11">
        <f>HLOOKUP($A11,Sheet2!$B$7:$X$41,9,FALSE)</f>
        <v>1099</v>
      </c>
      <c r="J11">
        <f>HLOOKUP($A11,Sheet2!$B$7:$X$41,10,FALSE)</f>
        <v>1144</v>
      </c>
      <c r="K11">
        <f>HLOOKUP($A11,Sheet2!$B$7:$X$41,11,FALSE)</f>
        <v>998</v>
      </c>
      <c r="L11">
        <f>HLOOKUP($A11,Sheet2!$B$7:$X$41,12,FALSE)</f>
        <v>1140</v>
      </c>
      <c r="M11">
        <f>HLOOKUP($A11,Sheet2!$B$7:$X$41,13,FALSE)</f>
        <v>1135</v>
      </c>
      <c r="N11">
        <f>HLOOKUP($A11,Sheet2!$B$7:$X$41,14,FALSE)</f>
        <v>1180</v>
      </c>
      <c r="O11">
        <f>HLOOKUP($A11,Sheet2!$B$7:$X$41,15,FALSE)</f>
        <v>1083</v>
      </c>
      <c r="P11">
        <f>HLOOKUP($A11,Sheet2!$B$7:$X$41,16,FALSE)</f>
        <v>1141</v>
      </c>
      <c r="Q11">
        <f>HLOOKUP($A11,Sheet2!$B$7:$X$41,17,FALSE)</f>
        <v>1262</v>
      </c>
      <c r="R11">
        <f>HLOOKUP($A11,Sheet2!$B$7:$X$41,18,FALSE)</f>
        <v>1241</v>
      </c>
      <c r="S11">
        <f>HLOOKUP($A11,Sheet2!$B$7:$X$41,19,FALSE)</f>
        <v>1187</v>
      </c>
      <c r="T11">
        <f>HLOOKUP($A11,Sheet2!$B$7:$X$41,20,FALSE)</f>
        <v>1061</v>
      </c>
      <c r="U11">
        <f>HLOOKUP($A11,Sheet2!$B$7:$X$41,21,FALSE)</f>
        <v>1074</v>
      </c>
      <c r="V11">
        <f>HLOOKUP($A11,Sheet2!$B$7:$X$41,22,FALSE)</f>
        <v>1057</v>
      </c>
      <c r="W11">
        <f>HLOOKUP($A11,Sheet2!$B$7:$X$41,23,FALSE)</f>
        <v>1444</v>
      </c>
      <c r="X11">
        <f>HLOOKUP($A11,Sheet2!$B$7:$X$41,24,FALSE)</f>
        <v>2016</v>
      </c>
      <c r="Y11">
        <f>HLOOKUP($A11,Sheet2!$B$7:$X$41,25,FALSE)</f>
        <v>1300</v>
      </c>
      <c r="Z11">
        <f>HLOOKUP($A11,Sheet2!$B$7:$X$41,26,FALSE)</f>
        <v>1197</v>
      </c>
      <c r="AA11">
        <f>HLOOKUP($A11,Sheet2!$B$7:$X$41,27,FALSE)</f>
        <v>998</v>
      </c>
      <c r="AB11">
        <f>HLOOKUP($A11,Sheet2!$B$7:$X$41,28,FALSE)</f>
        <v>1159</v>
      </c>
      <c r="AC11">
        <f>HLOOKUP($A11,Sheet2!$B$7:$X$41,29,FALSE)</f>
        <v>1138</v>
      </c>
    </row>
    <row r="12" spans="1:29">
      <c r="A12" s="1" t="s">
        <v>44</v>
      </c>
      <c r="B12">
        <f>HLOOKUP(A12,Sheet2!$B$7:$X$41,2,FALSE)</f>
        <v>1002</v>
      </c>
      <c r="C12">
        <f>HLOOKUP(A12,Sheet2!$B$7:$X$41,3,FALSE)</f>
        <v>1208</v>
      </c>
      <c r="D12">
        <f>HLOOKUP($A12,Sheet2!$B$7:$X$41,4,FALSE)</f>
        <v>1400</v>
      </c>
      <c r="E12">
        <f>HLOOKUP($A12,Sheet2!$B$7:$X$41,5,FALSE)</f>
        <v>1174</v>
      </c>
      <c r="F12">
        <f>HLOOKUP($A12,Sheet2!$B$7:$X$41,6,FALSE)</f>
        <v>1038</v>
      </c>
      <c r="G12">
        <f>HLOOKUP($A12,Sheet2!$B$7:$X$41,7,FALSE)</f>
        <v>1405</v>
      </c>
      <c r="H12">
        <f>HLOOKUP($A12,Sheet2!$B$7:$X$41,8,FALSE)</f>
        <v>1300</v>
      </c>
      <c r="I12">
        <f>HLOOKUP($A12,Sheet2!$B$7:$X$41,9,FALSE)</f>
        <v>1165</v>
      </c>
      <c r="J12">
        <f>HLOOKUP($A12,Sheet2!$B$7:$X$41,10,FALSE)</f>
        <v>1232</v>
      </c>
      <c r="K12">
        <f>HLOOKUP($A12,Sheet2!$B$7:$X$41,11,FALSE)</f>
        <v>1025</v>
      </c>
      <c r="L12">
        <f>HLOOKUP($A12,Sheet2!$B$7:$X$41,12,FALSE)</f>
        <v>1194</v>
      </c>
      <c r="M12">
        <f>HLOOKUP($A12,Sheet2!$B$7:$X$41,13,FALSE)</f>
        <v>1159</v>
      </c>
      <c r="N12">
        <f>HLOOKUP($A12,Sheet2!$B$7:$X$41,14,FALSE)</f>
        <v>1249</v>
      </c>
      <c r="O12">
        <f>HLOOKUP($A12,Sheet2!$B$7:$X$41,15,FALSE)</f>
        <v>1159</v>
      </c>
      <c r="P12">
        <f>HLOOKUP($A12,Sheet2!$B$7:$X$41,16,FALSE)</f>
        <v>1178</v>
      </c>
      <c r="Q12">
        <f>HLOOKUP($A12,Sheet2!$B$7:$X$41,17,FALSE)</f>
        <v>1333</v>
      </c>
      <c r="R12">
        <f>HLOOKUP($A12,Sheet2!$B$7:$X$41,18,FALSE)</f>
        <v>1261</v>
      </c>
      <c r="S12">
        <f>HLOOKUP($A12,Sheet2!$B$7:$X$41,19,FALSE)</f>
        <v>1237</v>
      </c>
      <c r="T12">
        <f>HLOOKUP($A12,Sheet2!$B$7:$X$41,20,FALSE)</f>
        <v>1125</v>
      </c>
      <c r="U12">
        <f>HLOOKUP($A12,Sheet2!$B$7:$X$41,21,FALSE)</f>
        <v>1123</v>
      </c>
      <c r="V12">
        <f>HLOOKUP($A12,Sheet2!$B$7:$X$41,22,FALSE)</f>
        <v>1100</v>
      </c>
      <c r="W12">
        <f>HLOOKUP($A12,Sheet2!$B$7:$X$41,23,FALSE)</f>
        <v>1441</v>
      </c>
      <c r="X12">
        <f>HLOOKUP($A12,Sheet2!$B$7:$X$41,24,FALSE)</f>
        <v>2088</v>
      </c>
      <c r="Y12">
        <f>HLOOKUP($A12,Sheet2!$B$7:$X$41,25,FALSE)</f>
        <v>1351</v>
      </c>
      <c r="Z12">
        <f>HLOOKUP($A12,Sheet2!$B$7:$X$41,26,FALSE)</f>
        <v>1234</v>
      </c>
      <c r="AA12">
        <f>HLOOKUP($A12,Sheet2!$B$7:$X$41,27,FALSE)</f>
        <v>1054</v>
      </c>
      <c r="AB12">
        <f>HLOOKUP($A12,Sheet2!$B$7:$X$41,28,FALSE)</f>
        <v>1232</v>
      </c>
      <c r="AC12">
        <f>HLOOKUP($A12,Sheet2!$B$7:$X$41,29,FALSE)</f>
        <v>1183</v>
      </c>
    </row>
    <row r="13" spans="1:29">
      <c r="A13" s="1" t="s">
        <v>45</v>
      </c>
      <c r="B13">
        <f>HLOOKUP(A13,Sheet2!$B$7:$X$41,2,FALSE)</f>
        <v>1003</v>
      </c>
      <c r="C13">
        <f>HLOOKUP(A13,Sheet2!$B$7:$X$41,3,FALSE)</f>
        <v>1218</v>
      </c>
      <c r="D13">
        <f>HLOOKUP($A13,Sheet2!$B$7:$X$41,4,FALSE)</f>
        <v>1407</v>
      </c>
      <c r="E13">
        <f>HLOOKUP($A13,Sheet2!$B$7:$X$41,5,FALSE)</f>
        <v>1177</v>
      </c>
      <c r="F13">
        <f>HLOOKUP($A13,Sheet2!$B$7:$X$41,6,FALSE)</f>
        <v>1027</v>
      </c>
      <c r="G13">
        <f>HLOOKUP($A13,Sheet2!$B$7:$X$41,7,FALSE)</f>
        <v>1367</v>
      </c>
      <c r="H13">
        <f>HLOOKUP($A13,Sheet2!$B$7:$X$41,8,FALSE)</f>
        <v>1282</v>
      </c>
      <c r="I13">
        <f>HLOOKUP($A13,Sheet2!$B$7:$X$41,9,FALSE)</f>
        <v>1194</v>
      </c>
      <c r="J13">
        <f>HLOOKUP($A13,Sheet2!$B$7:$X$41,10,FALSE)</f>
        <v>1158</v>
      </c>
      <c r="K13">
        <f>HLOOKUP($A13,Sheet2!$B$7:$X$41,11,FALSE)</f>
        <v>1016</v>
      </c>
      <c r="L13">
        <f>HLOOKUP($A13,Sheet2!$B$7:$X$41,12,FALSE)</f>
        <v>1177</v>
      </c>
      <c r="M13">
        <f>HLOOKUP($A13,Sheet2!$B$7:$X$41,13,FALSE)</f>
        <v>1152</v>
      </c>
      <c r="N13">
        <f>HLOOKUP($A13,Sheet2!$B$7:$X$41,14,FALSE)</f>
        <v>1218</v>
      </c>
      <c r="O13">
        <f>HLOOKUP($A13,Sheet2!$B$7:$X$41,15,FALSE)</f>
        <v>1147</v>
      </c>
      <c r="P13">
        <f>HLOOKUP($A13,Sheet2!$B$7:$X$41,16,FALSE)</f>
        <v>1187</v>
      </c>
      <c r="Q13">
        <f>HLOOKUP($A13,Sheet2!$B$7:$X$41,17,FALSE)</f>
        <v>1325</v>
      </c>
      <c r="R13">
        <f>HLOOKUP($A13,Sheet2!$B$7:$X$41,18,FALSE)</f>
        <v>1390</v>
      </c>
      <c r="S13">
        <f>HLOOKUP($A13,Sheet2!$B$7:$X$41,19,FALSE)</f>
        <v>1228</v>
      </c>
      <c r="T13">
        <f>HLOOKUP($A13,Sheet2!$B$7:$X$41,20,FALSE)</f>
        <v>1150</v>
      </c>
      <c r="U13">
        <f>HLOOKUP($A13,Sheet2!$B$7:$X$41,21,FALSE)</f>
        <v>1093</v>
      </c>
      <c r="V13">
        <f>HLOOKUP($A13,Sheet2!$B$7:$X$41,22,FALSE)</f>
        <v>1114</v>
      </c>
      <c r="W13">
        <f>HLOOKUP($A13,Sheet2!$B$7:$X$41,23,FALSE)</f>
        <v>1422</v>
      </c>
      <c r="X13">
        <f>HLOOKUP($A13,Sheet2!$B$7:$X$41,24,FALSE)</f>
        <v>2085</v>
      </c>
      <c r="Y13">
        <f>HLOOKUP($A13,Sheet2!$B$7:$X$41,25,FALSE)</f>
        <v>1352</v>
      </c>
      <c r="Z13">
        <f>HLOOKUP($A13,Sheet2!$B$7:$X$41,26,FALSE)</f>
        <v>1223</v>
      </c>
      <c r="AA13">
        <f>HLOOKUP($A13,Sheet2!$B$7:$X$41,27,FALSE)</f>
        <v>1058</v>
      </c>
      <c r="AB13">
        <f>HLOOKUP($A13,Sheet2!$B$7:$X$41,28,FALSE)</f>
        <v>1206</v>
      </c>
      <c r="AC13">
        <f>HLOOKUP($A13,Sheet2!$B$7:$X$41,29,FALSE)</f>
        <v>1220</v>
      </c>
    </row>
    <row r="14" spans="1:29">
      <c r="A14" s="1" t="s">
        <v>46</v>
      </c>
      <c r="B14">
        <f>HLOOKUP(A14,Sheet2!$B$7:$X$41,2,FALSE)</f>
        <v>1069</v>
      </c>
      <c r="C14">
        <f>HLOOKUP(A14,Sheet2!$B$7:$X$41,3,FALSE)</f>
        <v>1297</v>
      </c>
      <c r="D14">
        <f>HLOOKUP($A14,Sheet2!$B$7:$X$41,4,FALSE)</f>
        <v>1488</v>
      </c>
      <c r="E14">
        <f>HLOOKUP($A14,Sheet2!$B$7:$X$41,5,FALSE)</f>
        <v>1195</v>
      </c>
      <c r="F14">
        <f>HLOOKUP($A14,Sheet2!$B$7:$X$41,6,FALSE)</f>
        <v>1064</v>
      </c>
      <c r="G14">
        <f>HLOOKUP($A14,Sheet2!$B$7:$X$41,7,FALSE)</f>
        <v>1505</v>
      </c>
      <c r="H14">
        <f>HLOOKUP($A14,Sheet2!$B$7:$X$41,8,FALSE)</f>
        <v>1319</v>
      </c>
      <c r="I14">
        <f>HLOOKUP($A14,Sheet2!$B$7:$X$41,9,FALSE)</f>
        <v>1266</v>
      </c>
      <c r="J14">
        <f>HLOOKUP($A14,Sheet2!$B$7:$X$41,10,FALSE)</f>
        <v>1202</v>
      </c>
      <c r="K14">
        <f>HLOOKUP($A14,Sheet2!$B$7:$X$41,11,FALSE)</f>
        <v>1053</v>
      </c>
      <c r="L14">
        <f>HLOOKUP($A14,Sheet2!$B$7:$X$41,12,FALSE)</f>
        <v>1260</v>
      </c>
      <c r="M14">
        <f>HLOOKUP($A14,Sheet2!$B$7:$X$41,13,FALSE)</f>
        <v>1211</v>
      </c>
      <c r="N14">
        <f>HLOOKUP($A14,Sheet2!$B$7:$X$41,14,FALSE)</f>
        <v>1278</v>
      </c>
      <c r="O14">
        <f>HLOOKUP($A14,Sheet2!$B$7:$X$41,15,FALSE)</f>
        <v>1191</v>
      </c>
      <c r="P14">
        <f>HLOOKUP($A14,Sheet2!$B$7:$X$41,16,FALSE)</f>
        <v>1241</v>
      </c>
      <c r="Q14">
        <f>HLOOKUP($A14,Sheet2!$B$7:$X$41,17,FALSE)</f>
        <v>1384</v>
      </c>
      <c r="R14">
        <f>HLOOKUP($A14,Sheet2!$B$7:$X$41,18,FALSE)</f>
        <v>1302</v>
      </c>
      <c r="S14">
        <f>HLOOKUP($A14,Sheet2!$B$7:$X$41,19,FALSE)</f>
        <v>1303</v>
      </c>
      <c r="T14">
        <f>HLOOKUP($A14,Sheet2!$B$7:$X$41,20,FALSE)</f>
        <v>1204</v>
      </c>
      <c r="U14">
        <f>HLOOKUP($A14,Sheet2!$B$7:$X$41,21,FALSE)</f>
        <v>1171</v>
      </c>
      <c r="V14">
        <f>HLOOKUP($A14,Sheet2!$B$7:$X$41,22,FALSE)</f>
        <v>1126</v>
      </c>
      <c r="W14">
        <f>HLOOKUP($A14,Sheet2!$B$7:$X$41,23,FALSE)</f>
        <v>1515</v>
      </c>
      <c r="X14">
        <f>HLOOKUP($A14,Sheet2!$B$7:$X$41,24,FALSE)</f>
        <v>2211</v>
      </c>
      <c r="Y14">
        <f>HLOOKUP($A14,Sheet2!$B$7:$X$41,25,FALSE)</f>
        <v>1422</v>
      </c>
      <c r="Z14">
        <f>HLOOKUP($A14,Sheet2!$B$7:$X$41,26,FALSE)</f>
        <v>1315</v>
      </c>
      <c r="AA14">
        <f>HLOOKUP($A14,Sheet2!$B$7:$X$41,27,FALSE)</f>
        <v>1115</v>
      </c>
      <c r="AB14">
        <f>HLOOKUP($A14,Sheet2!$B$7:$X$41,28,FALSE)</f>
        <v>1285</v>
      </c>
      <c r="AC14">
        <f>HLOOKUP($A14,Sheet2!$B$7:$X$41,29,FALSE)</f>
        <v>1282</v>
      </c>
    </row>
    <row r="15" spans="1:29">
      <c r="A15" s="1" t="s">
        <v>47</v>
      </c>
      <c r="B15">
        <f>HLOOKUP(A15,Sheet2!$B$7:$X$41,2,FALSE)</f>
        <v>1040</v>
      </c>
      <c r="C15">
        <f>HLOOKUP(A15,Sheet2!$B$7:$X$41,3,FALSE)</f>
        <v>1272</v>
      </c>
      <c r="D15">
        <f>HLOOKUP($A15,Sheet2!$B$7:$X$41,4,FALSE)</f>
        <v>1428</v>
      </c>
      <c r="E15">
        <f>HLOOKUP($A15,Sheet2!$B$7:$X$41,5,FALSE)</f>
        <v>1170</v>
      </c>
      <c r="F15">
        <f>HLOOKUP($A15,Sheet2!$B$7:$X$41,6,FALSE)</f>
        <v>1084</v>
      </c>
      <c r="G15">
        <f>HLOOKUP($A15,Sheet2!$B$7:$X$41,7,FALSE)</f>
        <v>1402</v>
      </c>
      <c r="H15">
        <f>HLOOKUP($A15,Sheet2!$B$7:$X$41,8,FALSE)</f>
        <v>1370</v>
      </c>
      <c r="I15">
        <f>HLOOKUP($A15,Sheet2!$B$7:$X$41,9,FALSE)</f>
        <v>1166</v>
      </c>
      <c r="J15">
        <f>HLOOKUP($A15,Sheet2!$B$7:$X$41,10,FALSE)</f>
        <v>1228</v>
      </c>
      <c r="K15">
        <f>HLOOKUP($A15,Sheet2!$B$7:$X$41,11,FALSE)</f>
        <v>1056</v>
      </c>
      <c r="L15">
        <f>HLOOKUP($A15,Sheet2!$B$7:$X$41,12,FALSE)</f>
        <v>1194</v>
      </c>
      <c r="M15">
        <f>HLOOKUP($A15,Sheet2!$B$7:$X$41,13,FALSE)</f>
        <v>1167</v>
      </c>
      <c r="N15">
        <f>HLOOKUP($A15,Sheet2!$B$7:$X$41,14,FALSE)</f>
        <v>1231</v>
      </c>
      <c r="O15">
        <f>HLOOKUP($A15,Sheet2!$B$7:$X$41,15,FALSE)</f>
        <v>1180</v>
      </c>
      <c r="P15">
        <f>HLOOKUP($A15,Sheet2!$B$7:$X$41,16,FALSE)</f>
        <v>1231</v>
      </c>
      <c r="Q15">
        <f>HLOOKUP($A15,Sheet2!$B$7:$X$41,17,FALSE)</f>
        <v>1371</v>
      </c>
      <c r="R15">
        <f>HLOOKUP($A15,Sheet2!$B$7:$X$41,18,FALSE)</f>
        <v>1275</v>
      </c>
      <c r="S15">
        <f>HLOOKUP($A15,Sheet2!$B$7:$X$41,19,FALSE)</f>
        <v>1287</v>
      </c>
      <c r="T15">
        <f>HLOOKUP($A15,Sheet2!$B$7:$X$41,20,FALSE)</f>
        <v>1161</v>
      </c>
      <c r="U15">
        <f>HLOOKUP($A15,Sheet2!$B$7:$X$41,21,FALSE)</f>
        <v>1145</v>
      </c>
      <c r="V15">
        <f>HLOOKUP($A15,Sheet2!$B$7:$X$41,22,FALSE)</f>
        <v>1102</v>
      </c>
      <c r="W15">
        <f>HLOOKUP($A15,Sheet2!$B$7:$X$41,23,FALSE)</f>
        <v>1554</v>
      </c>
      <c r="X15">
        <f>HLOOKUP($A15,Sheet2!$B$7:$X$41,24,FALSE)</f>
        <v>2228</v>
      </c>
      <c r="Y15">
        <f>HLOOKUP($A15,Sheet2!$B$7:$X$41,25,FALSE)</f>
        <v>1385</v>
      </c>
      <c r="Z15">
        <f>HLOOKUP($A15,Sheet2!$B$7:$X$41,26,FALSE)</f>
        <v>1221</v>
      </c>
      <c r="AA15">
        <f>HLOOKUP($A15,Sheet2!$B$7:$X$41,27,FALSE)</f>
        <v>1076</v>
      </c>
      <c r="AB15">
        <f>HLOOKUP($A15,Sheet2!$B$7:$X$41,28,FALSE)</f>
        <v>1286</v>
      </c>
      <c r="AC15">
        <f>HLOOKUP($A15,Sheet2!$B$7:$X$41,29,FALSE)</f>
        <v>1216</v>
      </c>
    </row>
    <row r="16" spans="1:29">
      <c r="A16" s="1" t="s">
        <v>48</v>
      </c>
      <c r="B16">
        <f>HLOOKUP(A16,Sheet2!$B$7:$X$41,2,FALSE)</f>
        <v>1139</v>
      </c>
      <c r="C16">
        <f>HLOOKUP(A16,Sheet2!$B$7:$X$41,3,FALSE)</f>
        <v>1365</v>
      </c>
      <c r="D16">
        <f>HLOOKUP($A16,Sheet2!$B$7:$X$41,4,FALSE)</f>
        <v>1566</v>
      </c>
      <c r="E16">
        <f>HLOOKUP($A16,Sheet2!$B$7:$X$41,5,FALSE)</f>
        <v>1294</v>
      </c>
      <c r="F16">
        <f>HLOOKUP($A16,Sheet2!$B$7:$X$41,6,FALSE)</f>
        <v>1180</v>
      </c>
      <c r="G16">
        <f>HLOOKUP($A16,Sheet2!$B$7:$X$41,7,FALSE)</f>
        <v>1570</v>
      </c>
      <c r="H16">
        <f>HLOOKUP($A16,Sheet2!$B$7:$X$41,8,FALSE)</f>
        <v>1502</v>
      </c>
      <c r="I16">
        <f>HLOOKUP($A16,Sheet2!$B$7:$X$41,9,FALSE)</f>
        <v>1296</v>
      </c>
      <c r="J16">
        <f>HLOOKUP($A16,Sheet2!$B$7:$X$41,10,FALSE)</f>
        <v>1280</v>
      </c>
      <c r="K16">
        <f>HLOOKUP($A16,Sheet2!$B$7:$X$41,11,FALSE)</f>
        <v>1126</v>
      </c>
      <c r="L16">
        <f>HLOOKUP($A16,Sheet2!$B$7:$X$41,12,FALSE)</f>
        <v>1304</v>
      </c>
      <c r="M16">
        <f>HLOOKUP($A16,Sheet2!$B$7:$X$41,13,FALSE)</f>
        <v>1271</v>
      </c>
      <c r="N16">
        <f>HLOOKUP($A16,Sheet2!$B$7:$X$41,14,FALSE)</f>
        <v>1382</v>
      </c>
      <c r="O16">
        <f>HLOOKUP($A16,Sheet2!$B$7:$X$41,15,FALSE)</f>
        <v>1337</v>
      </c>
      <c r="P16">
        <f>HLOOKUP($A16,Sheet2!$B$7:$X$41,16,FALSE)</f>
        <v>1339</v>
      </c>
      <c r="Q16">
        <f>HLOOKUP($A16,Sheet2!$B$7:$X$41,17,FALSE)</f>
        <v>1490</v>
      </c>
      <c r="R16">
        <f>HLOOKUP($A16,Sheet2!$B$7:$X$41,18,FALSE)</f>
        <v>1340</v>
      </c>
      <c r="S16">
        <f>HLOOKUP($A16,Sheet2!$B$7:$X$41,19,FALSE)</f>
        <v>1374</v>
      </c>
      <c r="T16">
        <f>HLOOKUP($A16,Sheet2!$B$7:$X$41,20,FALSE)</f>
        <v>1255</v>
      </c>
      <c r="U16">
        <f>HLOOKUP($A16,Sheet2!$B$7:$X$41,21,FALSE)</f>
        <v>1267</v>
      </c>
      <c r="V16">
        <f>HLOOKUP($A16,Sheet2!$B$7:$X$41,22,FALSE)</f>
        <v>1216</v>
      </c>
      <c r="W16">
        <f>HLOOKUP($A16,Sheet2!$B$7:$X$41,23,FALSE)</f>
        <v>1645</v>
      </c>
      <c r="X16">
        <f>HLOOKUP($A16,Sheet2!$B$7:$X$41,24,FALSE)</f>
        <v>2373</v>
      </c>
      <c r="Y16">
        <f>HLOOKUP($A16,Sheet2!$B$7:$X$41,25,FALSE)</f>
        <v>1548</v>
      </c>
      <c r="Z16">
        <f>HLOOKUP($A16,Sheet2!$B$7:$X$41,26,FALSE)</f>
        <v>1323</v>
      </c>
      <c r="AA16">
        <f>HLOOKUP($A16,Sheet2!$B$7:$X$41,27,FALSE)</f>
        <v>1163</v>
      </c>
      <c r="AB16">
        <f>HLOOKUP($A16,Sheet2!$B$7:$X$41,28,FALSE)</f>
        <v>1406</v>
      </c>
      <c r="AC16">
        <f>HLOOKUP($A16,Sheet2!$B$7:$X$41,29,FALSE)</f>
        <v>1319</v>
      </c>
    </row>
    <row r="17" spans="1:29">
      <c r="A17" s="1" t="s">
        <v>49</v>
      </c>
      <c r="B17">
        <f>HLOOKUP(A17,Sheet2!$B$7:$X$41,2,FALSE)</f>
        <v>1171</v>
      </c>
      <c r="C17">
        <f>HLOOKUP(A17,Sheet2!$B$7:$X$41,3,FALSE)</f>
        <v>1363</v>
      </c>
      <c r="D17">
        <f>HLOOKUP($A17,Sheet2!$B$7:$X$41,4,FALSE)</f>
        <v>1572</v>
      </c>
      <c r="E17">
        <f>HLOOKUP($A17,Sheet2!$B$7:$X$41,5,FALSE)</f>
        <v>1330</v>
      </c>
      <c r="F17">
        <f>HLOOKUP($A17,Sheet2!$B$7:$X$41,6,FALSE)</f>
        <v>1208</v>
      </c>
      <c r="G17">
        <f>HLOOKUP($A17,Sheet2!$B$7:$X$41,7,FALSE)</f>
        <v>1614</v>
      </c>
      <c r="H17">
        <f>HLOOKUP($A17,Sheet2!$B$7:$X$41,8,FALSE)</f>
        <v>1471</v>
      </c>
      <c r="I17">
        <f>HLOOKUP($A17,Sheet2!$B$7:$X$41,9,FALSE)</f>
        <v>1359</v>
      </c>
      <c r="J17">
        <f>HLOOKUP($A17,Sheet2!$B$7:$X$41,10,FALSE)</f>
        <v>1277</v>
      </c>
      <c r="K17">
        <f>HLOOKUP($A17,Sheet2!$B$7:$X$41,11,FALSE)</f>
        <v>1161</v>
      </c>
      <c r="L17">
        <f>HLOOKUP($A17,Sheet2!$B$7:$X$41,12,FALSE)</f>
        <v>1308</v>
      </c>
      <c r="M17">
        <f>HLOOKUP($A17,Sheet2!$B$7:$X$41,13,FALSE)</f>
        <v>1291</v>
      </c>
      <c r="N17">
        <f>HLOOKUP($A17,Sheet2!$B$7:$X$41,14,FALSE)</f>
        <v>1386</v>
      </c>
      <c r="O17">
        <f>HLOOKUP($A17,Sheet2!$B$7:$X$41,15,FALSE)</f>
        <v>1342</v>
      </c>
      <c r="P17">
        <f>HLOOKUP($A17,Sheet2!$B$7:$X$41,16,FALSE)</f>
        <v>1370</v>
      </c>
      <c r="Q17">
        <f>HLOOKUP($A17,Sheet2!$B$7:$X$41,17,FALSE)</f>
        <v>1502</v>
      </c>
      <c r="R17">
        <f>HLOOKUP($A17,Sheet2!$B$7:$X$41,18,FALSE)</f>
        <v>1467</v>
      </c>
      <c r="S17">
        <f>HLOOKUP($A17,Sheet2!$B$7:$X$41,19,FALSE)</f>
        <v>1420</v>
      </c>
      <c r="T17">
        <f>HLOOKUP($A17,Sheet2!$B$7:$X$41,20,FALSE)</f>
        <v>1292</v>
      </c>
      <c r="U17">
        <f>HLOOKUP($A17,Sheet2!$B$7:$X$41,21,FALSE)</f>
        <v>1271</v>
      </c>
      <c r="V17">
        <f>HLOOKUP($A17,Sheet2!$B$7:$X$41,22,FALSE)</f>
        <v>1209</v>
      </c>
      <c r="W17">
        <f>HLOOKUP($A17,Sheet2!$B$7:$X$41,23,FALSE)</f>
        <v>1618</v>
      </c>
      <c r="X17">
        <f>HLOOKUP($A17,Sheet2!$B$7:$X$41,24,FALSE)</f>
        <v>2390</v>
      </c>
      <c r="Y17">
        <f>HLOOKUP($A17,Sheet2!$B$7:$X$41,25,FALSE)</f>
        <v>1580</v>
      </c>
      <c r="Z17">
        <f>HLOOKUP($A17,Sheet2!$B$7:$X$41,26,FALSE)</f>
        <v>1346</v>
      </c>
      <c r="AA17">
        <f>HLOOKUP($A17,Sheet2!$B$7:$X$41,27,FALSE)</f>
        <v>1187</v>
      </c>
      <c r="AB17">
        <f>HLOOKUP($A17,Sheet2!$B$7:$X$41,28,FALSE)</f>
        <v>1404</v>
      </c>
      <c r="AC17">
        <f>HLOOKUP($A17,Sheet2!$B$7:$X$41,29,FALSE)</f>
        <v>1353</v>
      </c>
    </row>
    <row r="18" spans="1:29">
      <c r="A18" s="1" t="s">
        <v>50</v>
      </c>
      <c r="B18">
        <f>HLOOKUP(A18,Sheet2!$B$7:$X$41,2,FALSE)</f>
        <v>1237</v>
      </c>
      <c r="C18">
        <f>HLOOKUP(A18,Sheet2!$B$7:$X$41,3,FALSE)</f>
        <v>1506</v>
      </c>
      <c r="D18">
        <f>HLOOKUP($A18,Sheet2!$B$7:$X$41,4,FALSE)</f>
        <v>1747</v>
      </c>
      <c r="E18">
        <f>HLOOKUP($A18,Sheet2!$B$7:$X$41,5,FALSE)</f>
        <v>1390</v>
      </c>
      <c r="F18">
        <f>HLOOKUP($A18,Sheet2!$B$7:$X$41,6,FALSE)</f>
        <v>1256</v>
      </c>
      <c r="G18">
        <f>HLOOKUP($A18,Sheet2!$B$7:$X$41,7,FALSE)</f>
        <v>1822</v>
      </c>
      <c r="H18">
        <f>HLOOKUP($A18,Sheet2!$B$7:$X$41,8,FALSE)</f>
        <v>1539</v>
      </c>
      <c r="I18">
        <f>HLOOKUP($A18,Sheet2!$B$7:$X$41,9,FALSE)</f>
        <v>1375</v>
      </c>
      <c r="J18">
        <f>HLOOKUP($A18,Sheet2!$B$7:$X$41,10,FALSE)</f>
        <v>1380</v>
      </c>
      <c r="K18">
        <f>HLOOKUP($A18,Sheet2!$B$7:$X$41,11,FALSE)</f>
        <v>1251</v>
      </c>
      <c r="L18">
        <f>HLOOKUP($A18,Sheet2!$B$7:$X$41,12,FALSE)</f>
        <v>1406</v>
      </c>
      <c r="M18">
        <f>HLOOKUP($A18,Sheet2!$B$7:$X$41,13,FALSE)</f>
        <v>1379</v>
      </c>
      <c r="N18">
        <f>HLOOKUP($A18,Sheet2!$B$7:$X$41,14,FALSE)</f>
        <v>1477</v>
      </c>
      <c r="O18">
        <f>HLOOKUP($A18,Sheet2!$B$7:$X$41,15,FALSE)</f>
        <v>1483</v>
      </c>
      <c r="P18">
        <f>HLOOKUP($A18,Sheet2!$B$7:$X$41,16,FALSE)</f>
        <v>1423</v>
      </c>
      <c r="Q18">
        <f>HLOOKUP($A18,Sheet2!$B$7:$X$41,17,FALSE)</f>
        <v>1620</v>
      </c>
      <c r="R18">
        <f>HLOOKUP($A18,Sheet2!$B$7:$X$41,18,FALSE)</f>
        <v>1479</v>
      </c>
      <c r="S18">
        <f>HLOOKUP($A18,Sheet2!$B$7:$X$41,19,FALSE)</f>
        <v>1519</v>
      </c>
      <c r="T18">
        <f>HLOOKUP($A18,Sheet2!$B$7:$X$41,20,FALSE)</f>
        <v>1343</v>
      </c>
      <c r="U18">
        <f>HLOOKUP($A18,Sheet2!$B$7:$X$41,21,FALSE)</f>
        <v>1366</v>
      </c>
      <c r="V18">
        <f>HLOOKUP($A18,Sheet2!$B$7:$X$41,22,FALSE)</f>
        <v>1265</v>
      </c>
      <c r="W18">
        <f>HLOOKUP($A18,Sheet2!$B$7:$X$41,23,FALSE)</f>
        <v>1733</v>
      </c>
      <c r="X18">
        <f>HLOOKUP($A18,Sheet2!$B$7:$X$41,24,FALSE)</f>
        <v>2571</v>
      </c>
      <c r="Y18">
        <f>HLOOKUP($A18,Sheet2!$B$7:$X$41,25,FALSE)</f>
        <v>1697</v>
      </c>
      <c r="Z18">
        <f>HLOOKUP($A18,Sheet2!$B$7:$X$41,26,FALSE)</f>
        <v>1419</v>
      </c>
      <c r="AA18">
        <f>HLOOKUP($A18,Sheet2!$B$7:$X$41,27,FALSE)</f>
        <v>1266</v>
      </c>
      <c r="AB18">
        <f>HLOOKUP($A18,Sheet2!$B$7:$X$41,28,FALSE)</f>
        <v>1485</v>
      </c>
      <c r="AC18">
        <f>HLOOKUP($A18,Sheet2!$B$7:$X$41,29,FALSE)</f>
        <v>1454</v>
      </c>
    </row>
    <row r="19" spans="1:29">
      <c r="A19" s="1" t="s">
        <v>51</v>
      </c>
      <c r="B19">
        <f>HLOOKUP(A19,Sheet2!$B$7:$X$41,2,FALSE)</f>
        <v>1239</v>
      </c>
      <c r="C19">
        <f>HLOOKUP(A19,Sheet2!$B$7:$X$41,3,FALSE)</f>
        <v>1455</v>
      </c>
      <c r="D19">
        <f>HLOOKUP($A19,Sheet2!$B$7:$X$41,4,FALSE)</f>
        <v>1703</v>
      </c>
      <c r="E19">
        <f>HLOOKUP($A19,Sheet2!$B$7:$X$41,5,FALSE)</f>
        <v>1396</v>
      </c>
      <c r="F19">
        <f>HLOOKUP($A19,Sheet2!$B$7:$X$41,6,FALSE)</f>
        <v>1238</v>
      </c>
      <c r="G19">
        <f>HLOOKUP($A19,Sheet2!$B$7:$X$41,7,FALSE)</f>
        <v>1650</v>
      </c>
      <c r="H19">
        <f>HLOOKUP($A19,Sheet2!$B$7:$X$41,8,FALSE)</f>
        <v>1517</v>
      </c>
      <c r="I19">
        <f>HLOOKUP($A19,Sheet2!$B$7:$X$41,9,FALSE)</f>
        <v>1364</v>
      </c>
      <c r="J19">
        <f>HLOOKUP($A19,Sheet2!$B$7:$X$41,10,FALSE)</f>
        <v>1383</v>
      </c>
      <c r="K19">
        <f>HLOOKUP($A19,Sheet2!$B$7:$X$41,11,FALSE)</f>
        <v>1263</v>
      </c>
      <c r="L19">
        <f>HLOOKUP($A19,Sheet2!$B$7:$X$41,12,FALSE)</f>
        <v>1399</v>
      </c>
      <c r="M19">
        <f>HLOOKUP($A19,Sheet2!$B$7:$X$41,13,FALSE)</f>
        <v>1341</v>
      </c>
      <c r="N19">
        <f>HLOOKUP($A19,Sheet2!$B$7:$X$41,14,FALSE)</f>
        <v>1497</v>
      </c>
      <c r="O19">
        <f>HLOOKUP($A19,Sheet2!$B$7:$X$41,15,FALSE)</f>
        <v>1424</v>
      </c>
      <c r="P19">
        <f>HLOOKUP($A19,Sheet2!$B$7:$X$41,16,FALSE)</f>
        <v>1437</v>
      </c>
      <c r="Q19">
        <f>HLOOKUP($A19,Sheet2!$B$7:$X$41,17,FALSE)</f>
        <v>1606</v>
      </c>
      <c r="R19">
        <f>HLOOKUP($A19,Sheet2!$B$7:$X$41,18,FALSE)</f>
        <v>1484</v>
      </c>
      <c r="S19">
        <f>HLOOKUP($A19,Sheet2!$B$7:$X$41,19,FALSE)</f>
        <v>1526</v>
      </c>
      <c r="T19">
        <f>HLOOKUP($A19,Sheet2!$B$7:$X$41,20,FALSE)</f>
        <v>1256</v>
      </c>
      <c r="U19">
        <f>HLOOKUP($A19,Sheet2!$B$7:$X$41,21,FALSE)</f>
        <v>1385</v>
      </c>
      <c r="V19">
        <f>HLOOKUP($A19,Sheet2!$B$7:$X$41,22,FALSE)</f>
        <v>1274</v>
      </c>
      <c r="W19">
        <f>HLOOKUP($A19,Sheet2!$B$7:$X$41,23,FALSE)</f>
        <v>1737</v>
      </c>
      <c r="X19">
        <f>HLOOKUP($A19,Sheet2!$B$7:$X$41,24,FALSE)</f>
        <v>2603</v>
      </c>
      <c r="Y19">
        <f>HLOOKUP($A19,Sheet2!$B$7:$X$41,25,FALSE)</f>
        <v>1726</v>
      </c>
      <c r="Z19">
        <f>HLOOKUP($A19,Sheet2!$B$7:$X$41,26,FALSE)</f>
        <v>1433</v>
      </c>
      <c r="AA19">
        <f>HLOOKUP($A19,Sheet2!$B$7:$X$41,27,FALSE)</f>
        <v>1244</v>
      </c>
      <c r="AB19">
        <f>HLOOKUP($A19,Sheet2!$B$7:$X$41,28,FALSE)</f>
        <v>1468</v>
      </c>
      <c r="AC19">
        <f>HLOOKUP($A19,Sheet2!$B$7:$X$41,29,FALSE)</f>
        <v>1440</v>
      </c>
    </row>
    <row r="20" spans="1:29">
      <c r="A20" s="1" t="s">
        <v>52</v>
      </c>
      <c r="B20">
        <f>HLOOKUP(A20,Sheet2!$B$7:$X$41,2,FALSE)</f>
        <v>1296</v>
      </c>
      <c r="C20">
        <f>HLOOKUP(A20,Sheet2!$B$7:$X$41,3,FALSE)</f>
        <v>1504</v>
      </c>
      <c r="D20">
        <f>HLOOKUP($A20,Sheet2!$B$7:$X$41,4,FALSE)</f>
        <v>1790</v>
      </c>
      <c r="E20">
        <f>HLOOKUP($A20,Sheet2!$B$7:$X$41,5,FALSE)</f>
        <v>1454</v>
      </c>
      <c r="F20">
        <f>HLOOKUP($A20,Sheet2!$B$7:$X$41,6,FALSE)</f>
        <v>1288</v>
      </c>
      <c r="G20">
        <f>HLOOKUP($A20,Sheet2!$B$7:$X$41,7,FALSE)</f>
        <v>1777</v>
      </c>
      <c r="H20">
        <f>HLOOKUP($A20,Sheet2!$B$7:$X$41,8,FALSE)</f>
        <v>1592</v>
      </c>
      <c r="I20">
        <f>HLOOKUP($A20,Sheet2!$B$7:$X$41,9,FALSE)</f>
        <v>1431</v>
      </c>
      <c r="J20">
        <f>HLOOKUP($A20,Sheet2!$B$7:$X$41,10,FALSE)</f>
        <v>1450</v>
      </c>
      <c r="K20">
        <f>HLOOKUP($A20,Sheet2!$B$7:$X$41,11,FALSE)</f>
        <v>1291</v>
      </c>
      <c r="L20">
        <f>HLOOKUP($A20,Sheet2!$B$7:$X$41,12,FALSE)</f>
        <v>1471</v>
      </c>
      <c r="M20">
        <f>HLOOKUP($A20,Sheet2!$B$7:$X$41,13,FALSE)</f>
        <v>1392</v>
      </c>
      <c r="N20">
        <f>HLOOKUP($A20,Sheet2!$B$7:$X$41,14,FALSE)</f>
        <v>1596</v>
      </c>
      <c r="O20">
        <f>HLOOKUP($A20,Sheet2!$B$7:$X$41,15,FALSE)</f>
        <v>1528</v>
      </c>
      <c r="P20">
        <f>HLOOKUP($A20,Sheet2!$B$7:$X$41,16,FALSE)</f>
        <v>1506</v>
      </c>
      <c r="Q20">
        <f>HLOOKUP($A20,Sheet2!$B$7:$X$41,17,FALSE)</f>
        <v>1676</v>
      </c>
      <c r="R20">
        <f>HLOOKUP($A20,Sheet2!$B$7:$X$41,18,FALSE)</f>
        <v>1486</v>
      </c>
      <c r="S20">
        <f>HLOOKUP($A20,Sheet2!$B$7:$X$41,19,FALSE)</f>
        <v>1601</v>
      </c>
      <c r="T20">
        <f>HLOOKUP($A20,Sheet2!$B$7:$X$41,20,FALSE)</f>
        <v>1306</v>
      </c>
      <c r="U20">
        <f>HLOOKUP($A20,Sheet2!$B$7:$X$41,21,FALSE)</f>
        <v>1446</v>
      </c>
      <c r="V20">
        <f>HLOOKUP($A20,Sheet2!$B$7:$X$41,22,FALSE)</f>
        <v>1341</v>
      </c>
      <c r="W20">
        <f>HLOOKUP($A20,Sheet2!$B$7:$X$41,23,FALSE)</f>
        <v>1815</v>
      </c>
      <c r="X20">
        <f>HLOOKUP($A20,Sheet2!$B$7:$X$41,24,FALSE)</f>
        <v>2697</v>
      </c>
      <c r="Y20">
        <f>HLOOKUP($A20,Sheet2!$B$7:$X$41,25,FALSE)</f>
        <v>1780</v>
      </c>
      <c r="Z20">
        <f>HLOOKUP($A20,Sheet2!$B$7:$X$41,26,FALSE)</f>
        <v>1529</v>
      </c>
      <c r="AA20">
        <f>HLOOKUP($A20,Sheet2!$B$7:$X$41,27,FALSE)</f>
        <v>1308</v>
      </c>
      <c r="AB20">
        <f>HLOOKUP($A20,Sheet2!$B$7:$X$41,28,FALSE)</f>
        <v>1550</v>
      </c>
      <c r="AC20">
        <f>HLOOKUP($A20,Sheet2!$B$7:$X$41,29,FALSE)</f>
        <v>1494</v>
      </c>
    </row>
    <row r="21" spans="1:29">
      <c r="A21" s="1" t="s">
        <v>53</v>
      </c>
      <c r="B21">
        <f>HLOOKUP(A21,Sheet2!$B$7:$X$41,2,FALSE)</f>
        <v>1337</v>
      </c>
      <c r="C21">
        <f>HLOOKUP(A21,Sheet2!$B$7:$X$41,3,FALSE)</f>
        <v>1566</v>
      </c>
      <c r="D21">
        <f>HLOOKUP($A21,Sheet2!$B$7:$X$41,4,FALSE)</f>
        <v>1861</v>
      </c>
      <c r="E21">
        <f>HLOOKUP($A21,Sheet2!$B$7:$X$41,5,FALSE)</f>
        <v>1492</v>
      </c>
      <c r="F21">
        <f>HLOOKUP($A21,Sheet2!$B$7:$X$41,6,FALSE)</f>
        <v>1369</v>
      </c>
      <c r="G21">
        <f>HLOOKUP($A21,Sheet2!$B$7:$X$41,7,FALSE)</f>
        <v>1764</v>
      </c>
      <c r="H21">
        <f>HLOOKUP($A21,Sheet2!$B$7:$X$41,8,FALSE)</f>
        <v>1629</v>
      </c>
      <c r="I21">
        <f>HLOOKUP($A21,Sheet2!$B$7:$X$41,9,FALSE)</f>
        <v>1516</v>
      </c>
      <c r="J21">
        <f>HLOOKUP($A21,Sheet2!$B$7:$X$41,10,FALSE)</f>
        <v>1534</v>
      </c>
      <c r="K21">
        <f>HLOOKUP($A21,Sheet2!$B$7:$X$41,11,FALSE)</f>
        <v>1368</v>
      </c>
      <c r="L21">
        <f>HLOOKUP($A21,Sheet2!$B$7:$X$41,12,FALSE)</f>
        <v>1551</v>
      </c>
      <c r="M21">
        <f>HLOOKUP($A21,Sheet2!$B$7:$X$41,13,FALSE)</f>
        <v>1452</v>
      </c>
      <c r="N21">
        <f>HLOOKUP($A21,Sheet2!$B$7:$X$41,14,FALSE)</f>
        <v>1635</v>
      </c>
      <c r="O21">
        <f>HLOOKUP($A21,Sheet2!$B$7:$X$41,15,FALSE)</f>
        <v>1553</v>
      </c>
      <c r="P21">
        <f>HLOOKUP($A21,Sheet2!$B$7:$X$41,16,FALSE)</f>
        <v>1558</v>
      </c>
      <c r="Q21">
        <f>HLOOKUP($A21,Sheet2!$B$7:$X$41,17,FALSE)</f>
        <v>1736</v>
      </c>
      <c r="R21">
        <f>HLOOKUP($A21,Sheet2!$B$7:$X$41,18,FALSE)</f>
        <v>1629</v>
      </c>
      <c r="S21">
        <f>HLOOKUP($A21,Sheet2!$B$7:$X$41,19,FALSE)</f>
        <v>1625</v>
      </c>
      <c r="T21">
        <f>HLOOKUP($A21,Sheet2!$B$7:$X$41,20,FALSE)</f>
        <v>1396</v>
      </c>
      <c r="U21">
        <f>HLOOKUP($A21,Sheet2!$B$7:$X$41,21,FALSE)</f>
        <v>1495</v>
      </c>
      <c r="V21">
        <f>HLOOKUP($A21,Sheet2!$B$7:$X$41,22,FALSE)</f>
        <v>1385</v>
      </c>
      <c r="W21">
        <f>HLOOKUP($A21,Sheet2!$B$7:$X$41,23,FALSE)</f>
        <v>1864</v>
      </c>
      <c r="X21">
        <f>HLOOKUP($A21,Sheet2!$B$7:$X$41,24,FALSE)</f>
        <v>2722</v>
      </c>
      <c r="Y21">
        <f>HLOOKUP($A21,Sheet2!$B$7:$X$41,25,FALSE)</f>
        <v>1851</v>
      </c>
      <c r="Z21">
        <f>HLOOKUP($A21,Sheet2!$B$7:$X$41,26,FALSE)</f>
        <v>1513</v>
      </c>
      <c r="AA21">
        <f>HLOOKUP($A21,Sheet2!$B$7:$X$41,27,FALSE)</f>
        <v>1398</v>
      </c>
      <c r="AB21">
        <f>HLOOKUP($A21,Sheet2!$B$7:$X$41,28,FALSE)</f>
        <v>1583</v>
      </c>
      <c r="AC21">
        <f>HLOOKUP($A21,Sheet2!$B$7:$X$41,29,FALSE)</f>
        <v>1567</v>
      </c>
    </row>
    <row r="22" spans="1:29">
      <c r="A22" s="1" t="s">
        <v>54</v>
      </c>
      <c r="B22">
        <f>HLOOKUP(A22,Sheet2!$B$7:$X$41,2,FALSE)</f>
        <v>1417</v>
      </c>
      <c r="C22">
        <f>HLOOKUP(A22,Sheet2!$B$7:$X$41,3,FALSE)</f>
        <v>1681</v>
      </c>
      <c r="D22">
        <f>HLOOKUP($A22,Sheet2!$B$7:$X$41,4,FALSE)</f>
        <v>1966</v>
      </c>
      <c r="E22">
        <f>HLOOKUP($A22,Sheet2!$B$7:$X$41,5,FALSE)</f>
        <v>1561</v>
      </c>
      <c r="F22">
        <f>HLOOKUP($A22,Sheet2!$B$7:$X$41,6,FALSE)</f>
        <v>1397</v>
      </c>
      <c r="G22">
        <f>HLOOKUP($A22,Sheet2!$B$7:$X$41,7,FALSE)</f>
        <v>1965</v>
      </c>
      <c r="H22">
        <f>HLOOKUP($A22,Sheet2!$B$7:$X$41,8,FALSE)</f>
        <v>1712</v>
      </c>
      <c r="I22">
        <f>HLOOKUP($A22,Sheet2!$B$7:$X$41,9,FALSE)</f>
        <v>1543</v>
      </c>
      <c r="J22">
        <f>HLOOKUP($A22,Sheet2!$B$7:$X$41,10,FALSE)</f>
        <v>1600</v>
      </c>
      <c r="K22">
        <f>HLOOKUP($A22,Sheet2!$B$7:$X$41,11,FALSE)</f>
        <v>1424</v>
      </c>
      <c r="L22">
        <f>HLOOKUP($A22,Sheet2!$B$7:$X$41,12,FALSE)</f>
        <v>1639</v>
      </c>
      <c r="M22">
        <f>HLOOKUP($A22,Sheet2!$B$7:$X$41,13,FALSE)</f>
        <v>1531</v>
      </c>
      <c r="N22">
        <f>HLOOKUP($A22,Sheet2!$B$7:$X$41,14,FALSE)</f>
        <v>1678</v>
      </c>
      <c r="O22">
        <f>HLOOKUP($A22,Sheet2!$B$7:$X$41,15,FALSE)</f>
        <v>1684</v>
      </c>
      <c r="P22">
        <f>HLOOKUP($A22,Sheet2!$B$7:$X$41,16,FALSE)</f>
        <v>1640</v>
      </c>
      <c r="Q22">
        <f>HLOOKUP($A22,Sheet2!$B$7:$X$41,17,FALSE)</f>
        <v>1830</v>
      </c>
      <c r="R22">
        <f>HLOOKUP($A22,Sheet2!$B$7:$X$41,18,FALSE)</f>
        <v>1672</v>
      </c>
      <c r="S22">
        <f>HLOOKUP($A22,Sheet2!$B$7:$X$41,19,FALSE)</f>
        <v>1728</v>
      </c>
      <c r="T22">
        <f>HLOOKUP($A22,Sheet2!$B$7:$X$41,20,FALSE)</f>
        <v>1471</v>
      </c>
      <c r="U22">
        <f>HLOOKUP($A22,Sheet2!$B$7:$X$41,21,FALSE)</f>
        <v>1582</v>
      </c>
      <c r="V22">
        <f>HLOOKUP($A22,Sheet2!$B$7:$X$41,22,FALSE)</f>
        <v>1433</v>
      </c>
      <c r="W22">
        <f>HLOOKUP($A22,Sheet2!$B$7:$X$41,23,FALSE)</f>
        <v>1946</v>
      </c>
      <c r="X22">
        <f>HLOOKUP($A22,Sheet2!$B$7:$X$41,24,FALSE)</f>
        <v>2900</v>
      </c>
      <c r="Y22">
        <f>HLOOKUP($A22,Sheet2!$B$7:$X$41,25,FALSE)</f>
        <v>1909</v>
      </c>
      <c r="Z22">
        <f>HLOOKUP($A22,Sheet2!$B$7:$X$41,26,FALSE)</f>
        <v>1663</v>
      </c>
      <c r="AA22">
        <f>HLOOKUP($A22,Sheet2!$B$7:$X$41,27,FALSE)</f>
        <v>1485</v>
      </c>
      <c r="AB22">
        <f>HLOOKUP($A22,Sheet2!$B$7:$X$41,28,FALSE)</f>
        <v>1669</v>
      </c>
      <c r="AC22">
        <f>HLOOKUP($A22,Sheet2!$B$7:$X$41,29,FALSE)</f>
        <v>1627</v>
      </c>
    </row>
    <row r="23" spans="1:29">
      <c r="A23" s="1" t="s">
        <v>55</v>
      </c>
      <c r="B23">
        <f>HLOOKUP(A23,Sheet2!$B$7:$X$41,2,FALSE)</f>
        <v>1435</v>
      </c>
      <c r="C23">
        <f>HLOOKUP(A23,Sheet2!$B$7:$X$41,3,FALSE)</f>
        <v>1707</v>
      </c>
      <c r="D23">
        <f>HLOOKUP($A23,Sheet2!$B$7:$X$41,4,FALSE)</f>
        <v>2003</v>
      </c>
      <c r="E23">
        <f>HLOOKUP($A23,Sheet2!$B$7:$X$41,5,FALSE)</f>
        <v>1712</v>
      </c>
      <c r="F23">
        <f>HLOOKUP($A23,Sheet2!$B$7:$X$41,6,FALSE)</f>
        <v>1509</v>
      </c>
      <c r="G23">
        <f>HLOOKUP($A23,Sheet2!$B$7:$X$41,7,FALSE)</f>
        <v>1947</v>
      </c>
      <c r="H23">
        <f>HLOOKUP($A23,Sheet2!$B$7:$X$41,8,FALSE)</f>
        <v>1739</v>
      </c>
      <c r="I23">
        <f>HLOOKUP($A23,Sheet2!$B$7:$X$41,9,FALSE)</f>
        <v>1686</v>
      </c>
      <c r="J23">
        <f>HLOOKUP($A23,Sheet2!$B$7:$X$41,10,FALSE)</f>
        <v>1655</v>
      </c>
      <c r="K23">
        <f>HLOOKUP($A23,Sheet2!$B$7:$X$41,11,FALSE)</f>
        <v>1535</v>
      </c>
      <c r="L23">
        <f>HLOOKUP($A23,Sheet2!$B$7:$X$41,12,FALSE)</f>
        <v>1641</v>
      </c>
      <c r="M23">
        <f>HLOOKUP($A23,Sheet2!$B$7:$X$41,13,FALSE)</f>
        <v>1619</v>
      </c>
      <c r="N23">
        <f>HLOOKUP($A23,Sheet2!$B$7:$X$41,14,FALSE)</f>
        <v>1692</v>
      </c>
      <c r="O23">
        <f>HLOOKUP($A23,Sheet2!$B$7:$X$41,15,FALSE)</f>
        <v>1724</v>
      </c>
      <c r="P23">
        <f>HLOOKUP($A23,Sheet2!$B$7:$X$41,16,FALSE)</f>
        <v>1700</v>
      </c>
      <c r="Q23">
        <f>HLOOKUP($A23,Sheet2!$B$7:$X$41,17,FALSE)</f>
        <v>1859</v>
      </c>
      <c r="R23">
        <f>HLOOKUP($A23,Sheet2!$B$7:$X$41,18,FALSE)</f>
        <v>1712</v>
      </c>
      <c r="S23">
        <f>HLOOKUP($A23,Sheet2!$B$7:$X$41,19,FALSE)</f>
        <v>1787</v>
      </c>
      <c r="T23">
        <f>HLOOKUP($A23,Sheet2!$B$7:$X$41,20,FALSE)</f>
        <v>1490</v>
      </c>
      <c r="U23">
        <f>HLOOKUP($A23,Sheet2!$B$7:$X$41,21,FALSE)</f>
        <v>1607</v>
      </c>
      <c r="V23">
        <f>HLOOKUP($A23,Sheet2!$B$7:$X$41,22,FALSE)</f>
        <v>1466</v>
      </c>
      <c r="W23">
        <f>HLOOKUP($A23,Sheet2!$B$7:$X$41,23,FALSE)</f>
        <v>1972</v>
      </c>
      <c r="X23">
        <f>HLOOKUP($A23,Sheet2!$B$7:$X$41,24,FALSE)</f>
        <v>3037</v>
      </c>
      <c r="Y23">
        <f>HLOOKUP($A23,Sheet2!$B$7:$X$41,25,FALSE)</f>
        <v>1929</v>
      </c>
      <c r="Z23">
        <f>HLOOKUP($A23,Sheet2!$B$7:$X$41,26,FALSE)</f>
        <v>1620</v>
      </c>
      <c r="AA23">
        <f>HLOOKUP($A23,Sheet2!$B$7:$X$41,27,FALSE)</f>
        <v>1516</v>
      </c>
      <c r="AB23">
        <f>HLOOKUP($A23,Sheet2!$B$7:$X$41,28,FALSE)</f>
        <v>1704</v>
      </c>
      <c r="AC23">
        <f>HLOOKUP($A23,Sheet2!$B$7:$X$41,29,FALSE)</f>
        <v>1681</v>
      </c>
    </row>
    <row r="24" spans="1:29">
      <c r="A24" s="1" t="s">
        <v>56</v>
      </c>
      <c r="B24">
        <f>HLOOKUP(A24,Sheet2!$B$7:$X$41,2,FALSE)</f>
        <v>1519</v>
      </c>
      <c r="C24">
        <f>HLOOKUP(A24,Sheet2!$B$7:$X$41,3,FALSE)</f>
        <v>1804</v>
      </c>
      <c r="D24">
        <f>HLOOKUP($A24,Sheet2!$B$7:$X$41,4,FALSE)</f>
        <v>2147</v>
      </c>
      <c r="E24">
        <f>HLOOKUP($A24,Sheet2!$B$7:$X$41,5,FALSE)</f>
        <v>1805</v>
      </c>
      <c r="F24">
        <f>HLOOKUP($A24,Sheet2!$B$7:$X$41,6,FALSE)</f>
        <v>1600</v>
      </c>
      <c r="G24">
        <f>HLOOKUP($A24,Sheet2!$B$7:$X$41,7,FALSE)</f>
        <v>2123</v>
      </c>
      <c r="H24">
        <f>HLOOKUP($A24,Sheet2!$B$7:$X$41,8,FALSE)</f>
        <v>1865</v>
      </c>
      <c r="I24">
        <f>HLOOKUP($A24,Sheet2!$B$7:$X$41,9,FALSE)</f>
        <v>1795</v>
      </c>
      <c r="J24">
        <f>HLOOKUP($A24,Sheet2!$B$7:$X$41,10,FALSE)</f>
        <v>1769</v>
      </c>
      <c r="K24">
        <f>HLOOKUP($A24,Sheet2!$B$7:$X$41,11,FALSE)</f>
        <v>1565</v>
      </c>
      <c r="L24">
        <f>HLOOKUP($A24,Sheet2!$B$7:$X$41,12,FALSE)</f>
        <v>1725</v>
      </c>
      <c r="M24">
        <f>HLOOKUP($A24,Sheet2!$B$7:$X$41,13,FALSE)</f>
        <v>1698</v>
      </c>
      <c r="N24">
        <f>HLOOKUP($A24,Sheet2!$B$7:$X$41,14,FALSE)</f>
        <v>1814</v>
      </c>
      <c r="O24">
        <f>HLOOKUP($A24,Sheet2!$B$7:$X$41,15,FALSE)</f>
        <v>1793</v>
      </c>
      <c r="P24">
        <f>HLOOKUP($A24,Sheet2!$B$7:$X$41,16,FALSE)</f>
        <v>1810</v>
      </c>
      <c r="Q24">
        <f>HLOOKUP($A24,Sheet2!$B$7:$X$41,17,FALSE)</f>
        <v>1973</v>
      </c>
      <c r="R24">
        <f>HLOOKUP($A24,Sheet2!$B$7:$X$41,18,FALSE)</f>
        <v>1784</v>
      </c>
      <c r="S24">
        <f>HLOOKUP($A24,Sheet2!$B$7:$X$41,19,FALSE)</f>
        <v>1861</v>
      </c>
      <c r="T24">
        <f>HLOOKUP($A24,Sheet2!$B$7:$X$41,20,FALSE)</f>
        <v>1578</v>
      </c>
      <c r="U24">
        <f>HLOOKUP($A24,Sheet2!$B$7:$X$41,21,FALSE)</f>
        <v>1673</v>
      </c>
      <c r="V24">
        <f>HLOOKUP($A24,Sheet2!$B$7:$X$41,22,FALSE)</f>
        <v>1535</v>
      </c>
      <c r="W24">
        <f>HLOOKUP($A24,Sheet2!$B$7:$X$41,23,FALSE)</f>
        <v>2048</v>
      </c>
      <c r="X24">
        <f>HLOOKUP($A24,Sheet2!$B$7:$X$41,24,FALSE)</f>
        <v>3129</v>
      </c>
      <c r="Y24">
        <f>HLOOKUP($A24,Sheet2!$B$7:$X$41,25,FALSE)</f>
        <v>1998</v>
      </c>
      <c r="Z24">
        <f>HLOOKUP($A24,Sheet2!$B$7:$X$41,26,FALSE)</f>
        <v>1735</v>
      </c>
      <c r="AA24">
        <f>HLOOKUP($A24,Sheet2!$B$7:$X$41,27,FALSE)</f>
        <v>1647</v>
      </c>
      <c r="AB24">
        <f>HLOOKUP($A24,Sheet2!$B$7:$X$41,28,FALSE)</f>
        <v>1853</v>
      </c>
      <c r="AC24">
        <f>HLOOKUP($A24,Sheet2!$B$7:$X$41,29,FALSE)</f>
        <v>1761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A42"/>
  <sheetViews>
    <sheetView workbookViewId="0">
      <selection activeCell="C12" sqref="C12"/>
    </sheetView>
  </sheetViews>
  <sheetFormatPr defaultRowHeight="15"/>
  <cols>
    <col min="2" max="2" width="30.42578125" customWidth="1"/>
  </cols>
  <sheetData>
    <row r="2" spans="1:27">
      <c r="B2" t="s">
        <v>59</v>
      </c>
    </row>
    <row r="3" spans="1:27">
      <c r="B3" t="s">
        <v>60</v>
      </c>
    </row>
    <row r="5" spans="1:27">
      <c r="B5" t="s">
        <v>61</v>
      </c>
    </row>
    <row r="6" spans="1:27">
      <c r="B6" t="s">
        <v>62</v>
      </c>
      <c r="C6" t="s">
        <v>65</v>
      </c>
      <c r="G6" t="s">
        <v>66</v>
      </c>
      <c r="K6" t="s">
        <v>67</v>
      </c>
      <c r="O6" t="s">
        <v>68</v>
      </c>
      <c r="S6" t="s">
        <v>69</v>
      </c>
      <c r="W6" t="s">
        <v>70</v>
      </c>
    </row>
    <row r="7" spans="1:27"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47</v>
      </c>
      <c r="P7" t="s">
        <v>48</v>
      </c>
      <c r="Q7" t="s">
        <v>49</v>
      </c>
      <c r="R7" t="s">
        <v>50</v>
      </c>
      <c r="S7" t="s">
        <v>51</v>
      </c>
      <c r="T7" t="s">
        <v>52</v>
      </c>
      <c r="U7" t="s">
        <v>53</v>
      </c>
      <c r="V7" t="s">
        <v>54</v>
      </c>
      <c r="W7" t="s">
        <v>55</v>
      </c>
      <c r="X7" t="s">
        <v>56</v>
      </c>
      <c r="Y7" t="s">
        <v>57</v>
      </c>
      <c r="Z7" t="s">
        <v>63</v>
      </c>
      <c r="AA7" t="s">
        <v>71</v>
      </c>
    </row>
    <row r="8" spans="1:27">
      <c r="A8">
        <v>1</v>
      </c>
      <c r="B8" t="s">
        <v>25</v>
      </c>
      <c r="C8">
        <v>779</v>
      </c>
      <c r="D8">
        <v>806</v>
      </c>
      <c r="E8">
        <v>810</v>
      </c>
      <c r="F8">
        <v>837</v>
      </c>
      <c r="G8">
        <v>853</v>
      </c>
      <c r="H8">
        <v>863</v>
      </c>
      <c r="I8">
        <v>909</v>
      </c>
      <c r="J8">
        <v>932</v>
      </c>
      <c r="K8">
        <v>951</v>
      </c>
      <c r="L8">
        <v>1002</v>
      </c>
      <c r="M8">
        <v>1003</v>
      </c>
      <c r="N8">
        <v>1069</v>
      </c>
      <c r="O8">
        <v>1040</v>
      </c>
      <c r="P8">
        <v>1139</v>
      </c>
      <c r="Q8">
        <v>1171</v>
      </c>
      <c r="R8">
        <v>1237</v>
      </c>
      <c r="S8">
        <v>1239</v>
      </c>
      <c r="T8">
        <v>1296</v>
      </c>
      <c r="U8">
        <v>1337</v>
      </c>
      <c r="V8">
        <v>1417</v>
      </c>
      <c r="W8">
        <v>1435</v>
      </c>
      <c r="X8">
        <v>1519</v>
      </c>
    </row>
    <row r="9" spans="1:27">
      <c r="A9">
        <v>2</v>
      </c>
      <c r="B9" t="s">
        <v>21</v>
      </c>
      <c r="C9">
        <v>972</v>
      </c>
      <c r="D9">
        <v>1025</v>
      </c>
      <c r="E9">
        <v>1008</v>
      </c>
      <c r="F9">
        <v>1059</v>
      </c>
      <c r="G9">
        <v>1075</v>
      </c>
      <c r="H9">
        <v>1085</v>
      </c>
      <c r="I9">
        <v>1121</v>
      </c>
      <c r="J9">
        <v>1170</v>
      </c>
      <c r="K9">
        <v>1168</v>
      </c>
      <c r="L9">
        <v>1208</v>
      </c>
      <c r="M9">
        <v>1218</v>
      </c>
      <c r="N9">
        <v>1297</v>
      </c>
      <c r="O9">
        <v>1272</v>
      </c>
      <c r="P9">
        <v>1365</v>
      </c>
      <c r="Q9">
        <v>1363</v>
      </c>
      <c r="R9">
        <v>1506</v>
      </c>
      <c r="S9">
        <v>1455</v>
      </c>
      <c r="T9">
        <v>1504</v>
      </c>
      <c r="U9">
        <v>1566</v>
      </c>
      <c r="V9">
        <v>1681</v>
      </c>
      <c r="W9">
        <v>1707</v>
      </c>
      <c r="X9">
        <v>1804</v>
      </c>
    </row>
    <row r="10" spans="1:27">
      <c r="A10">
        <v>3</v>
      </c>
      <c r="B10" t="s">
        <v>17</v>
      </c>
      <c r="C10">
        <v>1107</v>
      </c>
      <c r="D10">
        <v>1165</v>
      </c>
      <c r="E10">
        <v>1165</v>
      </c>
      <c r="F10">
        <v>1236</v>
      </c>
      <c r="G10">
        <v>1202</v>
      </c>
      <c r="H10">
        <v>1215</v>
      </c>
      <c r="I10">
        <v>1269</v>
      </c>
      <c r="J10">
        <v>1311</v>
      </c>
      <c r="K10">
        <v>1329</v>
      </c>
      <c r="L10">
        <v>1400</v>
      </c>
      <c r="M10">
        <v>1407</v>
      </c>
      <c r="N10">
        <v>1488</v>
      </c>
      <c r="O10">
        <v>1428</v>
      </c>
      <c r="P10">
        <v>1566</v>
      </c>
      <c r="Q10">
        <v>1572</v>
      </c>
      <c r="R10">
        <v>1747</v>
      </c>
      <c r="S10">
        <v>1703</v>
      </c>
      <c r="T10">
        <v>1790</v>
      </c>
      <c r="U10">
        <v>1861</v>
      </c>
      <c r="V10">
        <v>1966</v>
      </c>
      <c r="W10">
        <v>2003</v>
      </c>
      <c r="X10">
        <v>2147</v>
      </c>
    </row>
    <row r="11" spans="1:27">
      <c r="A11">
        <v>4</v>
      </c>
      <c r="B11" t="s">
        <v>12</v>
      </c>
      <c r="C11">
        <v>945</v>
      </c>
      <c r="D11">
        <v>990</v>
      </c>
      <c r="E11">
        <v>973</v>
      </c>
      <c r="F11">
        <v>1004</v>
      </c>
      <c r="G11">
        <v>1005</v>
      </c>
      <c r="H11">
        <v>1033</v>
      </c>
      <c r="I11">
        <v>1066</v>
      </c>
      <c r="J11">
        <v>1087</v>
      </c>
      <c r="K11">
        <v>1133</v>
      </c>
      <c r="L11">
        <v>1174</v>
      </c>
      <c r="M11">
        <v>1177</v>
      </c>
      <c r="N11">
        <v>1195</v>
      </c>
      <c r="O11">
        <v>1170</v>
      </c>
      <c r="P11">
        <v>1294</v>
      </c>
      <c r="Q11">
        <v>1330</v>
      </c>
      <c r="R11">
        <v>1390</v>
      </c>
      <c r="S11">
        <v>1396</v>
      </c>
      <c r="T11">
        <v>1454</v>
      </c>
      <c r="U11">
        <v>1492</v>
      </c>
      <c r="V11">
        <v>1561</v>
      </c>
      <c r="W11">
        <v>1712</v>
      </c>
      <c r="X11">
        <v>1805</v>
      </c>
    </row>
    <row r="12" spans="1:27">
      <c r="A12">
        <v>5</v>
      </c>
      <c r="B12" t="s">
        <v>7</v>
      </c>
      <c r="C12">
        <v>807</v>
      </c>
      <c r="D12">
        <v>815</v>
      </c>
      <c r="E12">
        <v>815</v>
      </c>
      <c r="F12">
        <v>862</v>
      </c>
      <c r="G12">
        <v>932</v>
      </c>
      <c r="H12">
        <v>975</v>
      </c>
      <c r="I12">
        <v>1006</v>
      </c>
      <c r="J12">
        <v>1026</v>
      </c>
      <c r="K12">
        <v>982</v>
      </c>
      <c r="L12">
        <v>1038</v>
      </c>
      <c r="M12">
        <v>1027</v>
      </c>
      <c r="N12">
        <v>1064</v>
      </c>
      <c r="O12">
        <v>1084</v>
      </c>
      <c r="P12">
        <v>1180</v>
      </c>
      <c r="Q12">
        <v>1208</v>
      </c>
      <c r="R12">
        <v>1256</v>
      </c>
      <c r="S12">
        <v>1238</v>
      </c>
      <c r="T12">
        <v>1288</v>
      </c>
      <c r="U12">
        <v>1369</v>
      </c>
      <c r="V12">
        <v>1397</v>
      </c>
      <c r="W12">
        <v>1509</v>
      </c>
      <c r="X12">
        <v>1600</v>
      </c>
    </row>
    <row r="13" spans="1:27">
      <c r="A13">
        <v>6</v>
      </c>
      <c r="B13" t="s">
        <v>8</v>
      </c>
      <c r="C13">
        <v>1079</v>
      </c>
      <c r="D13">
        <v>1157</v>
      </c>
      <c r="E13">
        <v>1131</v>
      </c>
      <c r="F13">
        <v>1255</v>
      </c>
      <c r="G13">
        <v>1220</v>
      </c>
      <c r="H13">
        <v>1287</v>
      </c>
      <c r="I13">
        <v>1257</v>
      </c>
      <c r="J13">
        <v>1350</v>
      </c>
      <c r="K13">
        <v>1309</v>
      </c>
      <c r="L13">
        <v>1405</v>
      </c>
      <c r="M13">
        <v>1367</v>
      </c>
      <c r="N13">
        <v>1505</v>
      </c>
      <c r="O13">
        <v>1402</v>
      </c>
      <c r="P13">
        <v>1570</v>
      </c>
      <c r="Q13">
        <v>1614</v>
      </c>
      <c r="R13">
        <v>1822</v>
      </c>
      <c r="S13">
        <v>1650</v>
      </c>
      <c r="T13">
        <v>1777</v>
      </c>
      <c r="U13">
        <v>1764</v>
      </c>
      <c r="V13">
        <v>1965</v>
      </c>
      <c r="W13">
        <v>1947</v>
      </c>
      <c r="X13">
        <v>2123</v>
      </c>
    </row>
    <row r="14" spans="1:27">
      <c r="A14">
        <v>7</v>
      </c>
      <c r="B14" t="s">
        <v>13</v>
      </c>
      <c r="C14">
        <v>1041</v>
      </c>
      <c r="D14">
        <v>1097</v>
      </c>
      <c r="E14">
        <v>1093</v>
      </c>
      <c r="F14">
        <v>1118</v>
      </c>
      <c r="G14">
        <v>1129</v>
      </c>
      <c r="H14">
        <v>1125</v>
      </c>
      <c r="I14">
        <v>1189</v>
      </c>
      <c r="J14">
        <v>1204</v>
      </c>
      <c r="K14">
        <v>1249</v>
      </c>
      <c r="L14">
        <v>1300</v>
      </c>
      <c r="M14">
        <v>1282</v>
      </c>
      <c r="N14">
        <v>1319</v>
      </c>
      <c r="O14">
        <v>1370</v>
      </c>
      <c r="P14">
        <v>1502</v>
      </c>
      <c r="Q14">
        <v>1471</v>
      </c>
      <c r="R14">
        <v>1539</v>
      </c>
      <c r="S14">
        <v>1517</v>
      </c>
      <c r="T14">
        <v>1592</v>
      </c>
      <c r="U14">
        <v>1629</v>
      </c>
      <c r="V14">
        <v>1712</v>
      </c>
      <c r="W14">
        <v>1739</v>
      </c>
      <c r="X14">
        <v>1865</v>
      </c>
    </row>
    <row r="15" spans="1:27">
      <c r="A15">
        <v>8</v>
      </c>
      <c r="B15" t="s">
        <v>18</v>
      </c>
      <c r="C15">
        <v>921</v>
      </c>
      <c r="D15">
        <v>985</v>
      </c>
      <c r="E15">
        <v>980</v>
      </c>
      <c r="F15">
        <v>995</v>
      </c>
      <c r="G15">
        <v>1028</v>
      </c>
      <c r="H15">
        <v>1057</v>
      </c>
      <c r="I15">
        <v>1099</v>
      </c>
      <c r="J15">
        <v>1134</v>
      </c>
      <c r="K15">
        <v>1099</v>
      </c>
      <c r="L15">
        <v>1165</v>
      </c>
      <c r="M15">
        <v>1194</v>
      </c>
      <c r="N15">
        <v>1266</v>
      </c>
      <c r="O15">
        <v>1166</v>
      </c>
      <c r="P15">
        <v>1296</v>
      </c>
      <c r="Q15">
        <v>1359</v>
      </c>
      <c r="R15">
        <v>1375</v>
      </c>
      <c r="S15">
        <v>1364</v>
      </c>
      <c r="T15">
        <v>1431</v>
      </c>
      <c r="U15">
        <v>1516</v>
      </c>
      <c r="V15">
        <v>1543</v>
      </c>
      <c r="W15">
        <v>1686</v>
      </c>
      <c r="X15">
        <v>1795</v>
      </c>
    </row>
    <row r="16" spans="1:27">
      <c r="A16">
        <v>9</v>
      </c>
      <c r="B16" t="s">
        <v>30</v>
      </c>
      <c r="C16">
        <v>903</v>
      </c>
      <c r="D16">
        <v>940</v>
      </c>
      <c r="E16">
        <v>930</v>
      </c>
      <c r="F16">
        <v>975</v>
      </c>
      <c r="G16">
        <v>1005</v>
      </c>
      <c r="H16">
        <v>981</v>
      </c>
      <c r="I16">
        <v>1048</v>
      </c>
      <c r="J16">
        <v>1168</v>
      </c>
      <c r="K16">
        <v>1144</v>
      </c>
      <c r="L16">
        <v>1232</v>
      </c>
      <c r="M16">
        <v>1158</v>
      </c>
      <c r="N16">
        <v>1202</v>
      </c>
      <c r="O16">
        <v>1228</v>
      </c>
      <c r="P16">
        <v>1280</v>
      </c>
      <c r="Q16">
        <v>1277</v>
      </c>
      <c r="R16">
        <v>1380</v>
      </c>
      <c r="S16">
        <v>1383</v>
      </c>
      <c r="T16">
        <v>1450</v>
      </c>
      <c r="U16">
        <v>1534</v>
      </c>
      <c r="V16">
        <v>1600</v>
      </c>
      <c r="W16">
        <v>1655</v>
      </c>
      <c r="X16">
        <v>1769</v>
      </c>
    </row>
    <row r="17" spans="1:24">
      <c r="A17">
        <v>10</v>
      </c>
      <c r="B17" t="s">
        <v>26</v>
      </c>
      <c r="C17">
        <v>828</v>
      </c>
      <c r="D17">
        <v>863</v>
      </c>
      <c r="E17">
        <v>854</v>
      </c>
      <c r="F17">
        <v>898</v>
      </c>
      <c r="G17">
        <v>902</v>
      </c>
      <c r="H17">
        <v>943</v>
      </c>
      <c r="I17">
        <v>970</v>
      </c>
      <c r="J17">
        <v>983</v>
      </c>
      <c r="K17">
        <v>998</v>
      </c>
      <c r="L17">
        <v>1025</v>
      </c>
      <c r="M17">
        <v>1016</v>
      </c>
      <c r="N17">
        <v>1053</v>
      </c>
      <c r="O17">
        <v>1056</v>
      </c>
      <c r="P17">
        <v>1126</v>
      </c>
      <c r="Q17">
        <v>1161</v>
      </c>
      <c r="R17">
        <v>1251</v>
      </c>
      <c r="S17">
        <v>1263</v>
      </c>
      <c r="T17">
        <v>1291</v>
      </c>
      <c r="U17">
        <v>1368</v>
      </c>
      <c r="V17">
        <v>1424</v>
      </c>
      <c r="W17">
        <v>1535</v>
      </c>
      <c r="X17">
        <v>1565</v>
      </c>
    </row>
    <row r="18" spans="1:24">
      <c r="A18">
        <v>11</v>
      </c>
      <c r="B18" t="s">
        <v>9</v>
      </c>
      <c r="C18">
        <v>905</v>
      </c>
      <c r="D18">
        <v>940</v>
      </c>
      <c r="E18">
        <v>954</v>
      </c>
      <c r="F18">
        <v>992</v>
      </c>
      <c r="G18">
        <v>1008</v>
      </c>
      <c r="H18">
        <v>1036</v>
      </c>
      <c r="I18">
        <v>1077</v>
      </c>
      <c r="J18">
        <v>1117</v>
      </c>
      <c r="K18">
        <v>1140</v>
      </c>
      <c r="L18">
        <v>1194</v>
      </c>
      <c r="M18">
        <v>1177</v>
      </c>
      <c r="N18">
        <v>1260</v>
      </c>
      <c r="O18">
        <v>1194</v>
      </c>
      <c r="P18">
        <v>1304</v>
      </c>
      <c r="Q18">
        <v>1308</v>
      </c>
      <c r="R18">
        <v>1406</v>
      </c>
      <c r="S18">
        <v>1399</v>
      </c>
      <c r="T18">
        <v>1471</v>
      </c>
      <c r="U18">
        <v>1551</v>
      </c>
      <c r="V18">
        <v>1639</v>
      </c>
      <c r="W18">
        <v>1641</v>
      </c>
      <c r="X18">
        <v>1725</v>
      </c>
    </row>
    <row r="19" spans="1:24">
      <c r="A19">
        <v>12</v>
      </c>
      <c r="B19" t="s">
        <v>10</v>
      </c>
      <c r="C19">
        <v>887</v>
      </c>
      <c r="D19">
        <v>910</v>
      </c>
      <c r="E19">
        <v>911</v>
      </c>
      <c r="F19">
        <v>957</v>
      </c>
      <c r="G19">
        <v>981</v>
      </c>
      <c r="H19">
        <v>1019</v>
      </c>
      <c r="I19">
        <v>1041</v>
      </c>
      <c r="J19">
        <v>1097</v>
      </c>
      <c r="K19">
        <v>1135</v>
      </c>
      <c r="L19">
        <v>1159</v>
      </c>
      <c r="M19">
        <v>1152</v>
      </c>
      <c r="N19">
        <v>1211</v>
      </c>
      <c r="O19">
        <v>1167</v>
      </c>
      <c r="P19">
        <v>1271</v>
      </c>
      <c r="Q19">
        <v>1291</v>
      </c>
      <c r="R19">
        <v>1379</v>
      </c>
      <c r="S19">
        <v>1341</v>
      </c>
      <c r="T19">
        <v>1392</v>
      </c>
      <c r="U19">
        <v>1452</v>
      </c>
      <c r="V19">
        <v>1531</v>
      </c>
      <c r="W19">
        <v>1619</v>
      </c>
      <c r="X19">
        <v>1698</v>
      </c>
    </row>
    <row r="20" spans="1:24">
      <c r="A20">
        <v>13</v>
      </c>
      <c r="B20" t="s">
        <v>31</v>
      </c>
      <c r="C20">
        <v>927</v>
      </c>
      <c r="D20">
        <v>983</v>
      </c>
      <c r="E20">
        <v>951</v>
      </c>
      <c r="F20">
        <v>1012</v>
      </c>
      <c r="G20">
        <v>1027</v>
      </c>
      <c r="H20">
        <v>1062</v>
      </c>
      <c r="I20">
        <v>1077</v>
      </c>
      <c r="J20">
        <v>1149</v>
      </c>
      <c r="K20">
        <v>1180</v>
      </c>
      <c r="L20">
        <v>1249</v>
      </c>
      <c r="M20">
        <v>1218</v>
      </c>
      <c r="N20">
        <v>1278</v>
      </c>
      <c r="O20">
        <v>1231</v>
      </c>
      <c r="P20">
        <v>1382</v>
      </c>
      <c r="Q20">
        <v>1386</v>
      </c>
      <c r="R20">
        <v>1477</v>
      </c>
      <c r="S20">
        <v>1497</v>
      </c>
      <c r="T20">
        <v>1596</v>
      </c>
      <c r="U20">
        <v>1635</v>
      </c>
      <c r="V20">
        <v>1678</v>
      </c>
      <c r="W20">
        <v>1692</v>
      </c>
      <c r="X20">
        <v>1814</v>
      </c>
    </row>
    <row r="21" spans="1:24">
      <c r="A21">
        <v>14</v>
      </c>
      <c r="B21" t="s">
        <v>27</v>
      </c>
      <c r="C21">
        <v>914</v>
      </c>
      <c r="D21">
        <v>975</v>
      </c>
      <c r="E21">
        <v>956</v>
      </c>
      <c r="F21">
        <v>1024</v>
      </c>
      <c r="G21">
        <v>980</v>
      </c>
      <c r="H21">
        <v>978</v>
      </c>
      <c r="I21">
        <v>998</v>
      </c>
      <c r="J21">
        <v>1036</v>
      </c>
      <c r="K21">
        <v>1083</v>
      </c>
      <c r="L21">
        <v>1159</v>
      </c>
      <c r="M21">
        <v>1147</v>
      </c>
      <c r="N21">
        <v>1191</v>
      </c>
      <c r="O21">
        <v>1180</v>
      </c>
      <c r="P21">
        <v>1337</v>
      </c>
      <c r="Q21">
        <v>1342</v>
      </c>
      <c r="R21">
        <v>1483</v>
      </c>
      <c r="S21">
        <v>1424</v>
      </c>
      <c r="T21">
        <v>1528</v>
      </c>
      <c r="U21">
        <v>1553</v>
      </c>
      <c r="V21">
        <v>1684</v>
      </c>
      <c r="W21">
        <v>1724</v>
      </c>
      <c r="X21">
        <v>1793</v>
      </c>
    </row>
    <row r="22" spans="1:24">
      <c r="A22">
        <v>15</v>
      </c>
      <c r="B22" t="s">
        <v>11</v>
      </c>
      <c r="C22">
        <v>911</v>
      </c>
      <c r="D22">
        <v>947</v>
      </c>
      <c r="E22">
        <v>958</v>
      </c>
      <c r="F22">
        <v>975</v>
      </c>
      <c r="G22">
        <v>986</v>
      </c>
      <c r="H22">
        <v>988</v>
      </c>
      <c r="I22">
        <v>1046</v>
      </c>
      <c r="J22">
        <v>1066</v>
      </c>
      <c r="K22">
        <v>1141</v>
      </c>
      <c r="L22">
        <v>1178</v>
      </c>
      <c r="M22">
        <v>1187</v>
      </c>
      <c r="N22">
        <v>1241</v>
      </c>
      <c r="O22">
        <v>1231</v>
      </c>
      <c r="P22">
        <v>1339</v>
      </c>
      <c r="Q22">
        <v>1370</v>
      </c>
      <c r="R22">
        <v>1423</v>
      </c>
      <c r="S22">
        <v>1437</v>
      </c>
      <c r="T22">
        <v>1506</v>
      </c>
      <c r="U22">
        <v>1558</v>
      </c>
      <c r="V22">
        <v>1640</v>
      </c>
      <c r="W22">
        <v>1700</v>
      </c>
      <c r="X22">
        <v>1810</v>
      </c>
    </row>
    <row r="23" spans="1:24">
      <c r="A23">
        <v>16</v>
      </c>
      <c r="B23" t="s">
        <v>32</v>
      </c>
      <c r="C23">
        <v>1054</v>
      </c>
      <c r="D23">
        <v>1098</v>
      </c>
      <c r="E23">
        <v>1086</v>
      </c>
      <c r="F23">
        <v>1149</v>
      </c>
      <c r="G23">
        <v>1145</v>
      </c>
      <c r="H23">
        <v>1147</v>
      </c>
      <c r="I23">
        <v>1207</v>
      </c>
      <c r="J23">
        <v>1252</v>
      </c>
      <c r="K23">
        <v>1262</v>
      </c>
      <c r="L23">
        <v>1333</v>
      </c>
      <c r="M23">
        <v>1325</v>
      </c>
      <c r="N23">
        <v>1384</v>
      </c>
      <c r="O23">
        <v>1371</v>
      </c>
      <c r="P23">
        <v>1490</v>
      </c>
      <c r="Q23">
        <v>1502</v>
      </c>
      <c r="R23">
        <v>1620</v>
      </c>
      <c r="S23">
        <v>1606</v>
      </c>
      <c r="T23">
        <v>1676</v>
      </c>
      <c r="U23">
        <v>1736</v>
      </c>
      <c r="V23">
        <v>1830</v>
      </c>
      <c r="W23">
        <v>1859</v>
      </c>
      <c r="X23">
        <v>1973</v>
      </c>
    </row>
    <row r="24" spans="1:24">
      <c r="A24">
        <v>17</v>
      </c>
      <c r="B24" t="s">
        <v>14</v>
      </c>
      <c r="C24">
        <v>990</v>
      </c>
      <c r="D24">
        <v>1014</v>
      </c>
      <c r="E24">
        <v>1080</v>
      </c>
      <c r="F24">
        <v>1098</v>
      </c>
      <c r="G24">
        <v>1118</v>
      </c>
      <c r="H24">
        <v>1109</v>
      </c>
      <c r="I24">
        <v>1183</v>
      </c>
      <c r="J24">
        <v>1209</v>
      </c>
      <c r="K24">
        <v>1241</v>
      </c>
      <c r="L24">
        <v>1261</v>
      </c>
      <c r="M24">
        <v>1390</v>
      </c>
      <c r="N24">
        <v>1302</v>
      </c>
      <c r="O24">
        <v>1275</v>
      </c>
      <c r="P24">
        <v>1340</v>
      </c>
      <c r="Q24">
        <v>1467</v>
      </c>
      <c r="R24">
        <v>1479</v>
      </c>
      <c r="S24">
        <v>1484</v>
      </c>
      <c r="T24">
        <v>1486</v>
      </c>
      <c r="U24">
        <v>1629</v>
      </c>
      <c r="V24">
        <v>1672</v>
      </c>
      <c r="W24">
        <v>1712</v>
      </c>
      <c r="X24">
        <v>1784</v>
      </c>
    </row>
    <row r="25" spans="1:24">
      <c r="A25">
        <v>18</v>
      </c>
      <c r="B25" t="s">
        <v>15</v>
      </c>
      <c r="C25">
        <v>966</v>
      </c>
      <c r="D25">
        <v>1019</v>
      </c>
      <c r="E25">
        <v>1018</v>
      </c>
      <c r="F25">
        <v>1076</v>
      </c>
      <c r="G25">
        <v>1067</v>
      </c>
      <c r="H25">
        <v>1071</v>
      </c>
      <c r="I25">
        <v>1142</v>
      </c>
      <c r="J25">
        <v>1172</v>
      </c>
      <c r="K25">
        <v>1187</v>
      </c>
      <c r="L25">
        <v>1237</v>
      </c>
      <c r="M25">
        <v>1228</v>
      </c>
      <c r="N25">
        <v>1303</v>
      </c>
      <c r="O25">
        <v>1287</v>
      </c>
      <c r="P25">
        <v>1374</v>
      </c>
      <c r="Q25">
        <v>1420</v>
      </c>
      <c r="R25">
        <v>1519</v>
      </c>
      <c r="S25">
        <v>1526</v>
      </c>
      <c r="T25">
        <v>1601</v>
      </c>
      <c r="U25">
        <v>1625</v>
      </c>
      <c r="V25">
        <v>1728</v>
      </c>
      <c r="W25">
        <v>1787</v>
      </c>
      <c r="X25">
        <v>1861</v>
      </c>
    </row>
    <row r="26" spans="1:24">
      <c r="A26">
        <v>19</v>
      </c>
      <c r="B26" t="s">
        <v>16</v>
      </c>
      <c r="C26">
        <v>858</v>
      </c>
      <c r="D26">
        <v>902</v>
      </c>
      <c r="E26">
        <v>907</v>
      </c>
      <c r="F26">
        <v>972</v>
      </c>
      <c r="G26">
        <v>914</v>
      </c>
      <c r="H26">
        <v>941</v>
      </c>
      <c r="I26">
        <v>959</v>
      </c>
      <c r="J26">
        <v>1025</v>
      </c>
      <c r="K26">
        <v>1061</v>
      </c>
      <c r="L26">
        <v>1125</v>
      </c>
      <c r="M26">
        <v>1150</v>
      </c>
      <c r="N26">
        <v>1204</v>
      </c>
      <c r="O26">
        <v>1161</v>
      </c>
      <c r="P26">
        <v>1255</v>
      </c>
      <c r="Q26">
        <v>1292</v>
      </c>
      <c r="R26">
        <v>1343</v>
      </c>
      <c r="S26">
        <v>1256</v>
      </c>
      <c r="T26">
        <v>1306</v>
      </c>
      <c r="U26">
        <v>1396</v>
      </c>
      <c r="V26">
        <v>1471</v>
      </c>
      <c r="W26">
        <v>1490</v>
      </c>
      <c r="X26">
        <v>1578</v>
      </c>
    </row>
    <row r="27" spans="1:24">
      <c r="A27">
        <v>20</v>
      </c>
      <c r="B27" t="s">
        <v>22</v>
      </c>
      <c r="C27">
        <v>902</v>
      </c>
      <c r="D27">
        <v>933</v>
      </c>
      <c r="E27">
        <v>930</v>
      </c>
      <c r="F27">
        <v>971</v>
      </c>
      <c r="G27">
        <v>1006</v>
      </c>
      <c r="H27">
        <v>998</v>
      </c>
      <c r="I27">
        <v>1036</v>
      </c>
      <c r="J27">
        <v>1099</v>
      </c>
      <c r="K27">
        <v>1074</v>
      </c>
      <c r="L27">
        <v>1123</v>
      </c>
      <c r="M27">
        <v>1093</v>
      </c>
      <c r="N27">
        <v>1171</v>
      </c>
      <c r="O27">
        <v>1145</v>
      </c>
      <c r="P27">
        <v>1267</v>
      </c>
      <c r="Q27">
        <v>1271</v>
      </c>
      <c r="R27">
        <v>1366</v>
      </c>
      <c r="S27">
        <v>1385</v>
      </c>
      <c r="T27">
        <v>1446</v>
      </c>
      <c r="U27">
        <v>1495</v>
      </c>
      <c r="V27">
        <v>1582</v>
      </c>
      <c r="W27">
        <v>1607</v>
      </c>
      <c r="X27">
        <v>1673</v>
      </c>
    </row>
    <row r="28" spans="1:24">
      <c r="A28">
        <v>21</v>
      </c>
      <c r="B28" t="s">
        <v>33</v>
      </c>
      <c r="C28">
        <v>850</v>
      </c>
      <c r="D28">
        <v>902</v>
      </c>
      <c r="E28">
        <v>915</v>
      </c>
      <c r="F28">
        <v>922</v>
      </c>
      <c r="G28">
        <v>942</v>
      </c>
      <c r="H28">
        <v>934</v>
      </c>
      <c r="I28">
        <v>1011</v>
      </c>
      <c r="J28">
        <v>1028</v>
      </c>
      <c r="K28">
        <v>1057</v>
      </c>
      <c r="L28">
        <v>1100</v>
      </c>
      <c r="M28">
        <v>1114</v>
      </c>
      <c r="N28">
        <v>1126</v>
      </c>
      <c r="O28">
        <v>1102</v>
      </c>
      <c r="P28">
        <v>1216</v>
      </c>
      <c r="Q28">
        <v>1209</v>
      </c>
      <c r="R28">
        <v>1265</v>
      </c>
      <c r="S28">
        <v>1274</v>
      </c>
      <c r="T28">
        <v>1341</v>
      </c>
      <c r="U28">
        <v>1385</v>
      </c>
      <c r="V28">
        <v>1433</v>
      </c>
      <c r="W28">
        <v>1466</v>
      </c>
      <c r="X28">
        <v>1535</v>
      </c>
    </row>
    <row r="29" spans="1:24">
      <c r="A29">
        <v>22</v>
      </c>
      <c r="B29" t="s">
        <v>28</v>
      </c>
      <c r="C29">
        <v>1173</v>
      </c>
      <c r="D29">
        <v>1233</v>
      </c>
      <c r="E29">
        <v>1199</v>
      </c>
      <c r="F29">
        <v>1243</v>
      </c>
      <c r="G29">
        <v>1305</v>
      </c>
      <c r="H29">
        <v>1277</v>
      </c>
      <c r="I29">
        <v>1328</v>
      </c>
      <c r="J29">
        <v>1370</v>
      </c>
      <c r="K29">
        <v>1444</v>
      </c>
      <c r="L29">
        <v>1441</v>
      </c>
      <c r="M29">
        <v>1422</v>
      </c>
      <c r="N29">
        <v>1515</v>
      </c>
      <c r="O29">
        <v>1554</v>
      </c>
      <c r="P29">
        <v>1645</v>
      </c>
      <c r="Q29">
        <v>1618</v>
      </c>
      <c r="R29">
        <v>1733</v>
      </c>
      <c r="S29">
        <v>1737</v>
      </c>
      <c r="T29">
        <v>1815</v>
      </c>
      <c r="U29">
        <v>1864</v>
      </c>
      <c r="V29">
        <v>1946</v>
      </c>
      <c r="W29">
        <v>1972</v>
      </c>
      <c r="X29">
        <v>2048</v>
      </c>
    </row>
    <row r="30" spans="1:24">
      <c r="A30">
        <v>23</v>
      </c>
      <c r="B30" t="s">
        <v>29</v>
      </c>
      <c r="C30">
        <v>1671</v>
      </c>
      <c r="D30">
        <v>1739</v>
      </c>
      <c r="E30">
        <v>1706</v>
      </c>
      <c r="F30">
        <v>1790</v>
      </c>
      <c r="G30">
        <v>1831</v>
      </c>
      <c r="H30">
        <v>1832</v>
      </c>
      <c r="I30">
        <v>1866</v>
      </c>
      <c r="J30">
        <v>1969</v>
      </c>
      <c r="K30">
        <v>2016</v>
      </c>
      <c r="L30">
        <v>2088</v>
      </c>
      <c r="M30">
        <v>2085</v>
      </c>
      <c r="N30">
        <v>2211</v>
      </c>
      <c r="O30">
        <v>2228</v>
      </c>
      <c r="P30">
        <v>2373</v>
      </c>
      <c r="Q30">
        <v>2390</v>
      </c>
      <c r="R30">
        <v>2571</v>
      </c>
      <c r="S30">
        <v>2603</v>
      </c>
      <c r="T30">
        <v>2697</v>
      </c>
      <c r="U30">
        <v>2722</v>
      </c>
      <c r="V30">
        <v>2900</v>
      </c>
      <c r="W30">
        <v>3037</v>
      </c>
      <c r="X30">
        <v>3129</v>
      </c>
    </row>
    <row r="31" spans="1:24">
      <c r="A31">
        <v>24</v>
      </c>
      <c r="B31" t="s">
        <v>23</v>
      </c>
      <c r="C31">
        <v>1129</v>
      </c>
      <c r="D31">
        <v>1158</v>
      </c>
      <c r="E31">
        <v>1158</v>
      </c>
      <c r="F31">
        <v>1190</v>
      </c>
      <c r="G31">
        <v>1184</v>
      </c>
      <c r="H31">
        <v>1200</v>
      </c>
      <c r="I31">
        <v>1227</v>
      </c>
      <c r="J31">
        <v>1251</v>
      </c>
      <c r="K31">
        <v>1300</v>
      </c>
      <c r="L31">
        <v>1351</v>
      </c>
      <c r="M31">
        <v>1352</v>
      </c>
      <c r="N31">
        <v>1422</v>
      </c>
      <c r="O31">
        <v>1385</v>
      </c>
      <c r="P31">
        <v>1548</v>
      </c>
      <c r="Q31">
        <v>1580</v>
      </c>
      <c r="R31">
        <v>1697</v>
      </c>
      <c r="S31">
        <v>1726</v>
      </c>
      <c r="T31">
        <v>1780</v>
      </c>
      <c r="U31">
        <v>1851</v>
      </c>
      <c r="V31">
        <v>1909</v>
      </c>
      <c r="W31">
        <v>1929</v>
      </c>
      <c r="X31">
        <v>1998</v>
      </c>
    </row>
    <row r="32" spans="1:24">
      <c r="A32">
        <v>25</v>
      </c>
      <c r="B32" t="s">
        <v>19</v>
      </c>
      <c r="C32">
        <v>929</v>
      </c>
      <c r="D32">
        <v>970</v>
      </c>
      <c r="E32">
        <v>986</v>
      </c>
      <c r="F32">
        <v>1018</v>
      </c>
      <c r="G32">
        <v>1041</v>
      </c>
      <c r="H32">
        <v>1052</v>
      </c>
      <c r="I32">
        <v>1078</v>
      </c>
      <c r="J32">
        <v>1140</v>
      </c>
      <c r="K32">
        <v>1197</v>
      </c>
      <c r="L32">
        <v>1234</v>
      </c>
      <c r="M32">
        <v>1223</v>
      </c>
      <c r="N32">
        <v>1315</v>
      </c>
      <c r="O32">
        <v>1221</v>
      </c>
      <c r="P32">
        <v>1323</v>
      </c>
      <c r="Q32">
        <v>1346</v>
      </c>
      <c r="R32">
        <v>1419</v>
      </c>
      <c r="S32">
        <v>1433</v>
      </c>
      <c r="T32">
        <v>1529</v>
      </c>
      <c r="U32">
        <v>1513</v>
      </c>
      <c r="V32">
        <v>1663</v>
      </c>
      <c r="W32">
        <v>1620</v>
      </c>
      <c r="X32">
        <v>1735</v>
      </c>
    </row>
    <row r="33" spans="1:24">
      <c r="A33">
        <v>26</v>
      </c>
      <c r="B33" t="s">
        <v>34</v>
      </c>
      <c r="C33">
        <v>869</v>
      </c>
      <c r="D33">
        <v>885</v>
      </c>
      <c r="E33">
        <v>896</v>
      </c>
      <c r="F33">
        <v>939</v>
      </c>
      <c r="G33">
        <v>948</v>
      </c>
      <c r="H33">
        <v>951</v>
      </c>
      <c r="I33">
        <v>1013</v>
      </c>
      <c r="J33">
        <v>1066</v>
      </c>
      <c r="K33">
        <v>998</v>
      </c>
      <c r="L33">
        <v>1054</v>
      </c>
      <c r="M33">
        <v>1058</v>
      </c>
      <c r="N33">
        <v>1115</v>
      </c>
      <c r="O33">
        <v>1076</v>
      </c>
      <c r="P33">
        <v>1163</v>
      </c>
      <c r="Q33">
        <v>1187</v>
      </c>
      <c r="R33">
        <v>1266</v>
      </c>
      <c r="S33">
        <v>1244</v>
      </c>
      <c r="T33">
        <v>1308</v>
      </c>
      <c r="U33">
        <v>1398</v>
      </c>
      <c r="V33">
        <v>1485</v>
      </c>
      <c r="W33">
        <v>1516</v>
      </c>
      <c r="X33">
        <v>1647</v>
      </c>
    </row>
    <row r="34" spans="1:24">
      <c r="A34">
        <v>27</v>
      </c>
      <c r="B34" t="s">
        <v>20</v>
      </c>
      <c r="C34">
        <v>955</v>
      </c>
      <c r="D34">
        <v>997</v>
      </c>
      <c r="E34">
        <v>985</v>
      </c>
      <c r="F34">
        <v>1037</v>
      </c>
      <c r="G34">
        <v>1063</v>
      </c>
      <c r="H34">
        <v>1105</v>
      </c>
      <c r="I34">
        <v>1109</v>
      </c>
      <c r="J34">
        <v>1145</v>
      </c>
      <c r="K34">
        <v>1159</v>
      </c>
      <c r="L34">
        <v>1232</v>
      </c>
      <c r="M34">
        <v>1206</v>
      </c>
      <c r="N34">
        <v>1285</v>
      </c>
      <c r="O34">
        <v>1286</v>
      </c>
      <c r="P34">
        <v>1406</v>
      </c>
      <c r="Q34">
        <v>1404</v>
      </c>
      <c r="R34">
        <v>1485</v>
      </c>
      <c r="S34">
        <v>1468</v>
      </c>
      <c r="T34">
        <v>1550</v>
      </c>
      <c r="U34">
        <v>1583</v>
      </c>
      <c r="V34">
        <v>1669</v>
      </c>
      <c r="W34">
        <v>1704</v>
      </c>
      <c r="X34">
        <v>1853</v>
      </c>
    </row>
    <row r="35" spans="1:24">
      <c r="A35">
        <v>28</v>
      </c>
      <c r="B35" t="s">
        <v>24</v>
      </c>
      <c r="C35">
        <v>931</v>
      </c>
      <c r="D35">
        <v>980</v>
      </c>
      <c r="E35">
        <v>991</v>
      </c>
      <c r="F35">
        <v>1032</v>
      </c>
      <c r="G35">
        <v>1005</v>
      </c>
      <c r="H35">
        <v>1032</v>
      </c>
      <c r="I35">
        <v>1060</v>
      </c>
      <c r="J35">
        <v>1109</v>
      </c>
      <c r="K35">
        <v>1138</v>
      </c>
      <c r="L35">
        <v>1183</v>
      </c>
      <c r="M35">
        <v>1220</v>
      </c>
      <c r="N35">
        <v>1282</v>
      </c>
      <c r="O35">
        <v>1216</v>
      </c>
      <c r="P35">
        <v>1319</v>
      </c>
      <c r="Q35">
        <v>1353</v>
      </c>
      <c r="R35">
        <v>1454</v>
      </c>
      <c r="S35">
        <v>1440</v>
      </c>
      <c r="T35">
        <v>1494</v>
      </c>
      <c r="U35">
        <v>1567</v>
      </c>
      <c r="V35">
        <v>1627</v>
      </c>
      <c r="W35">
        <v>1681</v>
      </c>
      <c r="X35">
        <v>1761</v>
      </c>
    </row>
    <row r="36" spans="1:24">
      <c r="A36">
        <v>29</v>
      </c>
      <c r="B36" t="s">
        <v>2</v>
      </c>
      <c r="C36">
        <v>965</v>
      </c>
      <c r="D36">
        <v>1012</v>
      </c>
      <c r="E36">
        <v>1014</v>
      </c>
      <c r="F36">
        <v>1054</v>
      </c>
      <c r="G36">
        <v>1051</v>
      </c>
      <c r="H36">
        <v>1061</v>
      </c>
      <c r="I36">
        <v>1114</v>
      </c>
      <c r="J36">
        <v>1142</v>
      </c>
      <c r="K36">
        <v>1177</v>
      </c>
      <c r="L36">
        <v>1221</v>
      </c>
      <c r="M36">
        <v>1234</v>
      </c>
      <c r="N36">
        <v>1263</v>
      </c>
      <c r="O36">
        <v>1253</v>
      </c>
      <c r="P36">
        <v>1357</v>
      </c>
      <c r="Q36">
        <v>1395</v>
      </c>
      <c r="R36">
        <v>1462</v>
      </c>
      <c r="S36">
        <v>1455</v>
      </c>
      <c r="T36">
        <v>1513</v>
      </c>
      <c r="U36">
        <v>1564</v>
      </c>
      <c r="V36">
        <v>1643</v>
      </c>
      <c r="W36">
        <v>1719</v>
      </c>
      <c r="X36">
        <v>1809</v>
      </c>
    </row>
    <row r="37" spans="1:24">
      <c r="A37">
        <v>30</v>
      </c>
      <c r="B37" t="s">
        <v>1</v>
      </c>
      <c r="C37">
        <v>933</v>
      </c>
      <c r="D37">
        <v>973</v>
      </c>
      <c r="E37">
        <v>973</v>
      </c>
      <c r="F37">
        <v>1025</v>
      </c>
      <c r="G37">
        <v>1035</v>
      </c>
      <c r="H37">
        <v>1067</v>
      </c>
      <c r="I37">
        <v>1094</v>
      </c>
      <c r="J37">
        <v>1139</v>
      </c>
      <c r="K37">
        <v>1162</v>
      </c>
      <c r="L37">
        <v>1214</v>
      </c>
      <c r="M37">
        <v>1203</v>
      </c>
      <c r="N37">
        <v>1281</v>
      </c>
      <c r="O37">
        <v>1238</v>
      </c>
      <c r="P37">
        <v>1357</v>
      </c>
      <c r="Q37">
        <v>1383</v>
      </c>
      <c r="R37">
        <v>1484</v>
      </c>
      <c r="S37">
        <v>1443</v>
      </c>
      <c r="T37">
        <v>1521</v>
      </c>
      <c r="U37">
        <v>1568</v>
      </c>
      <c r="V37">
        <v>1672</v>
      </c>
      <c r="W37">
        <v>1714</v>
      </c>
      <c r="X37">
        <v>1827</v>
      </c>
    </row>
    <row r="38" spans="1:24">
      <c r="A38">
        <v>31</v>
      </c>
      <c r="B38" t="s">
        <v>3</v>
      </c>
      <c r="C38">
        <v>1037</v>
      </c>
      <c r="D38">
        <v>1092</v>
      </c>
      <c r="E38">
        <v>1092</v>
      </c>
      <c r="F38">
        <v>1147</v>
      </c>
      <c r="G38">
        <v>1137</v>
      </c>
      <c r="H38">
        <v>1156</v>
      </c>
      <c r="I38">
        <v>1197</v>
      </c>
      <c r="J38">
        <v>1239</v>
      </c>
      <c r="K38">
        <v>1253</v>
      </c>
      <c r="L38">
        <v>1321</v>
      </c>
      <c r="M38">
        <v>1324</v>
      </c>
      <c r="N38">
        <v>1404</v>
      </c>
      <c r="O38">
        <v>1344</v>
      </c>
      <c r="P38">
        <v>1474</v>
      </c>
      <c r="Q38">
        <v>1488</v>
      </c>
      <c r="R38">
        <v>1611</v>
      </c>
      <c r="S38">
        <v>1587</v>
      </c>
      <c r="T38">
        <v>1671</v>
      </c>
      <c r="U38">
        <v>1729</v>
      </c>
      <c r="V38">
        <v>1824</v>
      </c>
      <c r="W38">
        <v>1868</v>
      </c>
      <c r="X38">
        <v>2006</v>
      </c>
    </row>
    <row r="39" spans="1:24">
      <c r="A39">
        <v>32</v>
      </c>
      <c r="B39" t="s">
        <v>5</v>
      </c>
      <c r="C39">
        <v>1512</v>
      </c>
      <c r="D39">
        <v>1577</v>
      </c>
      <c r="E39">
        <v>1549</v>
      </c>
      <c r="F39">
        <v>1626</v>
      </c>
      <c r="G39">
        <v>1661</v>
      </c>
      <c r="H39">
        <v>1665</v>
      </c>
      <c r="I39">
        <v>1701</v>
      </c>
      <c r="J39">
        <v>1790</v>
      </c>
      <c r="K39">
        <v>1833</v>
      </c>
      <c r="L39">
        <v>1897</v>
      </c>
      <c r="M39">
        <v>1894</v>
      </c>
      <c r="N39">
        <v>2009</v>
      </c>
      <c r="O39">
        <v>2024</v>
      </c>
      <c r="P39">
        <v>2163</v>
      </c>
      <c r="Q39">
        <v>2178</v>
      </c>
      <c r="R39">
        <v>2343</v>
      </c>
      <c r="S39">
        <v>2367</v>
      </c>
      <c r="T39">
        <v>2457</v>
      </c>
      <c r="U39">
        <v>2487</v>
      </c>
      <c r="V39">
        <v>2647</v>
      </c>
      <c r="W39">
        <v>2760</v>
      </c>
      <c r="X39">
        <v>2852</v>
      </c>
    </row>
    <row r="40" spans="1:24">
      <c r="A40">
        <v>33</v>
      </c>
      <c r="B40" t="s">
        <v>4</v>
      </c>
      <c r="C40">
        <v>1016</v>
      </c>
      <c r="D40">
        <v>1056</v>
      </c>
      <c r="E40">
        <v>1047</v>
      </c>
      <c r="F40">
        <v>1092</v>
      </c>
      <c r="G40">
        <v>1098</v>
      </c>
      <c r="H40">
        <v>1110</v>
      </c>
      <c r="I40">
        <v>1142</v>
      </c>
      <c r="J40">
        <v>1184</v>
      </c>
      <c r="K40">
        <v>1201</v>
      </c>
      <c r="L40">
        <v>1246</v>
      </c>
      <c r="M40">
        <v>1249</v>
      </c>
      <c r="N40">
        <v>1324</v>
      </c>
      <c r="O40">
        <v>1290</v>
      </c>
      <c r="P40">
        <v>1412</v>
      </c>
      <c r="Q40">
        <v>1424</v>
      </c>
      <c r="R40">
        <v>1551</v>
      </c>
      <c r="S40">
        <v>1543</v>
      </c>
      <c r="T40">
        <v>1594</v>
      </c>
      <c r="U40">
        <v>1656</v>
      </c>
      <c r="V40">
        <v>1746</v>
      </c>
      <c r="W40">
        <v>1773</v>
      </c>
      <c r="X40">
        <v>1852</v>
      </c>
    </row>
    <row r="41" spans="1:24">
      <c r="A41">
        <v>34</v>
      </c>
      <c r="B41" t="s">
        <v>6</v>
      </c>
      <c r="C41">
        <v>984</v>
      </c>
      <c r="D41">
        <v>1027</v>
      </c>
      <c r="E41">
        <v>1017</v>
      </c>
      <c r="F41">
        <v>1070</v>
      </c>
      <c r="G41">
        <v>1075</v>
      </c>
      <c r="H41">
        <v>1080</v>
      </c>
      <c r="I41">
        <v>1135</v>
      </c>
      <c r="J41">
        <v>1189</v>
      </c>
      <c r="K41">
        <v>1191</v>
      </c>
      <c r="L41">
        <v>1259</v>
      </c>
      <c r="M41">
        <v>1245</v>
      </c>
      <c r="N41">
        <v>1300</v>
      </c>
      <c r="O41">
        <v>1280</v>
      </c>
      <c r="P41">
        <v>1395</v>
      </c>
      <c r="Q41">
        <v>1404</v>
      </c>
      <c r="R41">
        <v>1507</v>
      </c>
      <c r="S41">
        <v>1501</v>
      </c>
      <c r="T41">
        <v>1575</v>
      </c>
      <c r="U41">
        <v>1636</v>
      </c>
      <c r="V41">
        <v>1717</v>
      </c>
      <c r="W41">
        <v>1746</v>
      </c>
      <c r="X41">
        <v>1859</v>
      </c>
    </row>
    <row r="42" spans="1:24">
      <c r="B42" t="s">
        <v>64</v>
      </c>
    </row>
  </sheetData>
  <sortState ref="B8:X41">
    <sortCondition ref="B8:B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2024-11-12T05:02:18Z</dcterms:created>
  <dcterms:modified xsi:type="dcterms:W3CDTF">2024-11-12T05:24:40Z</dcterms:modified>
</cp:coreProperties>
</file>