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1546EB7-2201-423E-9607-35DBEFCCB26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1" l="1"/>
  <c r="F76" i="1"/>
  <c r="F67" i="1"/>
  <c r="F66" i="1"/>
  <c r="F57" i="1"/>
  <c r="F56" i="1"/>
  <c r="AK65" i="1" l="1"/>
  <c r="AK66" i="1"/>
  <c r="AK75" i="1"/>
  <c r="AK76" i="1"/>
  <c r="AK45" i="1"/>
  <c r="AK46" i="1"/>
  <c r="AK55" i="1"/>
  <c r="AK56" i="1"/>
  <c r="AK25" i="1"/>
  <c r="AK26" i="1"/>
  <c r="AK35" i="1"/>
  <c r="AK36" i="1"/>
  <c r="AK6" i="1"/>
  <c r="AK15" i="1"/>
  <c r="AK16" i="1"/>
  <c r="AK5" i="1"/>
  <c r="V6" i="1"/>
  <c r="V15" i="1"/>
  <c r="V16" i="1"/>
  <c r="V25" i="1"/>
  <c r="V26" i="1"/>
  <c r="V5" i="1"/>
  <c r="F36" i="1"/>
  <c r="F37" i="1"/>
  <c r="F6" i="1"/>
  <c r="F15" i="1"/>
  <c r="F16" i="1"/>
  <c r="F26" i="1"/>
  <c r="F27" i="1"/>
  <c r="F5" i="1"/>
  <c r="AJ76" i="1"/>
  <c r="AI76" i="1"/>
  <c r="AP76" i="1" s="1"/>
  <c r="AJ75" i="1"/>
  <c r="AI75" i="1"/>
  <c r="AP75" i="1" s="1"/>
  <c r="AJ66" i="1"/>
  <c r="AI66" i="1"/>
  <c r="AP66" i="1" s="1"/>
  <c r="AJ65" i="1"/>
  <c r="AI65" i="1"/>
  <c r="AP65" i="1" s="1"/>
  <c r="AJ56" i="1"/>
  <c r="AI56" i="1"/>
  <c r="AP56" i="1" s="1"/>
  <c r="AJ55" i="1"/>
  <c r="AI55" i="1"/>
  <c r="AP55" i="1" s="1"/>
  <c r="AJ46" i="1"/>
  <c r="AI46" i="1"/>
  <c r="AJ45" i="1"/>
  <c r="AI45" i="1"/>
  <c r="AJ36" i="1"/>
  <c r="AI36" i="1"/>
  <c r="AJ35" i="1"/>
  <c r="AI35" i="1"/>
  <c r="AJ26" i="1"/>
  <c r="AI26" i="1"/>
  <c r="AP26" i="1" s="1"/>
  <c r="AJ25" i="1"/>
  <c r="AI25" i="1"/>
  <c r="AP25" i="1" s="1"/>
  <c r="AJ16" i="1"/>
  <c r="AI16" i="1"/>
  <c r="AP16" i="1" s="1"/>
  <c r="AP15" i="1"/>
  <c r="AJ15" i="1"/>
  <c r="AI15" i="1"/>
  <c r="AJ6" i="1"/>
  <c r="AI6" i="1"/>
  <c r="AJ5" i="1"/>
  <c r="AI5" i="1"/>
  <c r="U26" i="1"/>
  <c r="T26" i="1"/>
  <c r="AA26" i="1" s="1"/>
  <c r="U25" i="1"/>
  <c r="T25" i="1"/>
  <c r="AA25" i="1" s="1"/>
  <c r="U16" i="1"/>
  <c r="T16" i="1"/>
  <c r="AA16" i="1" s="1"/>
  <c r="U15" i="1"/>
  <c r="T15" i="1"/>
  <c r="AA15" i="1" s="1"/>
  <c r="U6" i="1"/>
  <c r="T6" i="1"/>
  <c r="AA6" i="1" s="1"/>
  <c r="U5" i="1"/>
  <c r="T5" i="1"/>
  <c r="AA5" i="1" s="1"/>
  <c r="E77" i="1"/>
  <c r="D77" i="1"/>
  <c r="K77" i="1" s="1"/>
  <c r="E76" i="1"/>
  <c r="D76" i="1"/>
  <c r="K76" i="1" s="1"/>
  <c r="E67" i="1"/>
  <c r="D67" i="1"/>
  <c r="K67" i="1" s="1"/>
  <c r="E66" i="1"/>
  <c r="D66" i="1"/>
  <c r="K66" i="1" s="1"/>
  <c r="E57" i="1"/>
  <c r="D57" i="1"/>
  <c r="K57" i="1" s="1"/>
  <c r="E56" i="1"/>
  <c r="D56" i="1"/>
  <c r="K56" i="1" s="1"/>
  <c r="E37" i="1"/>
  <c r="D37" i="1"/>
  <c r="K37" i="1" s="1"/>
  <c r="E36" i="1"/>
  <c r="D36" i="1"/>
  <c r="K36" i="1" s="1"/>
  <c r="E27" i="1"/>
  <c r="D27" i="1"/>
  <c r="K27" i="1" s="1"/>
  <c r="E26" i="1"/>
  <c r="D26" i="1"/>
  <c r="K26" i="1" s="1"/>
  <c r="E16" i="1"/>
  <c r="D16" i="1"/>
  <c r="K16" i="1" s="1"/>
  <c r="E15" i="1"/>
  <c r="D15" i="1"/>
  <c r="K15" i="1" s="1"/>
  <c r="D6" i="1"/>
  <c r="K6" i="1" s="1"/>
  <c r="E6" i="1"/>
  <c r="E5" i="1"/>
  <c r="D5" i="1"/>
  <c r="K5" i="1" s="1"/>
</calcChain>
</file>

<file path=xl/sharedStrings.xml><?xml version="1.0" encoding="utf-8"?>
<sst xmlns="http://schemas.openxmlformats.org/spreadsheetml/2006/main" count="81" uniqueCount="23">
  <si>
    <t>Normalverteilung</t>
  </si>
  <si>
    <t>a</t>
  </si>
  <si>
    <t>b</t>
  </si>
  <si>
    <t>c</t>
  </si>
  <si>
    <t>d</t>
  </si>
  <si>
    <t>e</t>
  </si>
  <si>
    <t>-</t>
  </si>
  <si>
    <t>f</t>
  </si>
  <si>
    <t>g</t>
  </si>
  <si>
    <t>h</t>
  </si>
  <si>
    <t>Parameter</t>
  </si>
  <si>
    <t>Mittelwert</t>
  </si>
  <si>
    <t>Standardabweichung</t>
  </si>
  <si>
    <t>Std-abw.</t>
  </si>
  <si>
    <t>Werte für WinBUGS</t>
  </si>
  <si>
    <t>Abweichung zu Winbugs [%]</t>
  </si>
  <si>
    <t>Uniform</t>
  </si>
  <si>
    <t>Gamma</t>
  </si>
  <si>
    <t>i</t>
  </si>
  <si>
    <t>j</t>
  </si>
  <si>
    <t>k</t>
  </si>
  <si>
    <t>x</t>
  </si>
  <si>
    <t>Variationskoeffizient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</si>
</sst>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3"/>
  <sheetViews>
    <sheetView tabSelected="1" topLeftCell="N1" workbookViewId="0">
      <selection activeCell="AB11" sqref="AB11"/>
    </sheetView>
  </sheetViews>
  <sheetFormatPr baseColWidth="10" defaultColWidth="8.88671875" defaultRowHeight="14.4" x14ac:dyDescent="0.3"/>
  <cols>
    <col min="1" max="1" width="18" style="2" bestFit="1" customWidth="1"/>
    <col min="2" max="5" width="8.88671875" style="2"/>
    <col min="6" max="6" width="21.33203125" style="2" bestFit="1" customWidth="1"/>
    <col min="7" max="7" width="18" style="2" customWidth="1"/>
    <col min="8" max="21" width="8.88671875" style="2"/>
    <col min="22" max="22" width="21.33203125" style="2" bestFit="1" customWidth="1"/>
    <col min="23" max="36" width="8.88671875" style="2"/>
    <col min="37" max="37" width="21.33203125" style="2" bestFit="1" customWidth="1"/>
    <col min="38" max="16384" width="8.88671875" style="2"/>
  </cols>
  <sheetData>
    <row r="1" spans="1:44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F1" s="1" t="s">
        <v>17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3" spans="1:44" x14ac:dyDescent="0.3">
      <c r="D3" s="2" t="s">
        <v>11</v>
      </c>
      <c r="E3" s="2" t="s">
        <v>13</v>
      </c>
      <c r="F3" s="2" t="s">
        <v>22</v>
      </c>
      <c r="H3" s="2" t="s">
        <v>14</v>
      </c>
      <c r="K3" s="2" t="s">
        <v>15</v>
      </c>
      <c r="T3" s="2" t="s">
        <v>11</v>
      </c>
      <c r="U3" s="2" t="s">
        <v>13</v>
      </c>
      <c r="V3" s="2" t="s">
        <v>22</v>
      </c>
      <c r="X3" s="2" t="s">
        <v>14</v>
      </c>
      <c r="AA3" s="2" t="s">
        <v>15</v>
      </c>
      <c r="AI3" s="2" t="s">
        <v>11</v>
      </c>
      <c r="AJ3" s="2" t="s">
        <v>13</v>
      </c>
      <c r="AK3" s="2" t="s">
        <v>22</v>
      </c>
      <c r="AM3" s="2" t="s">
        <v>14</v>
      </c>
      <c r="AP3" s="2" t="s">
        <v>15</v>
      </c>
    </row>
    <row r="4" spans="1:44" x14ac:dyDescent="0.3">
      <c r="A4" s="2" t="s">
        <v>10</v>
      </c>
      <c r="B4" s="2" t="s">
        <v>1</v>
      </c>
      <c r="Q4" s="2" t="s">
        <v>1</v>
      </c>
      <c r="AF4" s="2" t="s">
        <v>4</v>
      </c>
    </row>
    <row r="5" spans="1:44" x14ac:dyDescent="0.3">
      <c r="A5" s="2" t="s">
        <v>11</v>
      </c>
      <c r="B5" s="2">
        <v>0.34300000000000003</v>
      </c>
      <c r="D5" s="2">
        <f>AVERAGE(B5,B8,B11)</f>
        <v>1.733333333333335E-2</v>
      </c>
      <c r="E5" s="2">
        <f>_xlfn.STDEV.S(B5,B8,B11)</f>
        <v>0.32110174919070955</v>
      </c>
      <c r="F5" s="2">
        <f>E5/D5*100</f>
        <v>1852.5100914848611</v>
      </c>
      <c r="H5" s="2">
        <v>9.8000000000000004E-2</v>
      </c>
      <c r="K5" s="2">
        <f>(D5/H5)*100-100</f>
        <v>-82.312925170068013</v>
      </c>
      <c r="R5" s="2">
        <v>2.5390000000000001</v>
      </c>
      <c r="T5" s="2">
        <f>AVERAGE(R5,R8,R11)</f>
        <v>2.4563333333333333</v>
      </c>
      <c r="U5" s="2">
        <f>_xlfn.STDEV.S(R5,R8,R11)</f>
        <v>0.10587413911495723</v>
      </c>
      <c r="V5" s="2">
        <f>U5/T5*100</f>
        <v>4.3102512870792742</v>
      </c>
      <c r="X5" s="2">
        <v>2.5</v>
      </c>
      <c r="AA5" s="2">
        <f>(T5/X5)*100-100</f>
        <v>-1.7466666666666697</v>
      </c>
      <c r="AG5" s="2">
        <v>1.4570000000000001</v>
      </c>
      <c r="AI5" s="2">
        <f>AVERAGE(AG5,AG8,AG11)</f>
        <v>1.6926666666666668</v>
      </c>
      <c r="AJ5" s="2">
        <f>_xlfn.STDEV.S(AG5,AG8,AG11)</f>
        <v>0.81835831597982411</v>
      </c>
      <c r="AK5" s="2">
        <f>AJ5/AI5*100</f>
        <v>48.347281369426391</v>
      </c>
      <c r="AM5" s="2" t="s">
        <v>21</v>
      </c>
      <c r="AP5" s="2" t="s">
        <v>21</v>
      </c>
    </row>
    <row r="6" spans="1:44" x14ac:dyDescent="0.3">
      <c r="A6" s="2" t="s">
        <v>12</v>
      </c>
      <c r="B6" s="2">
        <v>100.8</v>
      </c>
      <c r="D6" s="2">
        <f>AVERAGE(B6,B9,B12)</f>
        <v>101.13333333333333</v>
      </c>
      <c r="E6" s="2">
        <f>_xlfn.STDEV.S(B6,B9,B12)</f>
        <v>0.49328828623162596</v>
      </c>
      <c r="F6" s="2">
        <f t="shared" ref="F6:F37" si="0">E6/D6*100</f>
        <v>0.48776033575968292</v>
      </c>
      <c r="H6" s="2">
        <v>100.1</v>
      </c>
      <c r="K6" s="2">
        <f>(D6/H6)*100-100</f>
        <v>1.0323010323010351</v>
      </c>
      <c r="R6" s="2">
        <v>1.448</v>
      </c>
      <c r="T6" s="2">
        <f>AVERAGE(R6,R9,R12)</f>
        <v>1.4426666666666665</v>
      </c>
      <c r="U6" s="2">
        <f>_xlfn.STDEV.S(R6,R9,R12)</f>
        <v>1.6653327995729078E-2</v>
      </c>
      <c r="V6" s="2">
        <f t="shared" ref="V6:V26" si="1">U6/T6*100</f>
        <v>1.1543434377815904</v>
      </c>
      <c r="X6" s="2">
        <v>1.444</v>
      </c>
      <c r="AA6" s="2">
        <f>(T6/X6)*100-100</f>
        <v>-9.2336103416442938E-2</v>
      </c>
      <c r="AG6" s="2">
        <v>32.69</v>
      </c>
      <c r="AI6" s="2">
        <f>AVERAGE(AG6,AG9,AG12)</f>
        <v>35.07</v>
      </c>
      <c r="AJ6" s="2">
        <f>_xlfn.STDEV.S(AG6,AG9,AG12)</f>
        <v>13.063625071166113</v>
      </c>
      <c r="AK6" s="2">
        <f t="shared" ref="AK6:AK66" si="2">AJ6/AI6*100</f>
        <v>37.250142774924761</v>
      </c>
      <c r="AM6" s="2" t="s">
        <v>21</v>
      </c>
      <c r="AP6" s="2" t="s">
        <v>21</v>
      </c>
    </row>
    <row r="8" spans="1:44" x14ac:dyDescent="0.3">
      <c r="B8" s="2">
        <v>8.0000000000000002E-3</v>
      </c>
      <c r="R8" s="2">
        <v>2.4929999999999999</v>
      </c>
      <c r="AG8" s="2">
        <v>2.6030000000000002</v>
      </c>
    </row>
    <row r="9" spans="1:44" x14ac:dyDescent="0.3">
      <c r="B9" s="2">
        <v>100.9</v>
      </c>
      <c r="R9" s="2">
        <v>1.4239999999999999</v>
      </c>
      <c r="X9" s="3"/>
      <c r="AG9" s="2">
        <v>49.16</v>
      </c>
    </row>
    <row r="11" spans="1:44" x14ac:dyDescent="0.3">
      <c r="B11" s="2">
        <v>-0.29899999999999999</v>
      </c>
      <c r="R11" s="2">
        <v>2.3370000000000002</v>
      </c>
      <c r="AG11" s="2">
        <v>1.018</v>
      </c>
    </row>
    <row r="12" spans="1:44" x14ac:dyDescent="0.3">
      <c r="B12" s="2">
        <v>101.7</v>
      </c>
      <c r="R12" s="2">
        <v>1.456</v>
      </c>
      <c r="AG12" s="2">
        <v>23.36</v>
      </c>
    </row>
    <row r="13" spans="1:44" x14ac:dyDescent="0.3">
      <c r="AI13" s="2" t="s">
        <v>11</v>
      </c>
      <c r="AJ13" s="2" t="s">
        <v>13</v>
      </c>
      <c r="AM13" s="2" t="s">
        <v>14</v>
      </c>
      <c r="AP13" s="2" t="s">
        <v>15</v>
      </c>
    </row>
    <row r="14" spans="1:44" x14ac:dyDescent="0.3">
      <c r="B14" s="2" t="s">
        <v>2</v>
      </c>
      <c r="Q14" s="2" t="s">
        <v>2</v>
      </c>
      <c r="AF14" s="2" t="s">
        <v>5</v>
      </c>
    </row>
    <row r="15" spans="1:44" x14ac:dyDescent="0.3">
      <c r="B15" s="2">
        <v>-5.0000000000000001E-3</v>
      </c>
      <c r="D15" s="2">
        <f>AVERAGE(B15,B18,B21)</f>
        <v>-9.9333333333333329E-2</v>
      </c>
      <c r="E15" s="2">
        <f>_xlfn.STDEV.S(B15,B18,B21)</f>
        <v>8.6199381281615542E-2</v>
      </c>
      <c r="F15" s="2">
        <f t="shared" si="0"/>
        <v>-86.77790061907605</v>
      </c>
      <c r="H15" s="2">
        <v>7.0000000000000001E-3</v>
      </c>
      <c r="K15" s="2">
        <f>(D15/H15)*100-100</f>
        <v>-1519.047619047619</v>
      </c>
      <c r="R15" s="2">
        <v>0.48399999999999999</v>
      </c>
      <c r="T15" s="2">
        <f>AVERAGE(R15,R18,R21)</f>
        <v>0.50866666666666671</v>
      </c>
      <c r="U15" s="2">
        <f>_xlfn.STDEV.S(R15,R18,R21)</f>
        <v>2.7300793639257716E-2</v>
      </c>
      <c r="V15" s="2">
        <f t="shared" si="1"/>
        <v>5.3671285005093798</v>
      </c>
      <c r="X15" s="2">
        <v>0.501</v>
      </c>
      <c r="AA15" s="2">
        <f>(T15/X15)*100-100</f>
        <v>1.5302727877578377</v>
      </c>
      <c r="AG15" s="2">
        <v>8.5760000000000005</v>
      </c>
      <c r="AI15" s="2">
        <f>AVERAGE(AG15,AG18,AG21)</f>
        <v>9.1806666666666654</v>
      </c>
      <c r="AJ15" s="2">
        <f>_xlfn.STDEV.S(AG15,AG18,AG21)</f>
        <v>1.7187161875461974</v>
      </c>
      <c r="AK15" s="2">
        <f t="shared" si="2"/>
        <v>18.721039004569722</v>
      </c>
      <c r="AM15" s="2">
        <v>9.48</v>
      </c>
      <c r="AN15" s="3"/>
      <c r="AP15" s="2">
        <f>(AI15/AM15)*100-100</f>
        <v>-3.1575246132208292</v>
      </c>
    </row>
    <row r="16" spans="1:44" x14ac:dyDescent="0.3">
      <c r="B16" s="2">
        <v>31.75</v>
      </c>
      <c r="D16" s="2">
        <f>AVERAGE(B16,B19,B22)</f>
        <v>31.613333333333333</v>
      </c>
      <c r="E16" s="2">
        <f>_xlfn.STDEV.S(B16,B19,B22)</f>
        <v>0.12096831541082714</v>
      </c>
      <c r="F16" s="2">
        <f t="shared" si="0"/>
        <v>0.38264966916119936</v>
      </c>
      <c r="H16" s="2">
        <v>31.59</v>
      </c>
      <c r="K16" s="2">
        <f>(D16/H16)*100-100</f>
        <v>7.3863036825997597E-2</v>
      </c>
      <c r="R16" s="2">
        <v>0.28499999999999998</v>
      </c>
      <c r="T16" s="2">
        <f>AVERAGE(R16,R19,R22)</f>
        <v>0.28833333333333333</v>
      </c>
      <c r="U16" s="2">
        <f>_xlfn.STDEV.S(R16,R19,R22)</f>
        <v>3.5118845842842497E-3</v>
      </c>
      <c r="V16" s="2">
        <f t="shared" si="1"/>
        <v>1.2179946535089885</v>
      </c>
      <c r="X16" s="2">
        <v>0.28899999999999998</v>
      </c>
      <c r="AA16" s="2">
        <f>(T16/X16)*100-100</f>
        <v>-0.23068050749711233</v>
      </c>
      <c r="AG16" s="2">
        <v>87.5</v>
      </c>
      <c r="AI16" s="2">
        <f>AVERAGE(AG16,AG19,AG22)</f>
        <v>87.653333333333322</v>
      </c>
      <c r="AJ16" s="2">
        <f>_xlfn.STDEV.S(AG16,AG19,AG22)</f>
        <v>14.270617832922772</v>
      </c>
      <c r="AK16" s="2">
        <f t="shared" si="2"/>
        <v>16.280747451615575</v>
      </c>
      <c r="AM16" s="2">
        <v>89.92</v>
      </c>
      <c r="AP16" s="2">
        <f>(AI16/AM16)*100-100</f>
        <v>-2.5207591933570654</v>
      </c>
    </row>
    <row r="18" spans="2:42" x14ac:dyDescent="0.3">
      <c r="B18" s="2">
        <v>-0.17399999999999999</v>
      </c>
      <c r="R18" s="2">
        <v>0.53800000000000003</v>
      </c>
      <c r="AG18" s="2">
        <v>11.12</v>
      </c>
    </row>
    <row r="19" spans="2:42" x14ac:dyDescent="0.3">
      <c r="B19" s="2">
        <v>31.52</v>
      </c>
      <c r="R19" s="2">
        <v>0.28799999999999998</v>
      </c>
      <c r="AG19" s="2">
        <v>102</v>
      </c>
    </row>
    <row r="21" spans="2:42" x14ac:dyDescent="0.3">
      <c r="B21" s="2">
        <v>-0.11899999999999999</v>
      </c>
      <c r="R21" s="2">
        <v>0.504</v>
      </c>
      <c r="AG21" s="2">
        <v>7.8460000000000001</v>
      </c>
    </row>
    <row r="22" spans="2:42" x14ac:dyDescent="0.3">
      <c r="B22" s="2">
        <v>31.57</v>
      </c>
      <c r="R22" s="2">
        <v>0.29199999999999998</v>
      </c>
      <c r="AG22" s="2">
        <v>73.459999999999994</v>
      </c>
    </row>
    <row r="23" spans="2:42" x14ac:dyDescent="0.3">
      <c r="AI23" s="2" t="s">
        <v>11</v>
      </c>
      <c r="AJ23" s="2" t="s">
        <v>13</v>
      </c>
      <c r="AM23" s="2" t="s">
        <v>14</v>
      </c>
      <c r="AP23" s="2" t="s">
        <v>15</v>
      </c>
    </row>
    <row r="24" spans="2:42" x14ac:dyDescent="0.3">
      <c r="B24" s="2" t="s">
        <v>3</v>
      </c>
      <c r="Q24" s="2" t="s">
        <v>3</v>
      </c>
      <c r="AF24" s="2" t="s">
        <v>7</v>
      </c>
    </row>
    <row r="25" spans="2:42" x14ac:dyDescent="0.3">
      <c r="R25" s="2">
        <v>4.9630000000000001</v>
      </c>
      <c r="T25" s="2">
        <f>AVERAGE(R25,R28,R31)</f>
        <v>4.9203333333333328</v>
      </c>
      <c r="U25" s="2">
        <f>_xlfn.STDEV.S(R25,R28,R31)</f>
        <v>4.8232077845903727E-2</v>
      </c>
      <c r="V25" s="2">
        <f t="shared" si="1"/>
        <v>0.98026037218149986</v>
      </c>
      <c r="X25" s="2">
        <v>5.0170000000000003</v>
      </c>
      <c r="AA25" s="2">
        <f>(T25/X25)*100-100</f>
        <v>-1.9267822736030951</v>
      </c>
      <c r="AG25" s="2">
        <v>107.9</v>
      </c>
      <c r="AI25" s="2">
        <f>AVERAGE(AG25,AG28,AG31)</f>
        <v>102.52666666666669</v>
      </c>
      <c r="AJ25" s="2">
        <f>_xlfn.STDEV.S(AG25,AG28,AG31)</f>
        <v>6.2418052944106899</v>
      </c>
      <c r="AK25" s="2">
        <f t="shared" si="2"/>
        <v>6.0879822755810089</v>
      </c>
      <c r="AM25" s="2">
        <v>98.69</v>
      </c>
      <c r="AN25" s="2">
        <v>98.69</v>
      </c>
      <c r="AP25" s="2">
        <f>(AI25/AM25)*100-100</f>
        <v>3.8875941500321005</v>
      </c>
    </row>
    <row r="26" spans="2:42" x14ac:dyDescent="0.3">
      <c r="B26" s="2">
        <v>-4.0000000000000001E-3</v>
      </c>
      <c r="D26" s="2">
        <f>AVERAGE(B26,B29,B32)</f>
        <v>-3.0000000000000005E-3</v>
      </c>
      <c r="E26" s="2">
        <f>_xlfn.STDEV.S(B26,B29,B32)</f>
        <v>2.6457513110645899E-3</v>
      </c>
      <c r="F26" s="2">
        <f t="shared" si="0"/>
        <v>-88.191710368819656</v>
      </c>
      <c r="H26" s="2">
        <v>-4.2999999999999997E-2</v>
      </c>
      <c r="K26" s="2">
        <f>(D26/H26)*100-100</f>
        <v>-93.023255813953483</v>
      </c>
      <c r="R26" s="2">
        <v>2.851</v>
      </c>
      <c r="T26" s="2">
        <f>AVERAGE(R26,R29,R32)</f>
        <v>2.8733333333333335</v>
      </c>
      <c r="U26" s="2">
        <f>_xlfn.STDEV.S(R26,R29,R32)</f>
        <v>2.6083200212652927E-2</v>
      </c>
      <c r="V26" s="2">
        <f t="shared" si="1"/>
        <v>0.907767988839429</v>
      </c>
      <c r="X26" s="2">
        <v>2.8879999999999999</v>
      </c>
      <c r="AA26" s="2">
        <f>(T26/X26)*100-100</f>
        <v>-0.50784856879039353</v>
      </c>
      <c r="AG26" s="2">
        <v>343</v>
      </c>
      <c r="AI26" s="2">
        <f>AVERAGE(AG26,AG29,AG32)</f>
        <v>316</v>
      </c>
      <c r="AJ26" s="2">
        <f>_xlfn.STDEV.S(AG26,AG29,AG32)</f>
        <v>30.446674695276659</v>
      </c>
      <c r="AK26" s="2">
        <f t="shared" si="2"/>
        <v>9.6350236377457783</v>
      </c>
      <c r="AM26" s="2">
        <v>317</v>
      </c>
      <c r="AN26" s="2">
        <v>317</v>
      </c>
      <c r="AP26" s="2">
        <f>(AI26/AM26)*100-100</f>
        <v>-0.31545741324920584</v>
      </c>
    </row>
    <row r="27" spans="2:42" x14ac:dyDescent="0.3">
      <c r="B27" s="2">
        <v>10.01</v>
      </c>
      <c r="D27" s="2">
        <f>AVERAGE(B27,B30,B33)</f>
        <v>9.9813333333333336</v>
      </c>
      <c r="E27" s="2">
        <f>_xlfn.STDEV.S(B27,B30,B33)</f>
        <v>5.8526347343169562E-2</v>
      </c>
      <c r="F27" s="2">
        <f t="shared" si="0"/>
        <v>0.58635800838067287</v>
      </c>
      <c r="H27" s="2">
        <v>9.9920000000000009</v>
      </c>
      <c r="K27" s="2">
        <f>(D27/H27)*100-100</f>
        <v>-0.10675206832132744</v>
      </c>
    </row>
    <row r="28" spans="2:42" x14ac:dyDescent="0.3">
      <c r="R28" s="2">
        <v>4.8680000000000003</v>
      </c>
      <c r="AG28" s="2">
        <v>95.68</v>
      </c>
    </row>
    <row r="29" spans="2:42" x14ac:dyDescent="0.3">
      <c r="B29" s="2">
        <v>-5.0000000000000001E-3</v>
      </c>
      <c r="R29" s="2">
        <v>2.9020000000000001</v>
      </c>
      <c r="AG29" s="2">
        <v>283</v>
      </c>
    </row>
    <row r="30" spans="2:42" x14ac:dyDescent="0.3">
      <c r="B30" s="2">
        <v>10.02</v>
      </c>
    </row>
    <row r="31" spans="2:42" x14ac:dyDescent="0.3">
      <c r="R31" s="2">
        <v>4.93</v>
      </c>
      <c r="AG31" s="2">
        <v>104</v>
      </c>
    </row>
    <row r="32" spans="2:42" x14ac:dyDescent="0.3">
      <c r="B32" s="2">
        <v>0</v>
      </c>
      <c r="R32" s="2">
        <v>2.867</v>
      </c>
      <c r="AG32" s="2">
        <v>322</v>
      </c>
    </row>
    <row r="33" spans="2:42" x14ac:dyDescent="0.3">
      <c r="B33" s="2">
        <v>9.9139999999999997</v>
      </c>
      <c r="AI33" s="2" t="s">
        <v>11</v>
      </c>
      <c r="AJ33" s="2" t="s">
        <v>13</v>
      </c>
      <c r="AM33" s="2" t="s">
        <v>14</v>
      </c>
      <c r="AP33" s="2" t="s">
        <v>15</v>
      </c>
    </row>
    <row r="34" spans="2:42" x14ac:dyDescent="0.3">
      <c r="AF34" s="2" t="s">
        <v>8</v>
      </c>
    </row>
    <row r="35" spans="2:42" x14ac:dyDescent="0.3">
      <c r="B35" s="2" t="s">
        <v>4</v>
      </c>
      <c r="AG35" s="2">
        <v>0.16500000000000001</v>
      </c>
      <c r="AI35" s="2">
        <f>AVERAGE(AG35,AG38,AG41)</f>
        <v>0.16533333333333333</v>
      </c>
      <c r="AJ35" s="2">
        <f>_xlfn.STDEV.S(AG35,AG38,AG41)</f>
        <v>5.4500764520631559E-2</v>
      </c>
      <c r="AK35" s="2">
        <f t="shared" si="2"/>
        <v>32.964172089091669</v>
      </c>
      <c r="AM35" s="2" t="s">
        <v>21</v>
      </c>
      <c r="AP35" s="2" t="s">
        <v>21</v>
      </c>
    </row>
    <row r="36" spans="2:42" x14ac:dyDescent="0.3">
      <c r="B36" s="2">
        <v>-2E-3</v>
      </c>
      <c r="D36" s="2">
        <f>AVERAGE(B36,B39,B42)</f>
        <v>-5.6666666666666671E-3</v>
      </c>
      <c r="E36" s="2">
        <f>_xlfn.STDEV.S(B36,B39,B42)</f>
        <v>3.5118845842842441E-3</v>
      </c>
      <c r="F36" s="2">
        <f t="shared" si="0"/>
        <v>-61.974433840310184</v>
      </c>
      <c r="H36" s="2">
        <v>6.0000000000000001E-3</v>
      </c>
      <c r="K36" s="2">
        <f>(D36/H36)*100-100</f>
        <v>-194.44444444444446</v>
      </c>
      <c r="AG36" s="2">
        <v>3.7650000000000001</v>
      </c>
      <c r="AI36" s="2">
        <f>AVERAGE(AG36,AG39,AG42)</f>
        <v>3.7466666666666666</v>
      </c>
      <c r="AJ36" s="2">
        <f>_xlfn.STDEV.S(AG36,AG39,AG42)</f>
        <v>1.4565865347906153</v>
      </c>
      <c r="AK36" s="2">
        <f t="shared" si="2"/>
        <v>38.876864807578698</v>
      </c>
      <c r="AM36" s="2" t="s">
        <v>21</v>
      </c>
      <c r="AP36" s="2" t="s">
        <v>21</v>
      </c>
    </row>
    <row r="37" spans="2:42" x14ac:dyDescent="0.3">
      <c r="B37" s="2">
        <v>3.1520000000000001</v>
      </c>
      <c r="D37" s="2">
        <f>AVERAGE(B37,B40,B43)</f>
        <v>3.1590000000000003</v>
      </c>
      <c r="E37" s="2">
        <f>_xlfn.STDEV.S(B37,B40,B43)</f>
        <v>2.4269322199023231E-2</v>
      </c>
      <c r="F37" s="2">
        <f t="shared" si="0"/>
        <v>0.76825964542650305</v>
      </c>
      <c r="H37" s="2">
        <v>3.1469999999999998</v>
      </c>
      <c r="K37" s="2">
        <f>(D37/H37)*100-100</f>
        <v>0.38131553860820588</v>
      </c>
    </row>
    <row r="38" spans="2:42" x14ac:dyDescent="0.3">
      <c r="AG38" s="2">
        <v>0.22</v>
      </c>
    </row>
    <row r="39" spans="2:42" x14ac:dyDescent="0.3">
      <c r="B39" s="2">
        <v>-6.0000000000000001E-3</v>
      </c>
      <c r="AG39" s="2">
        <v>5.194</v>
      </c>
    </row>
    <row r="40" spans="2:42" x14ac:dyDescent="0.3">
      <c r="B40" s="2">
        <v>3.1389999999999998</v>
      </c>
    </row>
    <row r="41" spans="2:42" x14ac:dyDescent="0.3">
      <c r="AG41" s="2">
        <v>0.111</v>
      </c>
    </row>
    <row r="42" spans="2:42" x14ac:dyDescent="0.3">
      <c r="B42" s="2">
        <v>-8.9999999999999993E-3</v>
      </c>
      <c r="AG42" s="2">
        <v>2.2810000000000001</v>
      </c>
    </row>
    <row r="43" spans="2:42" x14ac:dyDescent="0.3">
      <c r="B43" s="2">
        <v>3.1859999999999999</v>
      </c>
      <c r="AI43" s="2" t="s">
        <v>11</v>
      </c>
      <c r="AJ43" s="2" t="s">
        <v>13</v>
      </c>
      <c r="AM43" s="2" t="s">
        <v>14</v>
      </c>
      <c r="AP43" s="2" t="s">
        <v>15</v>
      </c>
    </row>
    <row r="44" spans="2:42" x14ac:dyDescent="0.3">
      <c r="AF44" s="2" t="s">
        <v>9</v>
      </c>
    </row>
    <row r="45" spans="2:42" x14ac:dyDescent="0.3">
      <c r="B45" s="2" t="s">
        <v>5</v>
      </c>
      <c r="AG45" s="2">
        <v>2.1999999999999999E-2</v>
      </c>
      <c r="AI45" s="2">
        <f>AVERAGE(AG45,AG48,AG51)</f>
        <v>1.6E-2</v>
      </c>
      <c r="AJ45" s="2">
        <f>_xlfn.STDEV.S(AG45,AG48,AG51)</f>
        <v>5.5677643628300215E-3</v>
      </c>
      <c r="AK45" s="2">
        <f t="shared" si="2"/>
        <v>34.798527267687632</v>
      </c>
      <c r="AM45" s="2" t="s">
        <v>21</v>
      </c>
      <c r="AP45" s="2" t="s">
        <v>21</v>
      </c>
    </row>
    <row r="46" spans="2:42" x14ac:dyDescent="0.3">
      <c r="B46" s="2" t="s">
        <v>6</v>
      </c>
      <c r="AG46" s="2">
        <v>0.47199999999999998</v>
      </c>
      <c r="AI46" s="2">
        <f>AVERAGE(AG46,AG49,AG52)</f>
        <v>0.33133333333333331</v>
      </c>
      <c r="AJ46" s="2">
        <f>_xlfn.STDEV.S(AG46,AG49,AG52)</f>
        <v>0.13130625778436203</v>
      </c>
      <c r="AK46" s="2">
        <f t="shared" si="2"/>
        <v>39.629655266910078</v>
      </c>
      <c r="AM46" s="2" t="s">
        <v>21</v>
      </c>
      <c r="AP46" s="2" t="s">
        <v>21</v>
      </c>
    </row>
    <row r="48" spans="2:42" x14ac:dyDescent="0.3">
      <c r="AG48" s="2">
        <v>1.4999999999999999E-2</v>
      </c>
    </row>
    <row r="49" spans="2:42" x14ac:dyDescent="0.3">
      <c r="AG49" s="2">
        <v>0.31</v>
      </c>
    </row>
    <row r="51" spans="2:42" x14ac:dyDescent="0.3">
      <c r="AG51" s="2">
        <v>1.0999999999999999E-2</v>
      </c>
    </row>
    <row r="52" spans="2:42" x14ac:dyDescent="0.3">
      <c r="AG52" s="2">
        <v>0.21199999999999999</v>
      </c>
    </row>
    <row r="53" spans="2:42" x14ac:dyDescent="0.3">
      <c r="AI53" s="2" t="s">
        <v>11</v>
      </c>
      <c r="AJ53" s="2" t="s">
        <v>13</v>
      </c>
      <c r="AM53" s="2" t="s">
        <v>14</v>
      </c>
      <c r="AP53" s="2" t="s">
        <v>15</v>
      </c>
    </row>
    <row r="54" spans="2:42" x14ac:dyDescent="0.3">
      <c r="AF54" s="2" t="s">
        <v>18</v>
      </c>
    </row>
    <row r="55" spans="2:42" x14ac:dyDescent="0.3">
      <c r="B55" s="2" t="s">
        <v>7</v>
      </c>
      <c r="AG55" s="2">
        <v>1.1599999999999999</v>
      </c>
      <c r="AI55" s="2">
        <f>AVERAGE(AG55,AG58,AG61)</f>
        <v>1.1216666666666666</v>
      </c>
      <c r="AJ55" s="2">
        <f>_xlfn.STDEV.S(AG55,AG58,AG61)</f>
        <v>6.1272614872660135E-2</v>
      </c>
      <c r="AK55" s="2">
        <f t="shared" si="2"/>
        <v>5.4626402561064022</v>
      </c>
      <c r="AM55" s="2">
        <v>0.94899999999999995</v>
      </c>
      <c r="AP55" s="2">
        <f>(AI55/AM55)*100-100</f>
        <v>18.19459079733052</v>
      </c>
    </row>
    <row r="56" spans="2:42" x14ac:dyDescent="0.3">
      <c r="B56" s="2">
        <v>4.0000000000000001E-3</v>
      </c>
      <c r="D56" s="2">
        <f>AVERAGE(B56,B59,B62)</f>
        <v>-2.9999999999999996E-3</v>
      </c>
      <c r="E56" s="2">
        <f>_xlfn.STDEV.S(B56,B59,B62)</f>
        <v>6.5574385243019999E-3</v>
      </c>
      <c r="F56" s="2">
        <f t="shared" ref="F56:F57" si="3">E56/D56*100</f>
        <v>-218.58128414340001</v>
      </c>
      <c r="H56" s="2">
        <v>-1E-3</v>
      </c>
      <c r="K56" s="2">
        <f>(D56/H56)*100-100</f>
        <v>199.99999999999994</v>
      </c>
      <c r="AG56" s="2">
        <v>11.18</v>
      </c>
      <c r="AI56" s="2">
        <f>AVERAGE(AG56,AG59,AG62)</f>
        <v>10.651999999999999</v>
      </c>
      <c r="AJ56" s="2">
        <f>_xlfn.STDEV.S(AG56,AG59,AG62)</f>
        <v>0.70912058212972473</v>
      </c>
      <c r="AK56" s="2">
        <f t="shared" si="2"/>
        <v>6.6571590511615168</v>
      </c>
      <c r="AM56" s="2">
        <v>9.06</v>
      </c>
      <c r="AP56" s="2">
        <f>(AI56/AM56)*100-100</f>
        <v>17.571743929359812</v>
      </c>
    </row>
    <row r="57" spans="2:42" x14ac:dyDescent="0.3">
      <c r="B57" s="2">
        <v>0.99399999999999999</v>
      </c>
      <c r="D57" s="2">
        <f>AVERAGE(B57,B60,B63)</f>
        <v>0.99366666666666659</v>
      </c>
      <c r="E57" s="2">
        <f>_xlfn.STDEV.S(B57,B60,B63)</f>
        <v>2.5166114784235852E-3</v>
      </c>
      <c r="F57" s="2">
        <f t="shared" si="3"/>
        <v>0.25326516052568787</v>
      </c>
      <c r="H57" s="2">
        <v>0.996</v>
      </c>
      <c r="K57" s="2">
        <f>(D57/H57)*100-100</f>
        <v>-0.23427041499330414</v>
      </c>
    </row>
    <row r="58" spans="2:42" x14ac:dyDescent="0.3">
      <c r="AG58" s="2">
        <v>1.0509999999999999</v>
      </c>
    </row>
    <row r="59" spans="2:42" x14ac:dyDescent="0.3">
      <c r="B59" s="2">
        <v>-4.0000000000000001E-3</v>
      </c>
      <c r="AG59" s="2">
        <v>9.8460000000000001</v>
      </c>
    </row>
    <row r="60" spans="2:42" x14ac:dyDescent="0.3">
      <c r="B60" s="2">
        <v>0.99099999999999999</v>
      </c>
    </row>
    <row r="61" spans="2:42" x14ac:dyDescent="0.3">
      <c r="AG61" s="2">
        <v>1.1539999999999999</v>
      </c>
    </row>
    <row r="62" spans="2:42" x14ac:dyDescent="0.3">
      <c r="B62" s="2">
        <v>-8.9999999999999993E-3</v>
      </c>
      <c r="AG62" s="2">
        <v>10.93</v>
      </c>
    </row>
    <row r="63" spans="2:42" x14ac:dyDescent="0.3">
      <c r="B63" s="2">
        <v>0.996</v>
      </c>
      <c r="AI63" s="2" t="s">
        <v>11</v>
      </c>
      <c r="AJ63" s="2" t="s">
        <v>13</v>
      </c>
      <c r="AM63" s="2" t="s">
        <v>14</v>
      </c>
      <c r="AP63" s="2" t="s">
        <v>15</v>
      </c>
    </row>
    <row r="64" spans="2:42" x14ac:dyDescent="0.3">
      <c r="AF64" s="2" t="s">
        <v>19</v>
      </c>
    </row>
    <row r="65" spans="2:42" x14ac:dyDescent="0.3">
      <c r="B65" s="2" t="s">
        <v>8</v>
      </c>
      <c r="AG65" s="2">
        <v>1.0549999999999999</v>
      </c>
      <c r="AI65" s="2">
        <f>AVERAGE(AG65,AG68,AG71)</f>
        <v>0.97000000000000008</v>
      </c>
      <c r="AJ65" s="2">
        <f>_xlfn.STDEV.S(AG65,AG68,AG71)</f>
        <v>8.4504437753291958E-2</v>
      </c>
      <c r="AK65" s="2">
        <f t="shared" si="2"/>
        <v>8.7117977065249423</v>
      </c>
      <c r="AM65" s="2">
        <v>0.995</v>
      </c>
      <c r="AP65" s="2">
        <f>(AI65/AM65)*100-100</f>
        <v>-2.5125628140703355</v>
      </c>
    </row>
    <row r="66" spans="2:42" x14ac:dyDescent="0.3">
      <c r="B66" s="2">
        <v>-0.16700000000000001</v>
      </c>
      <c r="D66" s="2">
        <f>AVERAGE(B66,B69,B72)</f>
        <v>-0.47566666666666668</v>
      </c>
      <c r="E66" s="2">
        <f>_xlfn.STDEV.S(B66,B69,B72)</f>
        <v>0.91396517074412265</v>
      </c>
      <c r="F66" s="2">
        <f t="shared" ref="F66:F67" si="4">E66/D66*100</f>
        <v>-192.14404430500124</v>
      </c>
      <c r="H66" s="2">
        <v>-1.7230000000000001</v>
      </c>
      <c r="K66" s="2">
        <f>(D66/H66)*100-100</f>
        <v>-72.393112787773262</v>
      </c>
      <c r="AG66" s="2">
        <v>3.1419999999999999</v>
      </c>
      <c r="AI66" s="2">
        <f>AVERAGE(AG66,AG69,AG72)</f>
        <v>3.1143333333333332</v>
      </c>
      <c r="AJ66" s="2">
        <f>_xlfn.STDEV.S(AG66,AG69,AG72)</f>
        <v>0.12580275566669186</v>
      </c>
      <c r="AK66" s="2">
        <f t="shared" si="2"/>
        <v>4.0394762603026395</v>
      </c>
      <c r="AM66" s="2">
        <v>3.0870000000000002</v>
      </c>
      <c r="AP66" s="2">
        <f>(AI66/AM66)*100-100</f>
        <v>0.88543353849475182</v>
      </c>
    </row>
    <row r="67" spans="2:42" x14ac:dyDescent="0.3">
      <c r="B67" s="2">
        <v>318.39999999999998</v>
      </c>
      <c r="D67" s="2">
        <f>AVERAGE(B67,B70,B73)</f>
        <v>222.3066666666667</v>
      </c>
      <c r="E67" s="2">
        <f>_xlfn.STDEV.S(B67,B70,B73)</f>
        <v>165.05483371696002</v>
      </c>
      <c r="F67" s="2">
        <f t="shared" si="4"/>
        <v>74.24646151725544</v>
      </c>
      <c r="H67" s="2">
        <v>315.10000000000002</v>
      </c>
      <c r="K67" s="2">
        <f>(D67/H67)*100-100</f>
        <v>-29.44885221622765</v>
      </c>
    </row>
    <row r="68" spans="2:42" x14ac:dyDescent="0.3">
      <c r="AG68" s="2">
        <v>0.96899999999999997</v>
      </c>
    </row>
    <row r="69" spans="2:42" x14ac:dyDescent="0.3">
      <c r="B69" s="2">
        <v>-1.504</v>
      </c>
      <c r="AG69" s="2">
        <v>3.2240000000000002</v>
      </c>
    </row>
    <row r="70" spans="2:42" x14ac:dyDescent="0.3">
      <c r="B70" s="2">
        <v>31.72</v>
      </c>
    </row>
    <row r="71" spans="2:42" x14ac:dyDescent="0.3">
      <c r="AG71" s="2">
        <v>0.88600000000000001</v>
      </c>
    </row>
    <row r="72" spans="2:42" x14ac:dyDescent="0.3">
      <c r="B72" s="2">
        <v>0.24399999999999999</v>
      </c>
      <c r="AG72" s="2">
        <v>2.9769999999999999</v>
      </c>
    </row>
    <row r="73" spans="2:42" x14ac:dyDescent="0.3">
      <c r="B73" s="2">
        <v>316.8</v>
      </c>
      <c r="AI73" s="2" t="s">
        <v>11</v>
      </c>
      <c r="AJ73" s="2" t="s">
        <v>13</v>
      </c>
      <c r="AM73" s="2" t="s">
        <v>14</v>
      </c>
      <c r="AP73" s="2" t="s">
        <v>15</v>
      </c>
    </row>
    <row r="74" spans="2:42" x14ac:dyDescent="0.3">
      <c r="AF74" s="2" t="s">
        <v>20</v>
      </c>
    </row>
    <row r="75" spans="2:42" x14ac:dyDescent="0.3">
      <c r="B75" s="2" t="s">
        <v>9</v>
      </c>
      <c r="AG75" s="2">
        <v>1.006</v>
      </c>
      <c r="AI75" s="2">
        <f>AVERAGE(AG75,AG78,AG81)</f>
        <v>1.0236666666666665</v>
      </c>
      <c r="AJ75" s="2">
        <f>_xlfn.STDEV.S(AG75,AG78,AG81)</f>
        <v>1.5502687938977954E-2</v>
      </c>
      <c r="AK75" s="2">
        <f>AJ75/AI75*100</f>
        <v>1.5144273466927343</v>
      </c>
      <c r="AM75" s="2">
        <v>0.99099999999999999</v>
      </c>
      <c r="AP75" s="2">
        <f>(AI75/AM75)*100-100</f>
        <v>3.2963336696939081</v>
      </c>
    </row>
    <row r="76" spans="2:42" x14ac:dyDescent="0.3">
      <c r="B76" s="2">
        <v>-1.855</v>
      </c>
      <c r="D76" s="2">
        <f>AVERAGE(B76,B79,B82)</f>
        <v>0.66833333333333333</v>
      </c>
      <c r="E76" s="2">
        <f>_xlfn.STDEV.S(B76,B79,B82)</f>
        <v>2.2739941366092689</v>
      </c>
      <c r="F76" s="2">
        <f t="shared" ref="F76:F77" si="5">E76/D76*100</f>
        <v>340.24849924328208</v>
      </c>
      <c r="H76" s="2">
        <v>-3.9670000000000001</v>
      </c>
      <c r="K76" s="2">
        <f>(D76/H76)*100-100</f>
        <v>-116.84732375430636</v>
      </c>
      <c r="AG76" s="2">
        <v>1.042</v>
      </c>
      <c r="AI76" s="2">
        <f>AVERAGE(AG76,AG79,AG82)</f>
        <v>1.0633333333333332</v>
      </c>
      <c r="AJ76" s="2">
        <f>_xlfn.STDEV.S(AG76,AG79,AG82)</f>
        <v>2.1501937897160147E-2</v>
      </c>
      <c r="AK76" s="2">
        <f t="shared" ref="AK76" si="6">AJ76/AI76*100</f>
        <v>2.0221258210495439</v>
      </c>
      <c r="AM76" s="2">
        <v>0.99299999999999999</v>
      </c>
      <c r="AP76" s="2">
        <f>(AI76/AM76)*100-100</f>
        <v>7.0829137294394116</v>
      </c>
    </row>
    <row r="77" spans="2:42" x14ac:dyDescent="0.3">
      <c r="B77" s="2">
        <v>992</v>
      </c>
      <c r="D77" s="2">
        <f>AVERAGE(B77,B80,B83)</f>
        <v>999.66666666666663</v>
      </c>
      <c r="E77" s="2">
        <f>_xlfn.STDEV.S(B77,B80,B83)</f>
        <v>13.279056191361393</v>
      </c>
      <c r="F77" s="2">
        <f t="shared" si="5"/>
        <v>1.3283484019367848</v>
      </c>
      <c r="H77" s="2">
        <v>999</v>
      </c>
      <c r="K77" s="2">
        <f>(D77/H77)*100-100</f>
        <v>6.6733400066738113E-2</v>
      </c>
    </row>
    <row r="78" spans="2:42" x14ac:dyDescent="0.3">
      <c r="AG78" s="2">
        <v>1.0349999999999999</v>
      </c>
    </row>
    <row r="79" spans="2:42" x14ac:dyDescent="0.3">
      <c r="B79" s="2">
        <v>1.3009999999999999</v>
      </c>
      <c r="AG79" s="2">
        <v>1.0629999999999999</v>
      </c>
    </row>
    <row r="80" spans="2:42" x14ac:dyDescent="0.3">
      <c r="B80" s="2">
        <v>1015</v>
      </c>
    </row>
    <row r="81" spans="2:33" x14ac:dyDescent="0.3">
      <c r="AG81" s="2">
        <v>1.03</v>
      </c>
    </row>
    <row r="82" spans="2:33" x14ac:dyDescent="0.3">
      <c r="B82" s="2">
        <v>2.5590000000000002</v>
      </c>
      <c r="AG82" s="2">
        <v>1.085</v>
      </c>
    </row>
    <row r="83" spans="2:33" x14ac:dyDescent="0.3">
      <c r="B83" s="2">
        <v>992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0E4A-2E27-4D9C-864C-60624CF86948}">
  <dimension ref="A1"/>
  <sheetViews>
    <sheetView workbookViewId="0">
      <selection sqref="A1:A22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2019-10-25T16:22:43Z</dcterms:modified>
</cp:coreProperties>
</file>