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ksandrov.i\Desktop\"/>
    </mc:Choice>
  </mc:AlternateContent>
  <xr:revisionPtr revIDLastSave="0" documentId="13_ncr:1_{33B0FB95-5058-457D-83D5-9F74BE45C3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Результаты" sheetId="6" r:id="rId1"/>
    <sheet name="Сравнение" sheetId="5" r:id="rId2"/>
    <sheet name="ATM_1" sheetId="1" r:id="rId3"/>
    <sheet name="ATM_2" sheetId="2" r:id="rId4"/>
    <sheet name="ATM_3" sheetId="3" r:id="rId5"/>
    <sheet name="ATM_4" sheetId="4" r:id="rId6"/>
  </sheets>
  <definedNames>
    <definedName name="solver_adj" localSheetId="5" hidden="1">ATM_4!$Q$8,ATM_4!$R$4</definedName>
    <definedName name="solver_cvg" localSheetId="5" hidden="1">0.0001</definedName>
    <definedName name="solver_drv" localSheetId="5" hidden="1">1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ATM_4!$Q$8</definedName>
    <definedName name="solver_lhs2" localSheetId="5" hidden="1">ATM_4!$Q$8</definedName>
    <definedName name="solver_lhs3" localSheetId="5" hidden="1">ATM_4!$R$4</definedName>
    <definedName name="solver_lhs4" localSheetId="5" hidden="1">ATM_4!$R$4</definedName>
    <definedName name="solver_lhs5" localSheetId="5" hidden="1">ATM_4!$V$2</definedName>
    <definedName name="solver_lhs6" localSheetId="5" hidden="1">ATM_4!$X$3</definedName>
    <definedName name="solver_lhs7" localSheetId="5" hidden="1">ATM_4!$X$3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7</definedName>
    <definedName name="solver_nwt" localSheetId="5" hidden="1">1</definedName>
    <definedName name="solver_opt" localSheetId="5" hidden="1">ATM_4!$R$4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el3" localSheetId="5" hidden="1">1</definedName>
    <definedName name="solver_rel4" localSheetId="5" hidden="1">3</definedName>
    <definedName name="solver_rel5" localSheetId="5" hidden="1">3</definedName>
    <definedName name="solver_rel6" localSheetId="5" hidden="1">1</definedName>
    <definedName name="solver_rel7" localSheetId="5" hidden="1">3</definedName>
    <definedName name="solver_rhs1" localSheetId="5" hidden="1">6000000</definedName>
    <definedName name="solver_rhs2" localSheetId="5" hidden="1">50000</definedName>
    <definedName name="solver_rhs3" localSheetId="5" hidden="1">10</definedName>
    <definedName name="solver_rhs4" localSheetId="5" hidden="1">1</definedName>
    <definedName name="solver_rhs5" localSheetId="5" hidden="1">1</definedName>
    <definedName name="solver_rhs6" localSheetId="5" hidden="1">0.91</definedName>
    <definedName name="solver_rhs7" localSheetId="5" hidden="1">0.89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0.9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5" l="1"/>
  <c r="Q4" i="3"/>
  <c r="Q4" i="2"/>
  <c r="Q4" i="1"/>
  <c r="P7" i="5"/>
  <c r="Q7" i="5" s="1"/>
  <c r="I7" i="5"/>
  <c r="Q4" i="4"/>
  <c r="T3" i="4"/>
  <c r="S3" i="4" s="1"/>
  <c r="T4" i="4" s="1"/>
  <c r="S4" i="4" s="1"/>
  <c r="T3" i="3"/>
  <c r="S3" i="3" s="1"/>
  <c r="T3" i="2"/>
  <c r="S3" i="2" s="1"/>
  <c r="T3" i="1"/>
  <c r="J4" i="1"/>
  <c r="J4" i="2"/>
  <c r="J4" i="4"/>
  <c r="J4" i="3"/>
  <c r="L3" i="3"/>
  <c r="M315" i="3"/>
  <c r="L315" i="3"/>
  <c r="L316" i="3" s="1"/>
  <c r="L317" i="3" s="1"/>
  <c r="L318" i="3" s="1"/>
  <c r="L319" i="3" s="1"/>
  <c r="L320" i="3" s="1"/>
  <c r="L321" i="3" s="1"/>
  <c r="L322" i="3" s="1"/>
  <c r="M307" i="3"/>
  <c r="L307" i="3"/>
  <c r="L308" i="3" s="1"/>
  <c r="L309" i="3" s="1"/>
  <c r="L310" i="3" s="1"/>
  <c r="L311" i="3" s="1"/>
  <c r="L312" i="3" s="1"/>
  <c r="L313" i="3" s="1"/>
  <c r="L314" i="3" s="1"/>
  <c r="M299" i="3"/>
  <c r="L299" i="3" s="1"/>
  <c r="L300" i="3" s="1"/>
  <c r="L301" i="3" s="1"/>
  <c r="L302" i="3" s="1"/>
  <c r="L303" i="3" s="1"/>
  <c r="L304" i="3" s="1"/>
  <c r="L305" i="3" s="1"/>
  <c r="L306" i="3" s="1"/>
  <c r="M291" i="3"/>
  <c r="L291" i="3"/>
  <c r="L292" i="3" s="1"/>
  <c r="L293" i="3" s="1"/>
  <c r="L294" i="3" s="1"/>
  <c r="L295" i="3" s="1"/>
  <c r="L296" i="3" s="1"/>
  <c r="L297" i="3" s="1"/>
  <c r="L298" i="3" s="1"/>
  <c r="M283" i="3"/>
  <c r="L283" i="3"/>
  <c r="L284" i="3" s="1"/>
  <c r="L285" i="3" s="1"/>
  <c r="L286" i="3" s="1"/>
  <c r="M275" i="3"/>
  <c r="L275" i="3"/>
  <c r="L276" i="3" s="1"/>
  <c r="L277" i="3" s="1"/>
  <c r="L278" i="3" s="1"/>
  <c r="L279" i="3" s="1"/>
  <c r="L280" i="3" s="1"/>
  <c r="L281" i="3" s="1"/>
  <c r="L282" i="3" s="1"/>
  <c r="M267" i="3"/>
  <c r="L267" i="3"/>
  <c r="L268" i="3" s="1"/>
  <c r="L269" i="3" s="1"/>
  <c r="L270" i="3" s="1"/>
  <c r="L271" i="3" s="1"/>
  <c r="L272" i="3" s="1"/>
  <c r="L273" i="3" s="1"/>
  <c r="L274" i="3" s="1"/>
  <c r="M259" i="3"/>
  <c r="L259" i="3" s="1"/>
  <c r="L260" i="3" s="1"/>
  <c r="L261" i="3" s="1"/>
  <c r="L262" i="3" s="1"/>
  <c r="L263" i="3" s="1"/>
  <c r="L264" i="3" s="1"/>
  <c r="L265" i="3" s="1"/>
  <c r="L266" i="3" s="1"/>
  <c r="M251" i="3"/>
  <c r="L251" i="3"/>
  <c r="L252" i="3" s="1"/>
  <c r="L253" i="3" s="1"/>
  <c r="M243" i="3"/>
  <c r="L243" i="3"/>
  <c r="L244" i="3" s="1"/>
  <c r="L245" i="3" s="1"/>
  <c r="L246" i="3" s="1"/>
  <c r="L247" i="3" s="1"/>
  <c r="L248" i="3" s="1"/>
  <c r="L249" i="3" s="1"/>
  <c r="L250" i="3" s="1"/>
  <c r="M235" i="3"/>
  <c r="L235" i="3"/>
  <c r="L236" i="3" s="1"/>
  <c r="L237" i="3" s="1"/>
  <c r="L238" i="3" s="1"/>
  <c r="L239" i="3" s="1"/>
  <c r="L240" i="3" s="1"/>
  <c r="L241" i="3" s="1"/>
  <c r="L242" i="3" s="1"/>
  <c r="M227" i="3"/>
  <c r="L227" i="3"/>
  <c r="L228" i="3" s="1"/>
  <c r="L229" i="3" s="1"/>
  <c r="L230" i="3" s="1"/>
  <c r="L231" i="3" s="1"/>
  <c r="L232" i="3" s="1"/>
  <c r="L233" i="3" s="1"/>
  <c r="L234" i="3" s="1"/>
  <c r="M219" i="3"/>
  <c r="L219" i="3" s="1"/>
  <c r="L220" i="3" s="1"/>
  <c r="L221" i="3" s="1"/>
  <c r="L222" i="3" s="1"/>
  <c r="L223" i="3" s="1"/>
  <c r="L224" i="3" s="1"/>
  <c r="L225" i="3" s="1"/>
  <c r="L226" i="3" s="1"/>
  <c r="M211" i="3"/>
  <c r="L211" i="3"/>
  <c r="L212" i="3" s="1"/>
  <c r="L213" i="3" s="1"/>
  <c r="L214" i="3" s="1"/>
  <c r="L215" i="3" s="1"/>
  <c r="L216" i="3" s="1"/>
  <c r="L217" i="3" s="1"/>
  <c r="L218" i="3" s="1"/>
  <c r="M203" i="3"/>
  <c r="L203" i="3"/>
  <c r="L204" i="3" s="1"/>
  <c r="L205" i="3" s="1"/>
  <c r="L206" i="3" s="1"/>
  <c r="L207" i="3" s="1"/>
  <c r="L208" i="3" s="1"/>
  <c r="L209" i="3" s="1"/>
  <c r="L210" i="3" s="1"/>
  <c r="M195" i="3"/>
  <c r="L195" i="3"/>
  <c r="L196" i="3" s="1"/>
  <c r="L197" i="3" s="1"/>
  <c r="L198" i="3" s="1"/>
  <c r="L199" i="3" s="1"/>
  <c r="L200" i="3" s="1"/>
  <c r="L201" i="3" s="1"/>
  <c r="L202" i="3" s="1"/>
  <c r="M187" i="3"/>
  <c r="L187" i="3"/>
  <c r="L188" i="3" s="1"/>
  <c r="L189" i="3" s="1"/>
  <c r="L190" i="3" s="1"/>
  <c r="L191" i="3" s="1"/>
  <c r="L192" i="3" s="1"/>
  <c r="L193" i="3" s="1"/>
  <c r="L194" i="3" s="1"/>
  <c r="M179" i="3"/>
  <c r="L179" i="3" s="1"/>
  <c r="L180" i="3" s="1"/>
  <c r="L181" i="3" s="1"/>
  <c r="L182" i="3" s="1"/>
  <c r="L183" i="3" s="1"/>
  <c r="L184" i="3" s="1"/>
  <c r="L185" i="3" s="1"/>
  <c r="L186" i="3" s="1"/>
  <c r="M171" i="3"/>
  <c r="L171" i="3"/>
  <c r="L172" i="3" s="1"/>
  <c r="L173" i="3" s="1"/>
  <c r="L174" i="3" s="1"/>
  <c r="L175" i="3" s="1"/>
  <c r="L176" i="3" s="1"/>
  <c r="L177" i="3" s="1"/>
  <c r="L178" i="3" s="1"/>
  <c r="M163" i="3"/>
  <c r="L163" i="3"/>
  <c r="L164" i="3" s="1"/>
  <c r="L165" i="3" s="1"/>
  <c r="L166" i="3" s="1"/>
  <c r="L167" i="3" s="1"/>
  <c r="L168" i="3" s="1"/>
  <c r="L169" i="3" s="1"/>
  <c r="L170" i="3" s="1"/>
  <c r="M155" i="3"/>
  <c r="L155" i="3"/>
  <c r="L156" i="3" s="1"/>
  <c r="L157" i="3" s="1"/>
  <c r="L158" i="3" s="1"/>
  <c r="L159" i="3" s="1"/>
  <c r="L160" i="3" s="1"/>
  <c r="L161" i="3" s="1"/>
  <c r="L162" i="3" s="1"/>
  <c r="M147" i="3"/>
  <c r="L147" i="3"/>
  <c r="L148" i="3" s="1"/>
  <c r="L149" i="3" s="1"/>
  <c r="L150" i="3" s="1"/>
  <c r="L151" i="3" s="1"/>
  <c r="L152" i="3" s="1"/>
  <c r="L153" i="3" s="1"/>
  <c r="L154" i="3" s="1"/>
  <c r="M139" i="3"/>
  <c r="L139" i="3" s="1"/>
  <c r="L140" i="3" s="1"/>
  <c r="L141" i="3" s="1"/>
  <c r="L142" i="3" s="1"/>
  <c r="L143" i="3" s="1"/>
  <c r="L144" i="3" s="1"/>
  <c r="L145" i="3" s="1"/>
  <c r="L146" i="3" s="1"/>
  <c r="M131" i="3"/>
  <c r="L131" i="3"/>
  <c r="L132" i="3" s="1"/>
  <c r="L133" i="3" s="1"/>
  <c r="L134" i="3" s="1"/>
  <c r="L135" i="3" s="1"/>
  <c r="L136" i="3" s="1"/>
  <c r="L137" i="3" s="1"/>
  <c r="L138" i="3" s="1"/>
  <c r="M123" i="3"/>
  <c r="L123" i="3"/>
  <c r="L124" i="3" s="1"/>
  <c r="L125" i="3" s="1"/>
  <c r="L126" i="3" s="1"/>
  <c r="L127" i="3" s="1"/>
  <c r="L128" i="3" s="1"/>
  <c r="L129" i="3" s="1"/>
  <c r="L130" i="3" s="1"/>
  <c r="M115" i="3"/>
  <c r="L115" i="3"/>
  <c r="L116" i="3" s="1"/>
  <c r="L117" i="3" s="1"/>
  <c r="L118" i="3" s="1"/>
  <c r="L119" i="3" s="1"/>
  <c r="L120" i="3" s="1"/>
  <c r="L121" i="3" s="1"/>
  <c r="L122" i="3" s="1"/>
  <c r="M107" i="3"/>
  <c r="L107" i="3"/>
  <c r="L108" i="3" s="1"/>
  <c r="L109" i="3" s="1"/>
  <c r="L110" i="3" s="1"/>
  <c r="L111" i="3" s="1"/>
  <c r="L112" i="3" s="1"/>
  <c r="L113" i="3" s="1"/>
  <c r="L114" i="3" s="1"/>
  <c r="M99" i="3"/>
  <c r="L99" i="3" s="1"/>
  <c r="L100" i="3" s="1"/>
  <c r="L101" i="3" s="1"/>
  <c r="L102" i="3" s="1"/>
  <c r="L103" i="3" s="1"/>
  <c r="L104" i="3" s="1"/>
  <c r="L105" i="3" s="1"/>
  <c r="L106" i="3" s="1"/>
  <c r="M91" i="3"/>
  <c r="L91" i="3"/>
  <c r="L92" i="3" s="1"/>
  <c r="L93" i="3" s="1"/>
  <c r="M83" i="3"/>
  <c r="L83" i="3"/>
  <c r="L84" i="3" s="1"/>
  <c r="L85" i="3" s="1"/>
  <c r="L86" i="3" s="1"/>
  <c r="L87" i="3" s="1"/>
  <c r="L88" i="3" s="1"/>
  <c r="L89" i="3" s="1"/>
  <c r="L90" i="3" s="1"/>
  <c r="M75" i="3"/>
  <c r="L75" i="3"/>
  <c r="L76" i="3" s="1"/>
  <c r="L77" i="3" s="1"/>
  <c r="L78" i="3" s="1"/>
  <c r="L79" i="3" s="1"/>
  <c r="L80" i="3" s="1"/>
  <c r="L81" i="3" s="1"/>
  <c r="L82" i="3" s="1"/>
  <c r="M67" i="3"/>
  <c r="L67" i="3"/>
  <c r="L68" i="3" s="1"/>
  <c r="L69" i="3" s="1"/>
  <c r="L70" i="3" s="1"/>
  <c r="L71" i="3" s="1"/>
  <c r="L72" i="3" s="1"/>
  <c r="L73" i="3" s="1"/>
  <c r="L74" i="3" s="1"/>
  <c r="M59" i="3"/>
  <c r="L59" i="3" s="1"/>
  <c r="L60" i="3" s="1"/>
  <c r="L61" i="3" s="1"/>
  <c r="L62" i="3" s="1"/>
  <c r="L63" i="3" s="1"/>
  <c r="L64" i="3" s="1"/>
  <c r="L65" i="3" s="1"/>
  <c r="L66" i="3" s="1"/>
  <c r="M51" i="3"/>
  <c r="L51" i="3"/>
  <c r="L52" i="3" s="1"/>
  <c r="L53" i="3" s="1"/>
  <c r="L54" i="3" s="1"/>
  <c r="L55" i="3" s="1"/>
  <c r="L56" i="3" s="1"/>
  <c r="L57" i="3" s="1"/>
  <c r="L58" i="3" s="1"/>
  <c r="M43" i="3"/>
  <c r="L43" i="3"/>
  <c r="L44" i="3" s="1"/>
  <c r="L45" i="3" s="1"/>
  <c r="L46" i="3" s="1"/>
  <c r="L47" i="3" s="1"/>
  <c r="L48" i="3" s="1"/>
  <c r="L49" i="3" s="1"/>
  <c r="L50" i="3" s="1"/>
  <c r="M35" i="3"/>
  <c r="L35" i="3"/>
  <c r="L36" i="3" s="1"/>
  <c r="L37" i="3" s="1"/>
  <c r="L38" i="3" s="1"/>
  <c r="L39" i="3" s="1"/>
  <c r="L40" i="3" s="1"/>
  <c r="L41" i="3" s="1"/>
  <c r="L42" i="3" s="1"/>
  <c r="M27" i="3"/>
  <c r="L27" i="3"/>
  <c r="L28" i="3" s="1"/>
  <c r="L29" i="3" s="1"/>
  <c r="L30" i="3" s="1"/>
  <c r="L31" i="3" s="1"/>
  <c r="L32" i="3" s="1"/>
  <c r="L33" i="3" s="1"/>
  <c r="L34" i="3" s="1"/>
  <c r="M19" i="3"/>
  <c r="L19" i="3"/>
  <c r="L20" i="3" s="1"/>
  <c r="L21" i="3" s="1"/>
  <c r="L22" i="3" s="1"/>
  <c r="L23" i="3" s="1"/>
  <c r="L24" i="3" s="1"/>
  <c r="M11" i="3"/>
  <c r="L11" i="3"/>
  <c r="L12" i="3" s="1"/>
  <c r="L13" i="3" s="1"/>
  <c r="L14" i="3" s="1"/>
  <c r="L15" i="3" s="1"/>
  <c r="L16" i="3" s="1"/>
  <c r="L17" i="3" s="1"/>
  <c r="L18" i="3" s="1"/>
  <c r="M3" i="3"/>
  <c r="M3" i="4"/>
  <c r="L3" i="4" s="1"/>
  <c r="P3" i="2"/>
  <c r="P3" i="1"/>
  <c r="M297" i="2"/>
  <c r="L297" i="2" s="1"/>
  <c r="L298" i="2" s="1"/>
  <c r="L299" i="2" s="1"/>
  <c r="M294" i="2"/>
  <c r="L294" i="2"/>
  <c r="L295" i="2" s="1"/>
  <c r="L296" i="2" s="1"/>
  <c r="M291" i="2"/>
  <c r="L291" i="2"/>
  <c r="L292" i="2" s="1"/>
  <c r="L293" i="2" s="1"/>
  <c r="M288" i="2"/>
  <c r="L288" i="2"/>
  <c r="L289" i="2" s="1"/>
  <c r="L290" i="2" s="1"/>
  <c r="M285" i="2"/>
  <c r="L285" i="2"/>
  <c r="L286" i="2" s="1"/>
  <c r="L287" i="2" s="1"/>
  <c r="M282" i="2"/>
  <c r="L282" i="2"/>
  <c r="L283" i="2" s="1"/>
  <c r="L284" i="2" s="1"/>
  <c r="M279" i="2"/>
  <c r="L279" i="2" s="1"/>
  <c r="L280" i="2" s="1"/>
  <c r="L281" i="2" s="1"/>
  <c r="M276" i="2"/>
  <c r="L276" i="2"/>
  <c r="L277" i="2" s="1"/>
  <c r="L278" i="2" s="1"/>
  <c r="M273" i="2"/>
  <c r="L273" i="2"/>
  <c r="L274" i="2" s="1"/>
  <c r="L275" i="2" s="1"/>
  <c r="M270" i="2"/>
  <c r="L270" i="2"/>
  <c r="L271" i="2" s="1"/>
  <c r="L272" i="2" s="1"/>
  <c r="M267" i="2"/>
  <c r="L267" i="2"/>
  <c r="L268" i="2" s="1"/>
  <c r="L269" i="2" s="1"/>
  <c r="M264" i="2"/>
  <c r="L264" i="2" s="1"/>
  <c r="L265" i="2" s="1"/>
  <c r="L266" i="2" s="1"/>
  <c r="M261" i="2"/>
  <c r="L261" i="2"/>
  <c r="L262" i="2" s="1"/>
  <c r="L263" i="2" s="1"/>
  <c r="M258" i="2"/>
  <c r="L258" i="2"/>
  <c r="L259" i="2" s="1"/>
  <c r="L260" i="2" s="1"/>
  <c r="M255" i="2"/>
  <c r="L255" i="2"/>
  <c r="L256" i="2" s="1"/>
  <c r="L257" i="2" s="1"/>
  <c r="M252" i="2"/>
  <c r="L252" i="2"/>
  <c r="L253" i="2" s="1"/>
  <c r="L254" i="2" s="1"/>
  <c r="M249" i="2"/>
  <c r="L249" i="2"/>
  <c r="L250" i="2" s="1"/>
  <c r="L251" i="2" s="1"/>
  <c r="M246" i="2"/>
  <c r="L246" i="2" s="1"/>
  <c r="L247" i="2" s="1"/>
  <c r="L248" i="2" s="1"/>
  <c r="M243" i="2"/>
  <c r="L243" i="2"/>
  <c r="L244" i="2" s="1"/>
  <c r="L245" i="2" s="1"/>
  <c r="M240" i="2"/>
  <c r="L240" i="2"/>
  <c r="L241" i="2" s="1"/>
  <c r="L242" i="2" s="1"/>
  <c r="M237" i="2"/>
  <c r="L237" i="2"/>
  <c r="L238" i="2" s="1"/>
  <c r="L239" i="2" s="1"/>
  <c r="M234" i="2"/>
  <c r="L234" i="2"/>
  <c r="L235" i="2" s="1"/>
  <c r="L236" i="2" s="1"/>
  <c r="M231" i="2"/>
  <c r="L231" i="2" s="1"/>
  <c r="L232" i="2" s="1"/>
  <c r="L233" i="2" s="1"/>
  <c r="M228" i="2"/>
  <c r="L228" i="2"/>
  <c r="L229" i="2" s="1"/>
  <c r="L230" i="2" s="1"/>
  <c r="M225" i="2"/>
  <c r="L225" i="2"/>
  <c r="L226" i="2" s="1"/>
  <c r="L227" i="2" s="1"/>
  <c r="M222" i="2"/>
  <c r="L222" i="2"/>
  <c r="L223" i="2" s="1"/>
  <c r="L224" i="2" s="1"/>
  <c r="M219" i="2"/>
  <c r="L219" i="2"/>
  <c r="L220" i="2" s="1"/>
  <c r="L221" i="2" s="1"/>
  <c r="M216" i="2"/>
  <c r="L216" i="2"/>
  <c r="L217" i="2" s="1"/>
  <c r="L218" i="2" s="1"/>
  <c r="M213" i="2"/>
  <c r="L213" i="2"/>
  <c r="L214" i="2" s="1"/>
  <c r="L215" i="2" s="1"/>
  <c r="M210" i="2"/>
  <c r="L210" i="2"/>
  <c r="L211" i="2" s="1"/>
  <c r="L212" i="2" s="1"/>
  <c r="M207" i="2"/>
  <c r="L207" i="2"/>
  <c r="L208" i="2" s="1"/>
  <c r="L209" i="2" s="1"/>
  <c r="M204" i="2"/>
  <c r="L204" i="2"/>
  <c r="L205" i="2" s="1"/>
  <c r="L206" i="2" s="1"/>
  <c r="M201" i="2"/>
  <c r="L201" i="2"/>
  <c r="L202" i="2" s="1"/>
  <c r="L203" i="2" s="1"/>
  <c r="M198" i="2"/>
  <c r="L198" i="2" s="1"/>
  <c r="L199" i="2" s="1"/>
  <c r="L200" i="2" s="1"/>
  <c r="M195" i="2"/>
  <c r="L195" i="2"/>
  <c r="L196" i="2" s="1"/>
  <c r="L197" i="2" s="1"/>
  <c r="M192" i="2"/>
  <c r="L192" i="2"/>
  <c r="L193" i="2" s="1"/>
  <c r="L194" i="2" s="1"/>
  <c r="M189" i="2"/>
  <c r="L189" i="2"/>
  <c r="L190" i="2" s="1"/>
  <c r="L191" i="2" s="1"/>
  <c r="M186" i="2"/>
  <c r="L186" i="2"/>
  <c r="L187" i="2" s="1"/>
  <c r="L188" i="2" s="1"/>
  <c r="M183" i="2"/>
  <c r="L183" i="2"/>
  <c r="O183" i="2" s="1"/>
  <c r="M180" i="2"/>
  <c r="L180" i="2" s="1"/>
  <c r="L181" i="2" s="1"/>
  <c r="L182" i="2" s="1"/>
  <c r="M177" i="2"/>
  <c r="L177" i="2"/>
  <c r="L178" i="2" s="1"/>
  <c r="L179" i="2" s="1"/>
  <c r="M174" i="2"/>
  <c r="L174" i="2"/>
  <c r="L175" i="2" s="1"/>
  <c r="L176" i="2" s="1"/>
  <c r="M171" i="2"/>
  <c r="L171" i="2"/>
  <c r="L172" i="2" s="1"/>
  <c r="L173" i="2" s="1"/>
  <c r="M168" i="2"/>
  <c r="L168" i="2"/>
  <c r="L169" i="2" s="1"/>
  <c r="L170" i="2" s="1"/>
  <c r="M165" i="2"/>
  <c r="L165" i="2" s="1"/>
  <c r="L166" i="2" s="1"/>
  <c r="L167" i="2" s="1"/>
  <c r="M162" i="2"/>
  <c r="L162" i="2"/>
  <c r="L163" i="2" s="1"/>
  <c r="M159" i="2"/>
  <c r="L159" i="2"/>
  <c r="L160" i="2" s="1"/>
  <c r="L161" i="2" s="1"/>
  <c r="M156" i="2"/>
  <c r="L156" i="2"/>
  <c r="L157" i="2" s="1"/>
  <c r="L158" i="2" s="1"/>
  <c r="M153" i="2"/>
  <c r="L153" i="2"/>
  <c r="L154" i="2" s="1"/>
  <c r="L155" i="2" s="1"/>
  <c r="M150" i="2"/>
  <c r="L150" i="2"/>
  <c r="L151" i="2" s="1"/>
  <c r="L152" i="2" s="1"/>
  <c r="M147" i="2"/>
  <c r="L147" i="2" s="1"/>
  <c r="L148" i="2" s="1"/>
  <c r="L149" i="2" s="1"/>
  <c r="M144" i="2"/>
  <c r="L144" i="2"/>
  <c r="L145" i="2" s="1"/>
  <c r="L146" i="2" s="1"/>
  <c r="M141" i="2"/>
  <c r="L141" i="2"/>
  <c r="L142" i="2" s="1"/>
  <c r="L143" i="2" s="1"/>
  <c r="M138" i="2"/>
  <c r="L138" i="2"/>
  <c r="L139" i="2" s="1"/>
  <c r="L140" i="2" s="1"/>
  <c r="M135" i="2"/>
  <c r="L135" i="2"/>
  <c r="L136" i="2" s="1"/>
  <c r="L137" i="2" s="1"/>
  <c r="M132" i="2"/>
  <c r="L132" i="2" s="1"/>
  <c r="L133" i="2" s="1"/>
  <c r="L134" i="2" s="1"/>
  <c r="M129" i="2"/>
  <c r="L129" i="2"/>
  <c r="L130" i="2" s="1"/>
  <c r="L131" i="2" s="1"/>
  <c r="M126" i="2"/>
  <c r="L126" i="2"/>
  <c r="L127" i="2" s="1"/>
  <c r="L128" i="2" s="1"/>
  <c r="M123" i="2"/>
  <c r="L123" i="2"/>
  <c r="L124" i="2" s="1"/>
  <c r="L125" i="2" s="1"/>
  <c r="M120" i="2"/>
  <c r="L120" i="2"/>
  <c r="L121" i="2" s="1"/>
  <c r="L122" i="2" s="1"/>
  <c r="M117" i="2"/>
  <c r="L117" i="2"/>
  <c r="L118" i="2" s="1"/>
  <c r="L119" i="2" s="1"/>
  <c r="M114" i="2"/>
  <c r="L114" i="2" s="1"/>
  <c r="L115" i="2" s="1"/>
  <c r="L116" i="2" s="1"/>
  <c r="M111" i="2"/>
  <c r="L111" i="2"/>
  <c r="L112" i="2" s="1"/>
  <c r="L113" i="2" s="1"/>
  <c r="M108" i="2"/>
  <c r="L108" i="2"/>
  <c r="L109" i="2" s="1"/>
  <c r="L110" i="2" s="1"/>
  <c r="M105" i="2"/>
  <c r="L105" i="2"/>
  <c r="L106" i="2" s="1"/>
  <c r="L107" i="2" s="1"/>
  <c r="M102" i="2"/>
  <c r="L102" i="2"/>
  <c r="L103" i="2" s="1"/>
  <c r="L104" i="2" s="1"/>
  <c r="M99" i="2"/>
  <c r="L99" i="2" s="1"/>
  <c r="L100" i="2" s="1"/>
  <c r="L101" i="2" s="1"/>
  <c r="M96" i="2"/>
  <c r="L96" i="2"/>
  <c r="L97" i="2" s="1"/>
  <c r="L98" i="2" s="1"/>
  <c r="M93" i="2"/>
  <c r="L93" i="2"/>
  <c r="L94" i="2" s="1"/>
  <c r="L95" i="2" s="1"/>
  <c r="M90" i="2"/>
  <c r="L90" i="2"/>
  <c r="L91" i="2" s="1"/>
  <c r="L92" i="2" s="1"/>
  <c r="M87" i="2"/>
  <c r="L87" i="2"/>
  <c r="L88" i="2" s="1"/>
  <c r="L89" i="2" s="1"/>
  <c r="M84" i="2"/>
  <c r="L84" i="2"/>
  <c r="L85" i="2" s="1"/>
  <c r="L86" i="2" s="1"/>
  <c r="M81" i="2"/>
  <c r="L81" i="2" s="1"/>
  <c r="L82" i="2" s="1"/>
  <c r="L83" i="2" s="1"/>
  <c r="M78" i="2"/>
  <c r="L78" i="2"/>
  <c r="L79" i="2" s="1"/>
  <c r="L80" i="2" s="1"/>
  <c r="M75" i="2"/>
  <c r="L75" i="2"/>
  <c r="L76" i="2" s="1"/>
  <c r="L77" i="2" s="1"/>
  <c r="M72" i="2"/>
  <c r="L72" i="2"/>
  <c r="L73" i="2" s="1"/>
  <c r="L74" i="2" s="1"/>
  <c r="M69" i="2"/>
  <c r="L69" i="2"/>
  <c r="L70" i="2" s="1"/>
  <c r="L71" i="2" s="1"/>
  <c r="M66" i="2"/>
  <c r="L66" i="2" s="1"/>
  <c r="L67" i="2" s="1"/>
  <c r="L68" i="2" s="1"/>
  <c r="M63" i="2"/>
  <c r="L63" i="2"/>
  <c r="L64" i="2" s="1"/>
  <c r="L65" i="2" s="1"/>
  <c r="M60" i="2"/>
  <c r="L60" i="2"/>
  <c r="L61" i="2" s="1"/>
  <c r="L62" i="2" s="1"/>
  <c r="M57" i="2"/>
  <c r="L57" i="2"/>
  <c r="L58" i="2" s="1"/>
  <c r="L59" i="2" s="1"/>
  <c r="M54" i="2"/>
  <c r="L54" i="2"/>
  <c r="L55" i="2" s="1"/>
  <c r="L56" i="2" s="1"/>
  <c r="M51" i="2"/>
  <c r="L51" i="2"/>
  <c r="L52" i="2" s="1"/>
  <c r="L53" i="2" s="1"/>
  <c r="M48" i="2"/>
  <c r="L48" i="2" s="1"/>
  <c r="L49" i="2" s="1"/>
  <c r="L50" i="2" s="1"/>
  <c r="M45" i="2"/>
  <c r="L45" i="2"/>
  <c r="L46" i="2" s="1"/>
  <c r="L47" i="2" s="1"/>
  <c r="M42" i="2"/>
  <c r="L42" i="2"/>
  <c r="L43" i="2" s="1"/>
  <c r="L44" i="2" s="1"/>
  <c r="M39" i="2"/>
  <c r="L39" i="2"/>
  <c r="L40" i="2" s="1"/>
  <c r="L41" i="2" s="1"/>
  <c r="M36" i="2"/>
  <c r="L36" i="2"/>
  <c r="L37" i="2" s="1"/>
  <c r="L38" i="2" s="1"/>
  <c r="M33" i="2"/>
  <c r="L33" i="2"/>
  <c r="L34" i="2" s="1"/>
  <c r="L35" i="2" s="1"/>
  <c r="M30" i="2"/>
  <c r="L30" i="2" s="1"/>
  <c r="L31" i="2" s="1"/>
  <c r="L32" i="2" s="1"/>
  <c r="M27" i="2"/>
  <c r="L27" i="2"/>
  <c r="L28" i="2" s="1"/>
  <c r="L29" i="2" s="1"/>
  <c r="M24" i="2"/>
  <c r="L24" i="2" s="1"/>
  <c r="L25" i="2" s="1"/>
  <c r="L26" i="2" s="1"/>
  <c r="M21" i="2"/>
  <c r="L21" i="2" s="1"/>
  <c r="L22" i="2" s="1"/>
  <c r="L23" i="2" s="1"/>
  <c r="M18" i="2"/>
  <c r="L18" i="2" s="1"/>
  <c r="L19" i="2" s="1"/>
  <c r="L20" i="2" s="1"/>
  <c r="M15" i="2"/>
  <c r="L15" i="2" s="1"/>
  <c r="L16" i="2" s="1"/>
  <c r="L17" i="2" s="1"/>
  <c r="M12" i="2"/>
  <c r="L12" i="2" s="1"/>
  <c r="L13" i="2" s="1"/>
  <c r="L14" i="2" s="1"/>
  <c r="M9" i="2"/>
  <c r="L9" i="2" s="1"/>
  <c r="L10" i="2" s="1"/>
  <c r="L11" i="2" s="1"/>
  <c r="L7" i="2"/>
  <c r="L8" i="2" s="1"/>
  <c r="M6" i="2"/>
  <c r="L6" i="2"/>
  <c r="L5" i="2"/>
  <c r="M3" i="2"/>
  <c r="L3" i="2" s="1"/>
  <c r="L4" i="2" s="1"/>
  <c r="L4" i="3"/>
  <c r="P3" i="4"/>
  <c r="M288" i="1"/>
  <c r="L288" i="1" s="1"/>
  <c r="L289" i="1" s="1"/>
  <c r="L290" i="1" s="1"/>
  <c r="M285" i="1"/>
  <c r="L285" i="1"/>
  <c r="L286" i="1" s="1"/>
  <c r="L287" i="1" s="1"/>
  <c r="M282" i="1"/>
  <c r="L282" i="1"/>
  <c r="L283" i="1" s="1"/>
  <c r="L284" i="1" s="1"/>
  <c r="M279" i="1"/>
  <c r="L279" i="1"/>
  <c r="L280" i="1" s="1"/>
  <c r="L281" i="1" s="1"/>
  <c r="M276" i="1"/>
  <c r="L276" i="1"/>
  <c r="L277" i="1" s="1"/>
  <c r="L278" i="1" s="1"/>
  <c r="M273" i="1"/>
  <c r="L273" i="1"/>
  <c r="L274" i="1" s="1"/>
  <c r="L275" i="1" s="1"/>
  <c r="M270" i="1"/>
  <c r="L270" i="1" s="1"/>
  <c r="L271" i="1" s="1"/>
  <c r="L272" i="1" s="1"/>
  <c r="M267" i="1"/>
  <c r="L267" i="1"/>
  <c r="L268" i="1" s="1"/>
  <c r="L269" i="1" s="1"/>
  <c r="M264" i="1"/>
  <c r="L264" i="1" s="1"/>
  <c r="L265" i="1" s="1"/>
  <c r="L266" i="1" s="1"/>
  <c r="M261" i="1"/>
  <c r="L261" i="1"/>
  <c r="L262" i="1" s="1"/>
  <c r="L263" i="1" s="1"/>
  <c r="M258" i="1"/>
  <c r="L258" i="1"/>
  <c r="L259" i="1" s="1"/>
  <c r="L260" i="1" s="1"/>
  <c r="M255" i="1"/>
  <c r="L255" i="1"/>
  <c r="L256" i="1" s="1"/>
  <c r="L257" i="1" s="1"/>
  <c r="M252" i="1"/>
  <c r="L252" i="1"/>
  <c r="L253" i="1" s="1"/>
  <c r="L254" i="1" s="1"/>
  <c r="M249" i="1"/>
  <c r="L249" i="1"/>
  <c r="L250" i="1" s="1"/>
  <c r="L251" i="1" s="1"/>
  <c r="M246" i="1"/>
  <c r="L246" i="1" s="1"/>
  <c r="L247" i="1" s="1"/>
  <c r="L248" i="1" s="1"/>
  <c r="M243" i="1"/>
  <c r="L243" i="1"/>
  <c r="L244" i="1" s="1"/>
  <c r="L245" i="1" s="1"/>
  <c r="M240" i="1"/>
  <c r="L240" i="1" s="1"/>
  <c r="L241" i="1" s="1"/>
  <c r="L242" i="1" s="1"/>
  <c r="M237" i="1"/>
  <c r="L237" i="1"/>
  <c r="L238" i="1" s="1"/>
  <c r="L239" i="1" s="1"/>
  <c r="M234" i="1"/>
  <c r="L234" i="1"/>
  <c r="L235" i="1" s="1"/>
  <c r="L236" i="1" s="1"/>
  <c r="M231" i="1"/>
  <c r="L231" i="1"/>
  <c r="L232" i="1" s="1"/>
  <c r="L233" i="1" s="1"/>
  <c r="M228" i="1"/>
  <c r="L228" i="1"/>
  <c r="L229" i="1" s="1"/>
  <c r="L230" i="1" s="1"/>
  <c r="M225" i="1"/>
  <c r="L225" i="1"/>
  <c r="L226" i="1" s="1"/>
  <c r="L227" i="1" s="1"/>
  <c r="M222" i="1"/>
  <c r="L222" i="1" s="1"/>
  <c r="L223" i="1" s="1"/>
  <c r="L224" i="1" s="1"/>
  <c r="M219" i="1"/>
  <c r="L219" i="1"/>
  <c r="L220" i="1" s="1"/>
  <c r="L221" i="1" s="1"/>
  <c r="M216" i="1"/>
  <c r="L216" i="1" s="1"/>
  <c r="L217" i="1" s="1"/>
  <c r="L218" i="1" s="1"/>
  <c r="M213" i="1"/>
  <c r="L213" i="1"/>
  <c r="L214" i="1" s="1"/>
  <c r="L215" i="1" s="1"/>
  <c r="M210" i="1"/>
  <c r="L210" i="1"/>
  <c r="L211" i="1" s="1"/>
  <c r="L212" i="1" s="1"/>
  <c r="M207" i="1"/>
  <c r="L207" i="1"/>
  <c r="L208" i="1" s="1"/>
  <c r="L209" i="1" s="1"/>
  <c r="M204" i="1"/>
  <c r="L204" i="1"/>
  <c r="L205" i="1" s="1"/>
  <c r="L206" i="1" s="1"/>
  <c r="M201" i="1"/>
  <c r="L201" i="1"/>
  <c r="L202" i="1" s="1"/>
  <c r="L203" i="1" s="1"/>
  <c r="M198" i="1"/>
  <c r="L198" i="1" s="1"/>
  <c r="L199" i="1" s="1"/>
  <c r="L200" i="1" s="1"/>
  <c r="M195" i="1"/>
  <c r="L195" i="1"/>
  <c r="L196" i="1" s="1"/>
  <c r="L197" i="1" s="1"/>
  <c r="L193" i="1"/>
  <c r="L194" i="1" s="1"/>
  <c r="M192" i="1"/>
  <c r="L192" i="1"/>
  <c r="M189" i="1"/>
  <c r="L189" i="1"/>
  <c r="L190" i="1" s="1"/>
  <c r="L191" i="1" s="1"/>
  <c r="M186" i="1"/>
  <c r="L186" i="1"/>
  <c r="L187" i="1" s="1"/>
  <c r="L188" i="1" s="1"/>
  <c r="M183" i="1"/>
  <c r="L183" i="1"/>
  <c r="L184" i="1" s="1"/>
  <c r="L185" i="1" s="1"/>
  <c r="M180" i="1"/>
  <c r="L180" i="1"/>
  <c r="L181" i="1" s="1"/>
  <c r="L182" i="1" s="1"/>
  <c r="M177" i="1"/>
  <c r="L177" i="1"/>
  <c r="L178" i="1" s="1"/>
  <c r="L179" i="1" s="1"/>
  <c r="L175" i="1"/>
  <c r="L176" i="1" s="1"/>
  <c r="M174" i="1"/>
  <c r="L174" i="1"/>
  <c r="M171" i="1"/>
  <c r="L171" i="1"/>
  <c r="L172" i="1" s="1"/>
  <c r="L173" i="1" s="1"/>
  <c r="L169" i="1"/>
  <c r="L170" i="1" s="1"/>
  <c r="M168" i="1"/>
  <c r="L168" i="1"/>
  <c r="M165" i="1"/>
  <c r="L165" i="1"/>
  <c r="L166" i="1" s="1"/>
  <c r="L167" i="1" s="1"/>
  <c r="M162" i="1"/>
  <c r="L162" i="1"/>
  <c r="L163" i="1" s="1"/>
  <c r="L164" i="1" s="1"/>
  <c r="M159" i="1"/>
  <c r="L159" i="1"/>
  <c r="L160" i="1" s="1"/>
  <c r="L161" i="1" s="1"/>
  <c r="M156" i="1"/>
  <c r="L156" i="1"/>
  <c r="L157" i="1" s="1"/>
  <c r="L158" i="1" s="1"/>
  <c r="M153" i="1"/>
  <c r="L153" i="1"/>
  <c r="L154" i="1" s="1"/>
  <c r="L155" i="1" s="1"/>
  <c r="L151" i="1"/>
  <c r="L152" i="1" s="1"/>
  <c r="M150" i="1"/>
  <c r="L150" i="1"/>
  <c r="M147" i="1"/>
  <c r="L147" i="1"/>
  <c r="L148" i="1" s="1"/>
  <c r="L149" i="1" s="1"/>
  <c r="M144" i="1"/>
  <c r="L144" i="1" s="1"/>
  <c r="L145" i="1" s="1"/>
  <c r="L146" i="1" s="1"/>
  <c r="M141" i="1"/>
  <c r="L141" i="1"/>
  <c r="L142" i="1" s="1"/>
  <c r="L143" i="1" s="1"/>
  <c r="M138" i="1"/>
  <c r="L138" i="1"/>
  <c r="L139" i="1" s="1"/>
  <c r="L140" i="1" s="1"/>
  <c r="M135" i="1"/>
  <c r="L135" i="1"/>
  <c r="L136" i="1" s="1"/>
  <c r="L137" i="1" s="1"/>
  <c r="M132" i="1"/>
  <c r="L132" i="1"/>
  <c r="L133" i="1" s="1"/>
  <c r="L134" i="1" s="1"/>
  <c r="M129" i="1"/>
  <c r="L129" i="1"/>
  <c r="L130" i="1" s="1"/>
  <c r="L131" i="1" s="1"/>
  <c r="M126" i="1"/>
  <c r="L126" i="1" s="1"/>
  <c r="L127" i="1" s="1"/>
  <c r="L128" i="1" s="1"/>
  <c r="M123" i="1"/>
  <c r="L123" i="1"/>
  <c r="L124" i="1" s="1"/>
  <c r="L125" i="1" s="1"/>
  <c r="M120" i="1"/>
  <c r="L120" i="1" s="1"/>
  <c r="L121" i="1" s="1"/>
  <c r="L122" i="1" s="1"/>
  <c r="M117" i="1"/>
  <c r="L117" i="1"/>
  <c r="L118" i="1" s="1"/>
  <c r="L119" i="1" s="1"/>
  <c r="M114" i="1"/>
  <c r="L114" i="1"/>
  <c r="L115" i="1" s="1"/>
  <c r="L116" i="1" s="1"/>
  <c r="M111" i="1"/>
  <c r="L111" i="1"/>
  <c r="L112" i="1" s="1"/>
  <c r="L113" i="1" s="1"/>
  <c r="M108" i="1"/>
  <c r="L108" i="1"/>
  <c r="L109" i="1" s="1"/>
  <c r="L110" i="1" s="1"/>
  <c r="M105" i="1"/>
  <c r="L105" i="1"/>
  <c r="L106" i="1" s="1"/>
  <c r="L107" i="1" s="1"/>
  <c r="M102" i="1"/>
  <c r="L102" i="1" s="1"/>
  <c r="L103" i="1" s="1"/>
  <c r="L104" i="1" s="1"/>
  <c r="M99" i="1"/>
  <c r="L99" i="1"/>
  <c r="L100" i="1" s="1"/>
  <c r="L101" i="1" s="1"/>
  <c r="M96" i="1"/>
  <c r="L96" i="1" s="1"/>
  <c r="L97" i="1" s="1"/>
  <c r="L98" i="1" s="1"/>
  <c r="M93" i="1"/>
  <c r="L93" i="1"/>
  <c r="L94" i="1" s="1"/>
  <c r="L95" i="1" s="1"/>
  <c r="M90" i="1"/>
  <c r="L90" i="1"/>
  <c r="L91" i="1" s="1"/>
  <c r="L92" i="1" s="1"/>
  <c r="M87" i="1"/>
  <c r="L87" i="1"/>
  <c r="L88" i="1" s="1"/>
  <c r="L89" i="1" s="1"/>
  <c r="M84" i="1"/>
  <c r="L84" i="1"/>
  <c r="L85" i="1" s="1"/>
  <c r="L86" i="1" s="1"/>
  <c r="M81" i="1"/>
  <c r="L81" i="1"/>
  <c r="L82" i="1" s="1"/>
  <c r="L83" i="1" s="1"/>
  <c r="M78" i="1"/>
  <c r="L78" i="1" s="1"/>
  <c r="L79" i="1" s="1"/>
  <c r="L80" i="1" s="1"/>
  <c r="M75" i="1"/>
  <c r="L75" i="1"/>
  <c r="L76" i="1" s="1"/>
  <c r="L77" i="1" s="1"/>
  <c r="M72" i="1"/>
  <c r="L72" i="1" s="1"/>
  <c r="L73" i="1" s="1"/>
  <c r="L74" i="1" s="1"/>
  <c r="M69" i="1"/>
  <c r="L69" i="1"/>
  <c r="L70" i="1" s="1"/>
  <c r="L71" i="1" s="1"/>
  <c r="M66" i="1"/>
  <c r="L66" i="1"/>
  <c r="L67" i="1" s="1"/>
  <c r="L68" i="1" s="1"/>
  <c r="M63" i="1"/>
  <c r="L63" i="1"/>
  <c r="L64" i="1" s="1"/>
  <c r="L65" i="1" s="1"/>
  <c r="M60" i="1"/>
  <c r="L60" i="1"/>
  <c r="L61" i="1" s="1"/>
  <c r="L62" i="1" s="1"/>
  <c r="M57" i="1"/>
  <c r="L57" i="1"/>
  <c r="L58" i="1" s="1"/>
  <c r="L59" i="1" s="1"/>
  <c r="M54" i="1"/>
  <c r="L54" i="1" s="1"/>
  <c r="L55" i="1" s="1"/>
  <c r="L56" i="1" s="1"/>
  <c r="M51" i="1"/>
  <c r="L51" i="1"/>
  <c r="L52" i="1" s="1"/>
  <c r="L53" i="1" s="1"/>
  <c r="M48" i="1"/>
  <c r="L48" i="1" s="1"/>
  <c r="L49" i="1" s="1"/>
  <c r="L50" i="1" s="1"/>
  <c r="M45" i="1"/>
  <c r="L45" i="1"/>
  <c r="L46" i="1" s="1"/>
  <c r="L47" i="1" s="1"/>
  <c r="M42" i="1"/>
  <c r="L42" i="1"/>
  <c r="L43" i="1" s="1"/>
  <c r="L44" i="1" s="1"/>
  <c r="M39" i="1"/>
  <c r="L39" i="1"/>
  <c r="L40" i="1" s="1"/>
  <c r="L41" i="1" s="1"/>
  <c r="M36" i="1"/>
  <c r="L36" i="1"/>
  <c r="L37" i="1" s="1"/>
  <c r="L38" i="1" s="1"/>
  <c r="M33" i="1"/>
  <c r="L33" i="1"/>
  <c r="L34" i="1" s="1"/>
  <c r="L35" i="1" s="1"/>
  <c r="M30" i="1"/>
  <c r="L30" i="1" s="1"/>
  <c r="L31" i="1" s="1"/>
  <c r="L32" i="1" s="1"/>
  <c r="M27" i="1"/>
  <c r="L27" i="1"/>
  <c r="L28" i="1" s="1"/>
  <c r="L29" i="1" s="1"/>
  <c r="M24" i="1"/>
  <c r="L24" i="1" s="1"/>
  <c r="L25" i="1" s="1"/>
  <c r="L26" i="1" s="1"/>
  <c r="M21" i="1"/>
  <c r="L21" i="1" s="1"/>
  <c r="L22" i="1" s="1"/>
  <c r="L23" i="1" s="1"/>
  <c r="M18" i="1"/>
  <c r="L18" i="1" s="1"/>
  <c r="L19" i="1" s="1"/>
  <c r="L20" i="1" s="1"/>
  <c r="M15" i="1"/>
  <c r="L15" i="1" s="1"/>
  <c r="L16" i="1" s="1"/>
  <c r="L17" i="1" s="1"/>
  <c r="M12" i="1"/>
  <c r="L12" i="1" s="1"/>
  <c r="L13" i="1" s="1"/>
  <c r="L14" i="1" s="1"/>
  <c r="M9" i="1"/>
  <c r="L9" i="1" s="1"/>
  <c r="L10" i="1" s="1"/>
  <c r="L11" i="1" s="1"/>
  <c r="M6" i="1"/>
  <c r="L6" i="1" s="1"/>
  <c r="L7" i="1" s="1"/>
  <c r="L8" i="1" s="1"/>
  <c r="M3" i="1"/>
  <c r="L3" i="1"/>
  <c r="L4" i="1" s="1"/>
  <c r="L5" i="1" s="1"/>
  <c r="J2" i="4"/>
  <c r="M283" i="4"/>
  <c r="L283" i="4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M227" i="4"/>
  <c r="L227" i="4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M171" i="4"/>
  <c r="L171" i="4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M115" i="4"/>
  <c r="L115" i="4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M59" i="4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s="1"/>
  <c r="B3" i="5" s="1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 s="1"/>
  <c r="B4" i="5" s="1"/>
  <c r="I3" i="2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2" i="3" s="1"/>
  <c r="B5" i="5" s="1"/>
  <c r="I3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3" i="4"/>
  <c r="O243" i="2"/>
  <c r="O123" i="2"/>
  <c r="C3" i="5"/>
  <c r="C6" i="5"/>
  <c r="J2" i="3"/>
  <c r="C5" i="5" s="1"/>
  <c r="J2" i="2"/>
  <c r="C4" i="5" s="1"/>
  <c r="J2" i="1"/>
  <c r="T7" i="5" l="1"/>
  <c r="U7" i="5" s="1"/>
  <c r="S3" i="1"/>
  <c r="T4" i="1" s="1"/>
  <c r="S4" i="1" s="1"/>
  <c r="T4" i="2"/>
  <c r="W3" i="3"/>
  <c r="V3" i="3"/>
  <c r="T4" i="3"/>
  <c r="T5" i="3"/>
  <c r="T5" i="2"/>
  <c r="T5" i="4"/>
  <c r="T6" i="4" s="1"/>
  <c r="T7" i="4" s="1"/>
  <c r="V3" i="2"/>
  <c r="W3" i="2"/>
  <c r="W4" i="4"/>
  <c r="V4" i="4"/>
  <c r="V3" i="4"/>
  <c r="W3" i="4"/>
  <c r="L287" i="3"/>
  <c r="L288" i="3" s="1"/>
  <c r="L289" i="3" s="1"/>
  <c r="L290" i="3" s="1"/>
  <c r="O286" i="3"/>
  <c r="L254" i="3"/>
  <c r="L255" i="3" s="1"/>
  <c r="L256" i="3" s="1"/>
  <c r="L257" i="3" s="1"/>
  <c r="L258" i="3" s="1"/>
  <c r="O253" i="3"/>
  <c r="O93" i="3"/>
  <c r="L94" i="3"/>
  <c r="L95" i="3" s="1"/>
  <c r="L96" i="3" s="1"/>
  <c r="L97" i="3" s="1"/>
  <c r="L98" i="3" s="1"/>
  <c r="P3" i="3"/>
  <c r="L25" i="3"/>
  <c r="L26" i="3" s="1"/>
  <c r="O24" i="3"/>
  <c r="L184" i="2"/>
  <c r="L185" i="2" s="1"/>
  <c r="L164" i="2"/>
  <c r="O163" i="2"/>
  <c r="O3" i="1"/>
  <c r="O263" i="1"/>
  <c r="O284" i="1"/>
  <c r="O283" i="1"/>
  <c r="O274" i="1"/>
  <c r="O273" i="1"/>
  <c r="O13" i="1"/>
  <c r="O23" i="1"/>
  <c r="O43" i="1"/>
  <c r="O53" i="1"/>
  <c r="O63" i="1"/>
  <c r="O73" i="1"/>
  <c r="O83" i="1"/>
  <c r="O93" i="1"/>
  <c r="O103" i="1"/>
  <c r="O123" i="1"/>
  <c r="O133" i="1"/>
  <c r="O143" i="1"/>
  <c r="O153" i="1"/>
  <c r="O163" i="1"/>
  <c r="O173" i="1"/>
  <c r="O183" i="1"/>
  <c r="O193" i="1"/>
  <c r="O203" i="1"/>
  <c r="O213" i="1"/>
  <c r="O243" i="1"/>
  <c r="O253" i="1"/>
  <c r="O234" i="1"/>
  <c r="O233" i="1"/>
  <c r="O224" i="1"/>
  <c r="O223" i="1"/>
  <c r="O204" i="1"/>
  <c r="O194" i="1"/>
  <c r="O184" i="1"/>
  <c r="O174" i="1"/>
  <c r="O164" i="1"/>
  <c r="O114" i="1"/>
  <c r="O113" i="1"/>
  <c r="O104" i="1"/>
  <c r="O94" i="1"/>
  <c r="O84" i="1"/>
  <c r="O74" i="1"/>
  <c r="O64" i="1"/>
  <c r="O34" i="1"/>
  <c r="O33" i="1"/>
  <c r="O14" i="1"/>
  <c r="O4" i="1"/>
  <c r="O143" i="4"/>
  <c r="O203" i="4"/>
  <c r="O223" i="4"/>
  <c r="O243" i="4"/>
  <c r="O263" i="4"/>
  <c r="O283" i="4"/>
  <c r="O224" i="4"/>
  <c r="O184" i="4"/>
  <c r="O183" i="4"/>
  <c r="O164" i="4"/>
  <c r="O163" i="4"/>
  <c r="O124" i="4"/>
  <c r="O123" i="4"/>
  <c r="O104" i="4"/>
  <c r="O103" i="4"/>
  <c r="O84" i="4"/>
  <c r="O83" i="4"/>
  <c r="I2" i="4"/>
  <c r="B6" i="5" s="1"/>
  <c r="B7" i="5" s="1"/>
  <c r="O286" i="2"/>
  <c r="O23" i="3"/>
  <c r="O184" i="3"/>
  <c r="O185" i="3"/>
  <c r="O124" i="3"/>
  <c r="O123" i="3"/>
  <c r="O283" i="3"/>
  <c r="O183" i="3"/>
  <c r="O203" i="3"/>
  <c r="O25" i="3"/>
  <c r="O43" i="3"/>
  <c r="O174" i="3"/>
  <c r="O13" i="3"/>
  <c r="O104" i="3"/>
  <c r="O264" i="3"/>
  <c r="O263" i="3"/>
  <c r="O4" i="3"/>
  <c r="L5" i="3"/>
  <c r="O3" i="3"/>
  <c r="O103" i="3"/>
  <c r="O133" i="3"/>
  <c r="O163" i="3"/>
  <c r="O44" i="3"/>
  <c r="O273" i="3"/>
  <c r="O234" i="3"/>
  <c r="O224" i="3"/>
  <c r="O64" i="3"/>
  <c r="O74" i="3"/>
  <c r="O113" i="3"/>
  <c r="O173" i="3"/>
  <c r="O193" i="3"/>
  <c r="O84" i="3"/>
  <c r="O204" i="3"/>
  <c r="O144" i="3"/>
  <c r="O33" i="3"/>
  <c r="O154" i="3"/>
  <c r="O213" i="3"/>
  <c r="O285" i="3"/>
  <c r="O284" i="3"/>
  <c r="O83" i="3"/>
  <c r="O243" i="3"/>
  <c r="O53" i="3"/>
  <c r="O73" i="3"/>
  <c r="O153" i="3"/>
  <c r="O63" i="3"/>
  <c r="O143" i="3"/>
  <c r="O223" i="3"/>
  <c r="O233" i="3"/>
  <c r="O43" i="2"/>
  <c r="O103" i="2"/>
  <c r="O203" i="2"/>
  <c r="O283" i="2"/>
  <c r="O73" i="2"/>
  <c r="O84" i="2"/>
  <c r="O94" i="2"/>
  <c r="O24" i="2"/>
  <c r="O173" i="2"/>
  <c r="O104" i="2"/>
  <c r="O253" i="2"/>
  <c r="O14" i="2"/>
  <c r="O264" i="2"/>
  <c r="O3" i="2"/>
  <c r="O263" i="2"/>
  <c r="O13" i="2"/>
  <c r="O44" i="2"/>
  <c r="O64" i="2"/>
  <c r="O273" i="2"/>
  <c r="O93" i="2"/>
  <c r="O23" i="2"/>
  <c r="O124" i="2"/>
  <c r="O83" i="2"/>
  <c r="O193" i="2"/>
  <c r="O144" i="2"/>
  <c r="O204" i="2"/>
  <c r="O224" i="2"/>
  <c r="O153" i="2"/>
  <c r="O213" i="2"/>
  <c r="O133" i="2"/>
  <c r="O233" i="2"/>
  <c r="O113" i="2"/>
  <c r="O285" i="2"/>
  <c r="O284" i="2"/>
  <c r="O33" i="2"/>
  <c r="O53" i="2"/>
  <c r="O63" i="2"/>
  <c r="O143" i="2"/>
  <c r="O223" i="2"/>
  <c r="D5" i="5"/>
  <c r="D4" i="5"/>
  <c r="S4" i="2" l="1"/>
  <c r="V4" i="2" s="1"/>
  <c r="V3" i="1"/>
  <c r="W3" i="1"/>
  <c r="T5" i="1"/>
  <c r="S5" i="1" s="1"/>
  <c r="W4" i="1"/>
  <c r="V4" i="1"/>
  <c r="S5" i="4"/>
  <c r="S6" i="4" s="1"/>
  <c r="S7" i="4" s="1"/>
  <c r="S4" i="3"/>
  <c r="W4" i="3" s="1"/>
  <c r="T6" i="2"/>
  <c r="T6" i="3"/>
  <c r="O285" i="1"/>
  <c r="L291" i="1"/>
  <c r="L292" i="1" s="1"/>
  <c r="O275" i="1"/>
  <c r="O264" i="1"/>
  <c r="O254" i="1"/>
  <c r="O255" i="1"/>
  <c r="O244" i="1"/>
  <c r="O235" i="1"/>
  <c r="O225" i="1"/>
  <c r="O214" i="1"/>
  <c r="O205" i="1"/>
  <c r="O195" i="1"/>
  <c r="O185" i="1"/>
  <c r="O175" i="1"/>
  <c r="O165" i="1"/>
  <c r="O154" i="1"/>
  <c r="O144" i="1"/>
  <c r="O134" i="1"/>
  <c r="O124" i="1"/>
  <c r="O115" i="1"/>
  <c r="O105" i="1"/>
  <c r="O95" i="1"/>
  <c r="O85" i="1"/>
  <c r="O75" i="1"/>
  <c r="O65" i="1"/>
  <c r="O54" i="1"/>
  <c r="O44" i="1"/>
  <c r="O35" i="1"/>
  <c r="O24" i="1"/>
  <c r="O15" i="1"/>
  <c r="O5" i="1"/>
  <c r="O284" i="4"/>
  <c r="O264" i="4"/>
  <c r="O244" i="4"/>
  <c r="O225" i="4"/>
  <c r="O204" i="4"/>
  <c r="O185" i="4"/>
  <c r="O165" i="4"/>
  <c r="O144" i="4"/>
  <c r="O125" i="4"/>
  <c r="O105" i="4"/>
  <c r="O85" i="4"/>
  <c r="L4" i="4"/>
  <c r="O3" i="4"/>
  <c r="D6" i="5"/>
  <c r="O287" i="2"/>
  <c r="O85" i="3"/>
  <c r="O194" i="3"/>
  <c r="O244" i="3"/>
  <c r="O75" i="3"/>
  <c r="O34" i="3"/>
  <c r="O94" i="3"/>
  <c r="O54" i="3"/>
  <c r="O254" i="3"/>
  <c r="O265" i="3"/>
  <c r="O155" i="3"/>
  <c r="O145" i="3"/>
  <c r="O205" i="3"/>
  <c r="O114" i="3"/>
  <c r="O235" i="3"/>
  <c r="O274" i="3"/>
  <c r="O45" i="3"/>
  <c r="O164" i="3"/>
  <c r="O134" i="3"/>
  <c r="O5" i="3"/>
  <c r="L6" i="3"/>
  <c r="O125" i="3"/>
  <c r="O65" i="3"/>
  <c r="O105" i="3"/>
  <c r="O26" i="3"/>
  <c r="O14" i="3"/>
  <c r="O225" i="3"/>
  <c r="O214" i="3"/>
  <c r="O186" i="3"/>
  <c r="O175" i="3"/>
  <c r="O184" i="2"/>
  <c r="O134" i="2"/>
  <c r="O45" i="2"/>
  <c r="O225" i="2"/>
  <c r="O265" i="2"/>
  <c r="O15" i="2"/>
  <c r="O125" i="2"/>
  <c r="O214" i="2"/>
  <c r="O4" i="2"/>
  <c r="O34" i="2"/>
  <c r="O54" i="2"/>
  <c r="O174" i="2"/>
  <c r="O244" i="2"/>
  <c r="O25" i="2"/>
  <c r="O74" i="2"/>
  <c r="O154" i="2"/>
  <c r="O205" i="2"/>
  <c r="O194" i="2"/>
  <c r="O105" i="2"/>
  <c r="O164" i="2"/>
  <c r="O145" i="2"/>
  <c r="O254" i="2"/>
  <c r="O114" i="2"/>
  <c r="O95" i="2"/>
  <c r="O234" i="2"/>
  <c r="O274" i="2"/>
  <c r="O85" i="2"/>
  <c r="O65" i="2"/>
  <c r="D3" i="5"/>
  <c r="T7" i="2" l="1"/>
  <c r="W4" i="2"/>
  <c r="T6" i="1"/>
  <c r="S6" i="1" s="1"/>
  <c r="S5" i="2"/>
  <c r="V5" i="2" s="1"/>
  <c r="W5" i="4"/>
  <c r="V4" i="3"/>
  <c r="S5" i="3"/>
  <c r="W5" i="3" s="1"/>
  <c r="V5" i="4"/>
  <c r="V6" i="4"/>
  <c r="T8" i="4"/>
  <c r="T7" i="3"/>
  <c r="W5" i="1"/>
  <c r="V5" i="1"/>
  <c r="O276" i="1"/>
  <c r="O265" i="1"/>
  <c r="O256" i="1"/>
  <c r="O245" i="1"/>
  <c r="O236" i="1"/>
  <c r="O226" i="1"/>
  <c r="O215" i="1"/>
  <c r="O206" i="1"/>
  <c r="O196" i="1"/>
  <c r="O186" i="1"/>
  <c r="O176" i="1"/>
  <c r="O166" i="1"/>
  <c r="O155" i="1"/>
  <c r="O145" i="1"/>
  <c r="O135" i="1"/>
  <c r="O125" i="1"/>
  <c r="O116" i="1"/>
  <c r="O106" i="1"/>
  <c r="O96" i="1"/>
  <c r="O86" i="1"/>
  <c r="O76" i="1"/>
  <c r="O66" i="1"/>
  <c r="O55" i="1"/>
  <c r="O45" i="1"/>
  <c r="O36" i="1"/>
  <c r="O25" i="1"/>
  <c r="O16" i="1"/>
  <c r="O6" i="1"/>
  <c r="O4" i="4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O285" i="4"/>
  <c r="O265" i="4"/>
  <c r="O245" i="4"/>
  <c r="O226" i="4"/>
  <c r="O205" i="4"/>
  <c r="O186" i="4"/>
  <c r="O166" i="4"/>
  <c r="O145" i="4"/>
  <c r="O126" i="4"/>
  <c r="O106" i="4"/>
  <c r="O86" i="4"/>
  <c r="O65" i="4"/>
  <c r="O288" i="2"/>
  <c r="O15" i="3"/>
  <c r="O27" i="3"/>
  <c r="O146" i="3"/>
  <c r="O266" i="3"/>
  <c r="O66" i="3"/>
  <c r="L7" i="3"/>
  <c r="O6" i="3"/>
  <c r="O55" i="3"/>
  <c r="O46" i="3"/>
  <c r="O106" i="3"/>
  <c r="O156" i="3"/>
  <c r="O165" i="3"/>
  <c r="O76" i="3"/>
  <c r="O126" i="3"/>
  <c r="O135" i="3"/>
  <c r="O95" i="3"/>
  <c r="O176" i="3"/>
  <c r="O35" i="3"/>
  <c r="O187" i="3"/>
  <c r="O245" i="3"/>
  <c r="O255" i="3"/>
  <c r="O275" i="3"/>
  <c r="O215" i="3"/>
  <c r="O206" i="3"/>
  <c r="O236" i="3"/>
  <c r="O195" i="3"/>
  <c r="O226" i="3"/>
  <c r="O115" i="3"/>
  <c r="O86" i="3"/>
  <c r="O185" i="2"/>
  <c r="O135" i="2"/>
  <c r="O255" i="2"/>
  <c r="O146" i="2"/>
  <c r="O96" i="2"/>
  <c r="O55" i="2"/>
  <c r="O35" i="2"/>
  <c r="O165" i="2"/>
  <c r="O175" i="2"/>
  <c r="O215" i="2"/>
  <c r="O155" i="2"/>
  <c r="O226" i="2"/>
  <c r="O245" i="2"/>
  <c r="O126" i="2"/>
  <c r="O75" i="2"/>
  <c r="O5" i="2"/>
  <c r="O195" i="2"/>
  <c r="O275" i="2"/>
  <c r="O46" i="2"/>
  <c r="O115" i="2"/>
  <c r="O206" i="2"/>
  <c r="O266" i="2"/>
  <c r="O66" i="2"/>
  <c r="O86" i="2"/>
  <c r="O26" i="2"/>
  <c r="O106" i="2"/>
  <c r="O16" i="2"/>
  <c r="O235" i="2"/>
  <c r="T8" i="2" l="1"/>
  <c r="W5" i="2"/>
  <c r="T7" i="1"/>
  <c r="S7" i="1" s="1"/>
  <c r="S6" i="2"/>
  <c r="V6" i="2" s="1"/>
  <c r="V5" i="3"/>
  <c r="S6" i="3"/>
  <c r="S7" i="3" s="1"/>
  <c r="T9" i="4"/>
  <c r="S8" i="4"/>
  <c r="W8" i="4" s="1"/>
  <c r="W6" i="4"/>
  <c r="T8" i="3"/>
  <c r="W6" i="1"/>
  <c r="V6" i="1"/>
  <c r="O277" i="1"/>
  <c r="O266" i="1"/>
  <c r="O257" i="1"/>
  <c r="O246" i="1"/>
  <c r="O237" i="1"/>
  <c r="O227" i="1"/>
  <c r="O216" i="1"/>
  <c r="O207" i="1"/>
  <c r="O197" i="1"/>
  <c r="O187" i="1"/>
  <c r="O177" i="1"/>
  <c r="O167" i="1"/>
  <c r="O156" i="1"/>
  <c r="O146" i="1"/>
  <c r="O136" i="1"/>
  <c r="O126" i="1"/>
  <c r="O117" i="1"/>
  <c r="O107" i="1"/>
  <c r="O97" i="1"/>
  <c r="O87" i="1"/>
  <c r="O77" i="1"/>
  <c r="O67" i="1"/>
  <c r="O56" i="1"/>
  <c r="O46" i="1"/>
  <c r="O37" i="1"/>
  <c r="O26" i="1"/>
  <c r="O17" i="1"/>
  <c r="O7" i="1"/>
  <c r="L24" i="4"/>
  <c r="O23" i="4"/>
  <c r="O5" i="4"/>
  <c r="O286" i="4"/>
  <c r="O266" i="4"/>
  <c r="O246" i="4"/>
  <c r="O227" i="4"/>
  <c r="O206" i="4"/>
  <c r="O187" i="4"/>
  <c r="O167" i="4"/>
  <c r="O146" i="4"/>
  <c r="O127" i="4"/>
  <c r="O107" i="4"/>
  <c r="O87" i="4"/>
  <c r="O66" i="4"/>
  <c r="O289" i="2"/>
  <c r="O207" i="3"/>
  <c r="O276" i="3"/>
  <c r="O67" i="3"/>
  <c r="O77" i="3"/>
  <c r="O216" i="3"/>
  <c r="O256" i="3"/>
  <c r="O56" i="3"/>
  <c r="O188" i="3"/>
  <c r="O267" i="3"/>
  <c r="O87" i="3"/>
  <c r="O177" i="3"/>
  <c r="O7" i="3"/>
  <c r="L8" i="3"/>
  <c r="O36" i="3"/>
  <c r="O96" i="3"/>
  <c r="O116" i="3"/>
  <c r="O147" i="3"/>
  <c r="O166" i="3"/>
  <c r="O157" i="3"/>
  <c r="O107" i="3"/>
  <c r="O47" i="3"/>
  <c r="O246" i="3"/>
  <c r="O227" i="3"/>
  <c r="O136" i="3"/>
  <c r="O28" i="3"/>
  <c r="O196" i="3"/>
  <c r="O16" i="3"/>
  <c r="O127" i="3"/>
  <c r="O237" i="3"/>
  <c r="O186" i="2"/>
  <c r="O227" i="2"/>
  <c r="O56" i="2"/>
  <c r="O267" i="2"/>
  <c r="O207" i="2"/>
  <c r="O116" i="2"/>
  <c r="O47" i="2"/>
  <c r="O176" i="2"/>
  <c r="O97" i="2"/>
  <c r="O6" i="2"/>
  <c r="O147" i="2"/>
  <c r="O166" i="2"/>
  <c r="O76" i="2"/>
  <c r="O87" i="2"/>
  <c r="O156" i="2"/>
  <c r="O36" i="2"/>
  <c r="O196" i="2"/>
  <c r="O236" i="2"/>
  <c r="O17" i="2"/>
  <c r="O256" i="2"/>
  <c r="O216" i="2"/>
  <c r="O276" i="2"/>
  <c r="O107" i="2"/>
  <c r="O27" i="2"/>
  <c r="O127" i="2"/>
  <c r="O136" i="2"/>
  <c r="O67" i="2"/>
  <c r="O246" i="2"/>
  <c r="T9" i="2" l="1"/>
  <c r="T8" i="1"/>
  <c r="T9" i="1" s="1"/>
  <c r="S7" i="2"/>
  <c r="V7" i="2" s="1"/>
  <c r="W6" i="2"/>
  <c r="V6" i="3"/>
  <c r="W6" i="3"/>
  <c r="S9" i="4"/>
  <c r="W9" i="4" s="1"/>
  <c r="T9" i="3"/>
  <c r="S8" i="3"/>
  <c r="W7" i="4"/>
  <c r="V8" i="4"/>
  <c r="V7" i="4"/>
  <c r="T10" i="4"/>
  <c r="W7" i="3"/>
  <c r="V7" i="3"/>
  <c r="W7" i="1"/>
  <c r="V7" i="1"/>
  <c r="O278" i="1"/>
  <c r="O267" i="1"/>
  <c r="O258" i="1"/>
  <c r="O247" i="1"/>
  <c r="O238" i="1"/>
  <c r="O228" i="1"/>
  <c r="O217" i="1"/>
  <c r="O208" i="1"/>
  <c r="O198" i="1"/>
  <c r="O188" i="1"/>
  <c r="O178" i="1"/>
  <c r="O168" i="1"/>
  <c r="O157" i="1"/>
  <c r="O147" i="1"/>
  <c r="O137" i="1"/>
  <c r="O127" i="1"/>
  <c r="O118" i="1"/>
  <c r="O108" i="1"/>
  <c r="O98" i="1"/>
  <c r="O88" i="1"/>
  <c r="O78" i="1"/>
  <c r="O68" i="1"/>
  <c r="O57" i="1"/>
  <c r="O47" i="1"/>
  <c r="O38" i="1"/>
  <c r="O27" i="1"/>
  <c r="O18" i="1"/>
  <c r="O8" i="1"/>
  <c r="L25" i="4"/>
  <c r="O24" i="4"/>
  <c r="O13" i="4"/>
  <c r="O287" i="4"/>
  <c r="O267" i="4"/>
  <c r="O247" i="4"/>
  <c r="O228" i="4"/>
  <c r="O207" i="4"/>
  <c r="O188" i="4"/>
  <c r="O168" i="4"/>
  <c r="O147" i="4"/>
  <c r="O128" i="4"/>
  <c r="O108" i="4"/>
  <c r="O88" i="4"/>
  <c r="O67" i="4"/>
  <c r="O6" i="4"/>
  <c r="O291" i="2"/>
  <c r="O290" i="2"/>
  <c r="O178" i="3"/>
  <c r="O268" i="3"/>
  <c r="O137" i="3"/>
  <c r="O238" i="3"/>
  <c r="O148" i="3"/>
  <c r="O78" i="3"/>
  <c r="O29" i="3"/>
  <c r="O88" i="3"/>
  <c r="O108" i="3"/>
  <c r="O158" i="3"/>
  <c r="O128" i="3"/>
  <c r="O117" i="3"/>
  <c r="O68" i="3"/>
  <c r="O247" i="3"/>
  <c r="O217" i="3"/>
  <c r="O228" i="3"/>
  <c r="O57" i="3"/>
  <c r="O257" i="3"/>
  <c r="O17" i="3"/>
  <c r="O97" i="3"/>
  <c r="O277" i="3"/>
  <c r="O48" i="3"/>
  <c r="O167" i="3"/>
  <c r="O197" i="3"/>
  <c r="O37" i="3"/>
  <c r="O208" i="3"/>
  <c r="O189" i="3"/>
  <c r="L9" i="3"/>
  <c r="O8" i="3"/>
  <c r="O187" i="2"/>
  <c r="O148" i="2"/>
  <c r="O257" i="2"/>
  <c r="O177" i="2"/>
  <c r="O28" i="2"/>
  <c r="O237" i="2"/>
  <c r="O117" i="2"/>
  <c r="O167" i="2"/>
  <c r="O277" i="2"/>
  <c r="O68" i="2"/>
  <c r="O268" i="2"/>
  <c r="O157" i="2"/>
  <c r="O137" i="2"/>
  <c r="O57" i="2"/>
  <c r="O108" i="2"/>
  <c r="O217" i="2"/>
  <c r="O98" i="2"/>
  <c r="O48" i="2"/>
  <c r="O37" i="2"/>
  <c r="O247" i="2"/>
  <c r="O88" i="2"/>
  <c r="O77" i="2"/>
  <c r="O7" i="2"/>
  <c r="O18" i="2"/>
  <c r="O197" i="2"/>
  <c r="O208" i="2"/>
  <c r="O128" i="2"/>
  <c r="O228" i="2"/>
  <c r="S9" i="3" l="1"/>
  <c r="T10" i="2"/>
  <c r="S8" i="1"/>
  <c r="W8" i="1" s="1"/>
  <c r="W7" i="2"/>
  <c r="S8" i="2"/>
  <c r="W8" i="2" s="1"/>
  <c r="S10" i="4"/>
  <c r="W10" i="4" s="1"/>
  <c r="T11" i="4"/>
  <c r="T10" i="3"/>
  <c r="V9" i="4"/>
  <c r="W8" i="3"/>
  <c r="V8" i="3"/>
  <c r="T10" i="1"/>
  <c r="O279" i="1"/>
  <c r="O268" i="1"/>
  <c r="O259" i="1"/>
  <c r="O248" i="1"/>
  <c r="O239" i="1"/>
  <c r="O229" i="1"/>
  <c r="O218" i="1"/>
  <c r="O209" i="1"/>
  <c r="O199" i="1"/>
  <c r="O189" i="1"/>
  <c r="O179" i="1"/>
  <c r="O169" i="1"/>
  <c r="O158" i="1"/>
  <c r="O148" i="1"/>
  <c r="O138" i="1"/>
  <c r="O128" i="1"/>
  <c r="O119" i="1"/>
  <c r="O109" i="1"/>
  <c r="O99" i="1"/>
  <c r="O89" i="1"/>
  <c r="O79" i="1"/>
  <c r="O69" i="1"/>
  <c r="O58" i="1"/>
  <c r="O48" i="1"/>
  <c r="O39" i="1"/>
  <c r="O28" i="1"/>
  <c r="O19" i="1"/>
  <c r="O9" i="1"/>
  <c r="L26" i="4"/>
  <c r="O25" i="4"/>
  <c r="O14" i="4"/>
  <c r="O288" i="4"/>
  <c r="O268" i="4"/>
  <c r="O248" i="4"/>
  <c r="O229" i="4"/>
  <c r="O208" i="4"/>
  <c r="O189" i="4"/>
  <c r="O169" i="4"/>
  <c r="O148" i="4"/>
  <c r="O129" i="4"/>
  <c r="O109" i="4"/>
  <c r="O89" i="4"/>
  <c r="O68" i="4"/>
  <c r="O7" i="4"/>
  <c r="O49" i="3"/>
  <c r="O118" i="3"/>
  <c r="O109" i="3"/>
  <c r="O239" i="3"/>
  <c r="O89" i="3"/>
  <c r="O159" i="3"/>
  <c r="O98" i="3"/>
  <c r="O79" i="3"/>
  <c r="O58" i="3"/>
  <c r="L10" i="3"/>
  <c r="O9" i="3"/>
  <c r="O190" i="3"/>
  <c r="O218" i="3"/>
  <c r="O138" i="3"/>
  <c r="O278" i="3"/>
  <c r="O149" i="3"/>
  <c r="O269" i="3"/>
  <c r="O168" i="3"/>
  <c r="O258" i="3"/>
  <c r="O209" i="3"/>
  <c r="O129" i="3"/>
  <c r="O18" i="3"/>
  <c r="O69" i="3"/>
  <c r="O198" i="3"/>
  <c r="O30" i="3"/>
  <c r="O229" i="3"/>
  <c r="O248" i="3"/>
  <c r="O38" i="3"/>
  <c r="O179" i="3"/>
  <c r="O188" i="2"/>
  <c r="O168" i="2"/>
  <c r="O8" i="2"/>
  <c r="O99" i="2"/>
  <c r="O29" i="2"/>
  <c r="O69" i="2"/>
  <c r="O118" i="2"/>
  <c r="O49" i="2"/>
  <c r="O178" i="2"/>
  <c r="O248" i="2"/>
  <c r="O38" i="2"/>
  <c r="O238" i="2"/>
  <c r="O19" i="2"/>
  <c r="O229" i="2"/>
  <c r="O129" i="2"/>
  <c r="O109" i="2"/>
  <c r="O58" i="2"/>
  <c r="O258" i="2"/>
  <c r="O158" i="2"/>
  <c r="O78" i="2"/>
  <c r="O89" i="2"/>
  <c r="O149" i="2"/>
  <c r="O269" i="2"/>
  <c r="O278" i="2"/>
  <c r="O218" i="2"/>
  <c r="O209" i="2"/>
  <c r="O198" i="2"/>
  <c r="O138" i="2"/>
  <c r="S10" i="3" l="1"/>
  <c r="T11" i="2"/>
  <c r="S9" i="1"/>
  <c r="S10" i="1" s="1"/>
  <c r="V8" i="1"/>
  <c r="S9" i="2"/>
  <c r="V9" i="2" s="1"/>
  <c r="V8" i="2"/>
  <c r="S11" i="4"/>
  <c r="T12" i="4"/>
  <c r="T11" i="3"/>
  <c r="V10" i="4"/>
  <c r="W9" i="3"/>
  <c r="V9" i="3"/>
  <c r="T11" i="1"/>
  <c r="O280" i="1"/>
  <c r="O269" i="1"/>
  <c r="O260" i="1"/>
  <c r="O249" i="1"/>
  <c r="O240" i="1"/>
  <c r="O230" i="1"/>
  <c r="O219" i="1"/>
  <c r="O210" i="1"/>
  <c r="O200" i="1"/>
  <c r="O190" i="1"/>
  <c r="O180" i="1"/>
  <c r="O170" i="1"/>
  <c r="O159" i="1"/>
  <c r="O149" i="1"/>
  <c r="O139" i="1"/>
  <c r="O129" i="1"/>
  <c r="O120" i="1"/>
  <c r="O110" i="1"/>
  <c r="O100" i="1"/>
  <c r="O90" i="1"/>
  <c r="O80" i="1"/>
  <c r="O70" i="1"/>
  <c r="O59" i="1"/>
  <c r="O49" i="1"/>
  <c r="O40" i="1"/>
  <c r="O29" i="1"/>
  <c r="O20" i="1"/>
  <c r="O10" i="1"/>
  <c r="L27" i="4"/>
  <c r="O26" i="4"/>
  <c r="O15" i="4"/>
  <c r="O289" i="4"/>
  <c r="O269" i="4"/>
  <c r="O249" i="4"/>
  <c r="O230" i="4"/>
  <c r="O209" i="4"/>
  <c r="O190" i="4"/>
  <c r="O170" i="4"/>
  <c r="O149" i="4"/>
  <c r="O130" i="4"/>
  <c r="O110" i="4"/>
  <c r="O90" i="4"/>
  <c r="O69" i="4"/>
  <c r="O8" i="4"/>
  <c r="O32" i="3"/>
  <c r="O31" i="3"/>
  <c r="O259" i="3"/>
  <c r="O240" i="3"/>
  <c r="O19" i="3"/>
  <c r="O210" i="3"/>
  <c r="O39" i="3"/>
  <c r="O150" i="3"/>
  <c r="O110" i="3"/>
  <c r="O70" i="3"/>
  <c r="O219" i="3"/>
  <c r="O199" i="3"/>
  <c r="O59" i="3"/>
  <c r="O130" i="3"/>
  <c r="O160" i="3"/>
  <c r="O169" i="3"/>
  <c r="O270" i="3"/>
  <c r="O249" i="3"/>
  <c r="O119" i="3"/>
  <c r="O99" i="3"/>
  <c r="O180" i="3"/>
  <c r="O192" i="3"/>
  <c r="O191" i="3"/>
  <c r="O10" i="3"/>
  <c r="O80" i="3"/>
  <c r="O90" i="3"/>
  <c r="O279" i="3"/>
  <c r="O230" i="3"/>
  <c r="O139" i="3"/>
  <c r="O50" i="3"/>
  <c r="O189" i="2"/>
  <c r="O279" i="2"/>
  <c r="O159" i="2"/>
  <c r="O249" i="2"/>
  <c r="O79" i="2"/>
  <c r="O39" i="2"/>
  <c r="O119" i="2"/>
  <c r="O130" i="2"/>
  <c r="O90" i="2"/>
  <c r="O70" i="2"/>
  <c r="O150" i="2"/>
  <c r="O50" i="2"/>
  <c r="O259" i="2"/>
  <c r="O139" i="2"/>
  <c r="O270" i="2"/>
  <c r="O100" i="2"/>
  <c r="O9" i="2"/>
  <c r="O239" i="2"/>
  <c r="O179" i="2"/>
  <c r="O110" i="2"/>
  <c r="O199" i="2"/>
  <c r="O219" i="2"/>
  <c r="O59" i="2"/>
  <c r="O30" i="2"/>
  <c r="O210" i="2"/>
  <c r="O230" i="2"/>
  <c r="O20" i="2"/>
  <c r="O169" i="2"/>
  <c r="S11" i="3" l="1"/>
  <c r="T12" i="2"/>
  <c r="S11" i="1"/>
  <c r="V11" i="1" s="1"/>
  <c r="W9" i="1"/>
  <c r="V9" i="1"/>
  <c r="S10" i="2"/>
  <c r="V10" i="2" s="1"/>
  <c r="W9" i="2"/>
  <c r="S12" i="4"/>
  <c r="T13" i="4"/>
  <c r="T12" i="3"/>
  <c r="V11" i="4"/>
  <c r="W11" i="4"/>
  <c r="W10" i="3"/>
  <c r="V10" i="3"/>
  <c r="T12" i="1"/>
  <c r="V10" i="1"/>
  <c r="W10" i="1"/>
  <c r="O282" i="1"/>
  <c r="O281" i="1"/>
  <c r="O270" i="1"/>
  <c r="O262" i="1"/>
  <c r="O261" i="1"/>
  <c r="O250" i="1"/>
  <c r="O242" i="1"/>
  <c r="O241" i="1"/>
  <c r="O232" i="1"/>
  <c r="O231" i="1"/>
  <c r="O220" i="1"/>
  <c r="O212" i="1"/>
  <c r="O211" i="1"/>
  <c r="O202" i="1"/>
  <c r="O201" i="1"/>
  <c r="O192" i="1"/>
  <c r="O191" i="1"/>
  <c r="O182" i="1"/>
  <c r="O181" i="1"/>
  <c r="O172" i="1"/>
  <c r="O171" i="1"/>
  <c r="O160" i="1"/>
  <c r="O150" i="1"/>
  <c r="O140" i="1"/>
  <c r="O130" i="1"/>
  <c r="O122" i="1"/>
  <c r="O121" i="1"/>
  <c r="O112" i="1"/>
  <c r="O111" i="1"/>
  <c r="O102" i="1"/>
  <c r="O101" i="1"/>
  <c r="O92" i="1"/>
  <c r="O91" i="1"/>
  <c r="O82" i="1"/>
  <c r="O81" i="1"/>
  <c r="O72" i="1"/>
  <c r="O71" i="1"/>
  <c r="O60" i="1"/>
  <c r="O50" i="1"/>
  <c r="O42" i="1"/>
  <c r="O41" i="1"/>
  <c r="O30" i="1"/>
  <c r="O22" i="1"/>
  <c r="O21" i="1"/>
  <c r="O12" i="1"/>
  <c r="O11" i="1"/>
  <c r="L28" i="4"/>
  <c r="O27" i="4"/>
  <c r="O16" i="4"/>
  <c r="O290" i="4"/>
  <c r="O270" i="4"/>
  <c r="O250" i="4"/>
  <c r="O231" i="4"/>
  <c r="O210" i="4"/>
  <c r="O191" i="4"/>
  <c r="O171" i="4"/>
  <c r="O150" i="4"/>
  <c r="O131" i="4"/>
  <c r="O111" i="4"/>
  <c r="O91" i="4"/>
  <c r="O70" i="4"/>
  <c r="O9" i="4"/>
  <c r="O82" i="3"/>
  <c r="O81" i="3"/>
  <c r="O72" i="3"/>
  <c r="O71" i="3"/>
  <c r="O52" i="3"/>
  <c r="O51" i="3"/>
  <c r="O60" i="3"/>
  <c r="O11" i="3"/>
  <c r="O12" i="3"/>
  <c r="O152" i="3"/>
  <c r="O151" i="3"/>
  <c r="O242" i="3"/>
  <c r="O241" i="3"/>
  <c r="O220" i="3"/>
  <c r="O212" i="3"/>
  <c r="O211" i="3"/>
  <c r="O260" i="3"/>
  <c r="O91" i="3"/>
  <c r="O92" i="3"/>
  <c r="O112" i="3"/>
  <c r="O111" i="3"/>
  <c r="O40" i="3"/>
  <c r="O140" i="3"/>
  <c r="O250" i="3"/>
  <c r="O272" i="3"/>
  <c r="O271" i="3"/>
  <c r="O200" i="3"/>
  <c r="O182" i="3"/>
  <c r="O181" i="3"/>
  <c r="O100" i="3"/>
  <c r="O120" i="3"/>
  <c r="O20" i="3"/>
  <c r="O170" i="3"/>
  <c r="O161" i="3"/>
  <c r="O162" i="3"/>
  <c r="O232" i="3"/>
  <c r="O231" i="3"/>
  <c r="O280" i="3"/>
  <c r="O131" i="3"/>
  <c r="O132" i="3"/>
  <c r="O190" i="2"/>
  <c r="O152" i="2"/>
  <c r="O151" i="2"/>
  <c r="O91" i="2"/>
  <c r="O92" i="2"/>
  <c r="O120" i="2"/>
  <c r="O10" i="2"/>
  <c r="O102" i="2"/>
  <c r="O101" i="2"/>
  <c r="O80" i="2"/>
  <c r="O72" i="2"/>
  <c r="O71" i="2"/>
  <c r="O200" i="2"/>
  <c r="O40" i="2"/>
  <c r="O32" i="2"/>
  <c r="O31" i="2"/>
  <c r="O180" i="2"/>
  <c r="O170" i="2"/>
  <c r="O22" i="2"/>
  <c r="O21" i="2"/>
  <c r="O272" i="2"/>
  <c r="O271" i="2"/>
  <c r="O250" i="2"/>
  <c r="O112" i="2"/>
  <c r="O111" i="2"/>
  <c r="O131" i="2"/>
  <c r="O132" i="2"/>
  <c r="O240" i="2"/>
  <c r="O232" i="2"/>
  <c r="O231" i="2"/>
  <c r="O140" i="2"/>
  <c r="O160" i="2"/>
  <c r="O51" i="2"/>
  <c r="O52" i="2"/>
  <c r="O220" i="2"/>
  <c r="O260" i="2"/>
  <c r="O60" i="2"/>
  <c r="O211" i="2"/>
  <c r="O212" i="2"/>
  <c r="O280" i="2"/>
  <c r="S12" i="1" l="1"/>
  <c r="V12" i="1" s="1"/>
  <c r="S12" i="3"/>
  <c r="T13" i="3"/>
  <c r="T13" i="2"/>
  <c r="S11" i="2"/>
  <c r="S12" i="2" s="1"/>
  <c r="W10" i="2"/>
  <c r="S13" i="4"/>
  <c r="T14" i="4"/>
  <c r="W11" i="1"/>
  <c r="T13" i="1"/>
  <c r="V12" i="4"/>
  <c r="W12" i="4"/>
  <c r="W11" i="3"/>
  <c r="T14" i="3"/>
  <c r="V11" i="3"/>
  <c r="O272" i="1"/>
  <c r="O271" i="1"/>
  <c r="O252" i="1"/>
  <c r="O251" i="1"/>
  <c r="O222" i="1"/>
  <c r="O221" i="1"/>
  <c r="O162" i="1"/>
  <c r="O161" i="1"/>
  <c r="O152" i="1"/>
  <c r="O151" i="1"/>
  <c r="O142" i="1"/>
  <c r="O141" i="1"/>
  <c r="O132" i="1"/>
  <c r="O131" i="1"/>
  <c r="O62" i="1"/>
  <c r="O61" i="1"/>
  <c r="O52" i="1"/>
  <c r="O51" i="1"/>
  <c r="O32" i="1"/>
  <c r="O2" i="1" s="1"/>
  <c r="H3" i="5" s="1"/>
  <c r="O31" i="1"/>
  <c r="L29" i="4"/>
  <c r="O28" i="4"/>
  <c r="O17" i="4"/>
  <c r="O291" i="4"/>
  <c r="O271" i="4"/>
  <c r="O251" i="4"/>
  <c r="O232" i="4"/>
  <c r="O211" i="4"/>
  <c r="O192" i="4"/>
  <c r="O172" i="4"/>
  <c r="O151" i="4"/>
  <c r="O132" i="4"/>
  <c r="O112" i="4"/>
  <c r="O92" i="4"/>
  <c r="O71" i="4"/>
  <c r="O10" i="4"/>
  <c r="O22" i="3"/>
  <c r="O21" i="3"/>
  <c r="O102" i="3"/>
  <c r="O101" i="3"/>
  <c r="O262" i="3"/>
  <c r="O261" i="3"/>
  <c r="O122" i="3"/>
  <c r="O121" i="3"/>
  <c r="O61" i="3"/>
  <c r="O62" i="3"/>
  <c r="O202" i="3"/>
  <c r="O201" i="3"/>
  <c r="O251" i="3"/>
  <c r="O252" i="3"/>
  <c r="O141" i="3"/>
  <c r="O142" i="3"/>
  <c r="O42" i="3"/>
  <c r="O41" i="3"/>
  <c r="O171" i="3"/>
  <c r="O172" i="3"/>
  <c r="O222" i="3"/>
  <c r="O221" i="3"/>
  <c r="O282" i="3"/>
  <c r="O281" i="3"/>
  <c r="O192" i="2"/>
  <c r="O191" i="2"/>
  <c r="O202" i="2"/>
  <c r="O201" i="2"/>
  <c r="O81" i="2"/>
  <c r="O82" i="2"/>
  <c r="O262" i="2"/>
  <c r="O261" i="2"/>
  <c r="O171" i="2"/>
  <c r="O172" i="2"/>
  <c r="O161" i="2"/>
  <c r="O162" i="2"/>
  <c r="O142" i="2"/>
  <c r="O141" i="2"/>
  <c r="O182" i="2"/>
  <c r="O181" i="2"/>
  <c r="O242" i="2"/>
  <c r="O241" i="2"/>
  <c r="O221" i="2"/>
  <c r="O222" i="2"/>
  <c r="O11" i="2"/>
  <c r="O12" i="2"/>
  <c r="O42" i="2"/>
  <c r="O41" i="2"/>
  <c r="O122" i="2"/>
  <c r="O121" i="2"/>
  <c r="O282" i="2"/>
  <c r="O281" i="2"/>
  <c r="O251" i="2"/>
  <c r="O252" i="2"/>
  <c r="O61" i="2"/>
  <c r="O62" i="2"/>
  <c r="S13" i="1" l="1"/>
  <c r="V13" i="1" s="1"/>
  <c r="S13" i="3"/>
  <c r="S14" i="3" s="1"/>
  <c r="S13" i="2"/>
  <c r="W13" i="2" s="1"/>
  <c r="W11" i="2"/>
  <c r="W12" i="2"/>
  <c r="T14" i="2"/>
  <c r="V12" i="2"/>
  <c r="V11" i="2"/>
  <c r="S14" i="4"/>
  <c r="V14" i="4" s="1"/>
  <c r="T15" i="4"/>
  <c r="W12" i="1"/>
  <c r="T14" i="1"/>
  <c r="V13" i="4"/>
  <c r="W13" i="4"/>
  <c r="W12" i="3"/>
  <c r="T15" i="3"/>
  <c r="V12" i="3"/>
  <c r="O2" i="3"/>
  <c r="H5" i="5" s="1"/>
  <c r="O2" i="2"/>
  <c r="H4" i="5" s="1"/>
  <c r="L30" i="4"/>
  <c r="O29" i="4"/>
  <c r="O18" i="4"/>
  <c r="O272" i="4"/>
  <c r="O252" i="4"/>
  <c r="O233" i="4"/>
  <c r="O212" i="4"/>
  <c r="O193" i="4"/>
  <c r="O173" i="4"/>
  <c r="O152" i="4"/>
  <c r="O133" i="4"/>
  <c r="O113" i="4"/>
  <c r="O93" i="4"/>
  <c r="O72" i="4"/>
  <c r="O11" i="4"/>
  <c r="O12" i="4"/>
  <c r="S15" i="3" l="1"/>
  <c r="S14" i="2"/>
  <c r="V14" i="2" s="1"/>
  <c r="V13" i="2"/>
  <c r="T15" i="2"/>
  <c r="W14" i="4"/>
  <c r="S15" i="4"/>
  <c r="T16" i="4"/>
  <c r="T15" i="1"/>
  <c r="T16" i="1" s="1"/>
  <c r="S14" i="1"/>
  <c r="W14" i="1" s="1"/>
  <c r="W13" i="1"/>
  <c r="T16" i="3"/>
  <c r="S16" i="3" s="1"/>
  <c r="W13" i="3"/>
  <c r="V13" i="3"/>
  <c r="L31" i="4"/>
  <c r="O30" i="4"/>
  <c r="O19" i="4"/>
  <c r="O273" i="4"/>
  <c r="O253" i="4"/>
  <c r="O234" i="4"/>
  <c r="O213" i="4"/>
  <c r="O194" i="4"/>
  <c r="O174" i="4"/>
  <c r="O153" i="4"/>
  <c r="O134" i="4"/>
  <c r="O114" i="4"/>
  <c r="O94" i="4"/>
  <c r="O73" i="4"/>
  <c r="W14" i="2" l="1"/>
  <c r="S15" i="2"/>
  <c r="T16" i="2"/>
  <c r="S16" i="2" s="1"/>
  <c r="V16" i="2" s="1"/>
  <c r="S15" i="1"/>
  <c r="S16" i="1" s="1"/>
  <c r="S16" i="4"/>
  <c r="T17" i="4"/>
  <c r="V15" i="4"/>
  <c r="W15" i="4"/>
  <c r="W15" i="2"/>
  <c r="V15" i="2"/>
  <c r="V14" i="1"/>
  <c r="W14" i="3"/>
  <c r="T17" i="3"/>
  <c r="S17" i="3" s="1"/>
  <c r="V14" i="3"/>
  <c r="T17" i="1"/>
  <c r="L32" i="4"/>
  <c r="L33" i="4" s="1"/>
  <c r="L34" i="4" s="1"/>
  <c r="O31" i="4"/>
  <c r="O20" i="4"/>
  <c r="O274" i="4"/>
  <c r="O254" i="4"/>
  <c r="O235" i="4"/>
  <c r="O214" i="4"/>
  <c r="O195" i="4"/>
  <c r="O175" i="4"/>
  <c r="O154" i="4"/>
  <c r="O135" i="4"/>
  <c r="O115" i="4"/>
  <c r="O95" i="4"/>
  <c r="O74" i="4"/>
  <c r="T17" i="2" l="1"/>
  <c r="S17" i="2" s="1"/>
  <c r="S17" i="1"/>
  <c r="S17" i="4"/>
  <c r="T18" i="4"/>
  <c r="V16" i="4"/>
  <c r="W16" i="4"/>
  <c r="W16" i="2"/>
  <c r="T18" i="2"/>
  <c r="S18" i="2" s="1"/>
  <c r="W17" i="2"/>
  <c r="V17" i="2"/>
  <c r="W15" i="1"/>
  <c r="V15" i="1"/>
  <c r="W16" i="1"/>
  <c r="V16" i="1"/>
  <c r="W17" i="1"/>
  <c r="W15" i="3"/>
  <c r="V15" i="3"/>
  <c r="T18" i="3"/>
  <c r="S18" i="3" s="1"/>
  <c r="T18" i="1"/>
  <c r="S18" i="1" s="1"/>
  <c r="L35" i="4"/>
  <c r="O34" i="4"/>
  <c r="O33" i="4"/>
  <c r="O32" i="4"/>
  <c r="O21" i="4"/>
  <c r="O22" i="4"/>
  <c r="O275" i="4"/>
  <c r="O255" i="4"/>
  <c r="O236" i="4"/>
  <c r="O215" i="4"/>
  <c r="O196" i="4"/>
  <c r="O176" i="4"/>
  <c r="O155" i="4"/>
  <c r="O136" i="4"/>
  <c r="O116" i="4"/>
  <c r="O96" i="4"/>
  <c r="O75" i="4"/>
  <c r="T19" i="4" l="1"/>
  <c r="S18" i="4"/>
  <c r="W17" i="4"/>
  <c r="V17" i="4"/>
  <c r="T19" i="2"/>
  <c r="S19" i="2" s="1"/>
  <c r="V17" i="1"/>
  <c r="W16" i="3"/>
  <c r="V16" i="3"/>
  <c r="T19" i="3"/>
  <c r="S19" i="3" s="1"/>
  <c r="T19" i="1"/>
  <c r="S19" i="1" s="1"/>
  <c r="L36" i="4"/>
  <c r="O35" i="4"/>
  <c r="O276" i="4"/>
  <c r="O256" i="4"/>
  <c r="O237" i="4"/>
  <c r="O216" i="4"/>
  <c r="O197" i="4"/>
  <c r="O177" i="4"/>
  <c r="O156" i="4"/>
  <c r="O137" i="4"/>
  <c r="O117" i="4"/>
  <c r="O97" i="4"/>
  <c r="O76" i="4"/>
  <c r="V18" i="4" l="1"/>
  <c r="W18" i="4"/>
  <c r="T20" i="4"/>
  <c r="T21" i="4" s="1"/>
  <c r="S19" i="4"/>
  <c r="T20" i="2"/>
  <c r="S20" i="2" s="1"/>
  <c r="V18" i="2"/>
  <c r="W18" i="2"/>
  <c r="T20" i="3"/>
  <c r="S20" i="3" s="1"/>
  <c r="W17" i="3"/>
  <c r="V17" i="3"/>
  <c r="T20" i="1"/>
  <c r="S20" i="1" s="1"/>
  <c r="W18" i="1"/>
  <c r="V18" i="1"/>
  <c r="L37" i="4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O36" i="4"/>
  <c r="O277" i="4"/>
  <c r="O257" i="4"/>
  <c r="O238" i="4"/>
  <c r="O217" i="4"/>
  <c r="O198" i="4"/>
  <c r="O178" i="4"/>
  <c r="O157" i="4"/>
  <c r="O138" i="4"/>
  <c r="O118" i="4"/>
  <c r="O98" i="4"/>
  <c r="O77" i="4"/>
  <c r="S20" i="4" l="1"/>
  <c r="W19" i="4"/>
  <c r="V19" i="4"/>
  <c r="T22" i="4"/>
  <c r="W20" i="2"/>
  <c r="T21" i="2"/>
  <c r="V19" i="2"/>
  <c r="W19" i="2"/>
  <c r="V20" i="1"/>
  <c r="W18" i="3"/>
  <c r="T21" i="3"/>
  <c r="S21" i="3" s="1"/>
  <c r="V18" i="3"/>
  <c r="T21" i="1"/>
  <c r="S21" i="1" s="1"/>
  <c r="W19" i="1"/>
  <c r="V19" i="1"/>
  <c r="O37" i="4"/>
  <c r="O278" i="4"/>
  <c r="O258" i="4"/>
  <c r="O239" i="4"/>
  <c r="O218" i="4"/>
  <c r="O199" i="4"/>
  <c r="O179" i="4"/>
  <c r="O158" i="4"/>
  <c r="O139" i="4"/>
  <c r="O119" i="4"/>
  <c r="O99" i="4"/>
  <c r="O78" i="4"/>
  <c r="W20" i="4" l="1"/>
  <c r="V20" i="4"/>
  <c r="T23" i="4"/>
  <c r="S21" i="4"/>
  <c r="S21" i="2"/>
  <c r="W21" i="2" s="1"/>
  <c r="V20" i="2"/>
  <c r="T22" i="2"/>
  <c r="S22" i="2" s="1"/>
  <c r="W21" i="1"/>
  <c r="W20" i="1"/>
  <c r="T22" i="1"/>
  <c r="W19" i="3"/>
  <c r="T22" i="3"/>
  <c r="S22" i="3" s="1"/>
  <c r="V19" i="3"/>
  <c r="O38" i="4"/>
  <c r="O279" i="4"/>
  <c r="O259" i="4"/>
  <c r="O240" i="4"/>
  <c r="O219" i="4"/>
  <c r="O200" i="4"/>
  <c r="O180" i="4"/>
  <c r="O159" i="4"/>
  <c r="O140" i="4"/>
  <c r="O120" i="4"/>
  <c r="O100" i="4"/>
  <c r="O79" i="4"/>
  <c r="V21" i="2" l="1"/>
  <c r="V21" i="4"/>
  <c r="W21" i="4"/>
  <c r="T24" i="4"/>
  <c r="S22" i="4"/>
  <c r="S22" i="1"/>
  <c r="W22" i="1" s="1"/>
  <c r="T23" i="2"/>
  <c r="S23" i="2" s="1"/>
  <c r="W22" i="2"/>
  <c r="V22" i="2"/>
  <c r="V21" i="1"/>
  <c r="T23" i="1"/>
  <c r="S23" i="1" s="1"/>
  <c r="W20" i="3"/>
  <c r="V20" i="3"/>
  <c r="T23" i="3"/>
  <c r="S23" i="3" s="1"/>
  <c r="O39" i="4"/>
  <c r="O280" i="4"/>
  <c r="O260" i="4"/>
  <c r="O242" i="4"/>
  <c r="O241" i="4"/>
  <c r="O220" i="4"/>
  <c r="O202" i="4"/>
  <c r="O201" i="4"/>
  <c r="O182" i="4"/>
  <c r="O181" i="4"/>
  <c r="O160" i="4"/>
  <c r="O142" i="4"/>
  <c r="O141" i="4"/>
  <c r="O122" i="4"/>
  <c r="O121" i="4"/>
  <c r="O102" i="4"/>
  <c r="O101" i="4"/>
  <c r="O80" i="4"/>
  <c r="W22" i="4" l="1"/>
  <c r="V22" i="4"/>
  <c r="T25" i="4"/>
  <c r="S23" i="4"/>
  <c r="V22" i="1"/>
  <c r="T24" i="2"/>
  <c r="S24" i="2" s="1"/>
  <c r="W23" i="2"/>
  <c r="V23" i="2"/>
  <c r="T24" i="1"/>
  <c r="S24" i="1" s="1"/>
  <c r="T24" i="3"/>
  <c r="S24" i="3" s="1"/>
  <c r="W21" i="3"/>
  <c r="V21" i="3"/>
  <c r="W23" i="1"/>
  <c r="V23" i="1"/>
  <c r="O40" i="4"/>
  <c r="O282" i="4"/>
  <c r="O281" i="4"/>
  <c r="O262" i="4"/>
  <c r="O261" i="4"/>
  <c r="O222" i="4"/>
  <c r="O221" i="4"/>
  <c r="O162" i="4"/>
  <c r="O161" i="4"/>
  <c r="O82" i="4"/>
  <c r="O81" i="4"/>
  <c r="V23" i="4" l="1"/>
  <c r="W23" i="4"/>
  <c r="T26" i="4"/>
  <c r="S24" i="4"/>
  <c r="V24" i="2"/>
  <c r="W24" i="2"/>
  <c r="T25" i="2"/>
  <c r="W23" i="3"/>
  <c r="V23" i="3"/>
  <c r="T25" i="1"/>
  <c r="T25" i="3"/>
  <c r="W22" i="3"/>
  <c r="V22" i="3"/>
  <c r="W24" i="3"/>
  <c r="V24" i="1"/>
  <c r="W24" i="1"/>
  <c r="V24" i="3"/>
  <c r="O41" i="4"/>
  <c r="W24" i="4" l="1"/>
  <c r="V24" i="4"/>
  <c r="T27" i="4"/>
  <c r="S25" i="4"/>
  <c r="S26" i="4" s="1"/>
  <c r="S25" i="2"/>
  <c r="V25" i="2" s="1"/>
  <c r="S25" i="1"/>
  <c r="V25" i="1" s="1"/>
  <c r="T26" i="3"/>
  <c r="S25" i="3"/>
  <c r="T26" i="2"/>
  <c r="T26" i="1"/>
  <c r="O42" i="4"/>
  <c r="V26" i="4" l="1"/>
  <c r="W26" i="4"/>
  <c r="W25" i="4"/>
  <c r="V25" i="4"/>
  <c r="T28" i="4"/>
  <c r="S27" i="4"/>
  <c r="W25" i="2"/>
  <c r="T27" i="2"/>
  <c r="S26" i="2"/>
  <c r="V26" i="2" s="1"/>
  <c r="S26" i="1"/>
  <c r="V26" i="1" s="1"/>
  <c r="W25" i="1"/>
  <c r="T27" i="3"/>
  <c r="S26" i="3"/>
  <c r="W26" i="3" s="1"/>
  <c r="V25" i="3"/>
  <c r="W25" i="3"/>
  <c r="T27" i="1"/>
  <c r="O43" i="4"/>
  <c r="V26" i="3" l="1"/>
  <c r="W26" i="2"/>
  <c r="S27" i="2"/>
  <c r="T28" i="2"/>
  <c r="S28" i="2" s="1"/>
  <c r="V28" i="2" s="1"/>
  <c r="W26" i="1"/>
  <c r="S28" i="4"/>
  <c r="W28" i="4" s="1"/>
  <c r="V27" i="4"/>
  <c r="W27" i="4"/>
  <c r="T29" i="4"/>
  <c r="S29" i="4" s="1"/>
  <c r="S27" i="3"/>
  <c r="W27" i="3" s="1"/>
  <c r="S27" i="1"/>
  <c r="W27" i="1" s="1"/>
  <c r="T28" i="3"/>
  <c r="W27" i="2"/>
  <c r="V27" i="2"/>
  <c r="T28" i="1"/>
  <c r="O44" i="4"/>
  <c r="V27" i="3" l="1"/>
  <c r="V28" i="4"/>
  <c r="T29" i="2"/>
  <c r="S29" i="2" s="1"/>
  <c r="V29" i="2" s="1"/>
  <c r="V27" i="1"/>
  <c r="T30" i="4"/>
  <c r="T31" i="4" s="1"/>
  <c r="T32" i="4" s="1"/>
  <c r="V29" i="4"/>
  <c r="W29" i="4"/>
  <c r="S28" i="1"/>
  <c r="W28" i="1" s="1"/>
  <c r="S28" i="3"/>
  <c r="W28" i="3" s="1"/>
  <c r="T29" i="3"/>
  <c r="W28" i="2"/>
  <c r="T29" i="1"/>
  <c r="O45" i="4"/>
  <c r="V28" i="3" l="1"/>
  <c r="W29" i="2"/>
  <c r="T30" i="2"/>
  <c r="S30" i="2" s="1"/>
  <c r="V28" i="1"/>
  <c r="S30" i="4"/>
  <c r="S29" i="1"/>
  <c r="W29" i="1" s="1"/>
  <c r="S29" i="3"/>
  <c r="W29" i="3" s="1"/>
  <c r="T30" i="3"/>
  <c r="T30" i="1"/>
  <c r="O46" i="4"/>
  <c r="V29" i="3" l="1"/>
  <c r="T31" i="2"/>
  <c r="S31" i="2" s="1"/>
  <c r="W31" i="2" s="1"/>
  <c r="V30" i="2"/>
  <c r="W30" i="2"/>
  <c r="V29" i="1"/>
  <c r="V30" i="4"/>
  <c r="W30" i="4"/>
  <c r="T33" i="4"/>
  <c r="S31" i="4"/>
  <c r="S30" i="1"/>
  <c r="W30" i="1" s="1"/>
  <c r="S30" i="3"/>
  <c r="W30" i="3" s="1"/>
  <c r="T31" i="3"/>
  <c r="T32" i="2"/>
  <c r="T31" i="1"/>
  <c r="O47" i="4"/>
  <c r="V30" i="3" l="1"/>
  <c r="V30" i="1"/>
  <c r="W31" i="4"/>
  <c r="V31" i="4"/>
  <c r="T34" i="4"/>
  <c r="S32" i="4"/>
  <c r="T33" i="2"/>
  <c r="T34" i="2" s="1"/>
  <c r="S32" i="2"/>
  <c r="V31" i="2"/>
  <c r="S31" i="1"/>
  <c r="V31" i="1" s="1"/>
  <c r="S31" i="3"/>
  <c r="W31" i="3" s="1"/>
  <c r="T32" i="3"/>
  <c r="T32" i="1"/>
  <c r="O48" i="4"/>
  <c r="V31" i="3" l="1"/>
  <c r="W31" i="1"/>
  <c r="V32" i="4"/>
  <c r="W32" i="4"/>
  <c r="T35" i="4"/>
  <c r="S33" i="4"/>
  <c r="S34" i="4" s="1"/>
  <c r="S33" i="2"/>
  <c r="S34" i="2" s="1"/>
  <c r="W34" i="2" s="1"/>
  <c r="S32" i="1"/>
  <c r="W32" i="1" s="1"/>
  <c r="S32" i="3"/>
  <c r="W32" i="3" s="1"/>
  <c r="T33" i="3"/>
  <c r="W32" i="2"/>
  <c r="V32" i="2"/>
  <c r="T35" i="2"/>
  <c r="V33" i="2"/>
  <c r="T33" i="1"/>
  <c r="O49" i="4"/>
  <c r="V32" i="3" l="1"/>
  <c r="W33" i="2"/>
  <c r="V32" i="1"/>
  <c r="S35" i="4"/>
  <c r="W34" i="4"/>
  <c r="V34" i="4"/>
  <c r="W33" i="4"/>
  <c r="V33" i="4"/>
  <c r="T36" i="4"/>
  <c r="S36" i="4" s="1"/>
  <c r="S35" i="2"/>
  <c r="W35" i="2" s="1"/>
  <c r="S33" i="1"/>
  <c r="W33" i="1" s="1"/>
  <c r="S33" i="3"/>
  <c r="W33" i="3" s="1"/>
  <c r="T34" i="3"/>
  <c r="T36" i="2"/>
  <c r="S36" i="2" s="1"/>
  <c r="V34" i="2"/>
  <c r="T34" i="1"/>
  <c r="O50" i="4"/>
  <c r="V33" i="3" l="1"/>
  <c r="V33" i="1"/>
  <c r="V36" i="4"/>
  <c r="W36" i="4"/>
  <c r="T37" i="4"/>
  <c r="S37" i="4" s="1"/>
  <c r="W35" i="4"/>
  <c r="V35" i="4"/>
  <c r="S34" i="1"/>
  <c r="V34" i="1" s="1"/>
  <c r="S34" i="3"/>
  <c r="W34" i="3" s="1"/>
  <c r="T35" i="3"/>
  <c r="V36" i="2"/>
  <c r="V35" i="2"/>
  <c r="T37" i="2"/>
  <c r="W36" i="2"/>
  <c r="T35" i="1"/>
  <c r="O51" i="4"/>
  <c r="V34" i="3" l="1"/>
  <c r="W34" i="1"/>
  <c r="T38" i="4"/>
  <c r="S38" i="4" s="1"/>
  <c r="W38" i="4" s="1"/>
  <c r="V37" i="4"/>
  <c r="W37" i="4"/>
  <c r="T38" i="2"/>
  <c r="T39" i="2" s="1"/>
  <c r="S37" i="2"/>
  <c r="V37" i="2" s="1"/>
  <c r="S35" i="1"/>
  <c r="W35" i="1" s="1"/>
  <c r="S35" i="3"/>
  <c r="W35" i="3" s="1"/>
  <c r="T36" i="3"/>
  <c r="T36" i="1"/>
  <c r="O52" i="4"/>
  <c r="V35" i="3" l="1"/>
  <c r="W37" i="2"/>
  <c r="V35" i="1"/>
  <c r="T39" i="4"/>
  <c r="T40" i="4" s="1"/>
  <c r="V38" i="4"/>
  <c r="S38" i="2"/>
  <c r="S39" i="2" s="1"/>
  <c r="S36" i="1"/>
  <c r="W36" i="1" s="1"/>
  <c r="S36" i="3"/>
  <c r="W36" i="3" s="1"/>
  <c r="T37" i="3"/>
  <c r="T37" i="1"/>
  <c r="T40" i="2"/>
  <c r="O53" i="4"/>
  <c r="V36" i="3" l="1"/>
  <c r="S37" i="1"/>
  <c r="V38" i="2"/>
  <c r="W38" i="2"/>
  <c r="V36" i="1"/>
  <c r="S39" i="4"/>
  <c r="V39" i="4" s="1"/>
  <c r="T41" i="4"/>
  <c r="W39" i="2"/>
  <c r="V39" i="2"/>
  <c r="S40" i="2"/>
  <c r="W40" i="2" s="1"/>
  <c r="S37" i="3"/>
  <c r="W37" i="3" s="1"/>
  <c r="T38" i="3"/>
  <c r="T41" i="2"/>
  <c r="T38" i="1"/>
  <c r="S38" i="1" s="1"/>
  <c r="W37" i="1"/>
  <c r="V37" i="1"/>
  <c r="O54" i="4"/>
  <c r="V37" i="3" l="1"/>
  <c r="T42" i="4"/>
  <c r="V40" i="2"/>
  <c r="T39" i="1"/>
  <c r="S39" i="1" s="1"/>
  <c r="S40" i="4"/>
  <c r="S41" i="4" s="1"/>
  <c r="W39" i="4"/>
  <c r="S41" i="2"/>
  <c r="V41" i="2" s="1"/>
  <c r="S38" i="3"/>
  <c r="W38" i="3" s="1"/>
  <c r="T39" i="3"/>
  <c r="T42" i="2"/>
  <c r="V38" i="1"/>
  <c r="W38" i="1"/>
  <c r="O55" i="4"/>
  <c r="V38" i="3" l="1"/>
  <c r="S42" i="4"/>
  <c r="T43" i="4"/>
  <c r="T44" i="4" s="1"/>
  <c r="W40" i="4"/>
  <c r="V40" i="4"/>
  <c r="W41" i="2"/>
  <c r="T40" i="1"/>
  <c r="S40" i="1" s="1"/>
  <c r="V42" i="4"/>
  <c r="W42" i="4"/>
  <c r="V41" i="4"/>
  <c r="W41" i="4"/>
  <c r="T43" i="2"/>
  <c r="S42" i="2"/>
  <c r="V42" i="2" s="1"/>
  <c r="S39" i="3"/>
  <c r="W39" i="3" s="1"/>
  <c r="T40" i="3"/>
  <c r="V39" i="1"/>
  <c r="W39" i="1"/>
  <c r="O56" i="4"/>
  <c r="V39" i="3" l="1"/>
  <c r="S43" i="4"/>
  <c r="W43" i="4" s="1"/>
  <c r="W42" i="2"/>
  <c r="S43" i="2"/>
  <c r="T44" i="2"/>
  <c r="S44" i="2" s="1"/>
  <c r="V44" i="2" s="1"/>
  <c r="T41" i="1"/>
  <c r="S41" i="1" s="1"/>
  <c r="V43" i="4"/>
  <c r="T45" i="4"/>
  <c r="S44" i="4"/>
  <c r="S40" i="3"/>
  <c r="W40" i="3" s="1"/>
  <c r="T41" i="3"/>
  <c r="W43" i="2"/>
  <c r="V43" i="2"/>
  <c r="V40" i="1"/>
  <c r="W40" i="1"/>
  <c r="V40" i="3"/>
  <c r="O57" i="4"/>
  <c r="T45" i="2" l="1"/>
  <c r="S45" i="2" s="1"/>
  <c r="W45" i="2" s="1"/>
  <c r="T42" i="1"/>
  <c r="S42" i="1" s="1"/>
  <c r="W44" i="4"/>
  <c r="V44" i="4"/>
  <c r="T46" i="4"/>
  <c r="T47" i="4" s="1"/>
  <c r="S45" i="4"/>
  <c r="S41" i="3"/>
  <c r="W41" i="3" s="1"/>
  <c r="T42" i="3"/>
  <c r="W44" i="2"/>
  <c r="V41" i="1"/>
  <c r="W41" i="1"/>
  <c r="O58" i="4"/>
  <c r="V41" i="3" l="1"/>
  <c r="T46" i="2"/>
  <c r="S46" i="2" s="1"/>
  <c r="W46" i="2" s="1"/>
  <c r="V45" i="2"/>
  <c r="T43" i="1"/>
  <c r="S43" i="1" s="1"/>
  <c r="S46" i="4"/>
  <c r="W45" i="4"/>
  <c r="V45" i="4"/>
  <c r="T48" i="4"/>
  <c r="S42" i="3"/>
  <c r="W42" i="3" s="1"/>
  <c r="T43" i="3"/>
  <c r="W42" i="1"/>
  <c r="V42" i="1"/>
  <c r="O59" i="4"/>
  <c r="V42" i="3" l="1"/>
  <c r="T44" i="1"/>
  <c r="S44" i="1" s="1"/>
  <c r="T47" i="2"/>
  <c r="S47" i="2" s="1"/>
  <c r="W47" i="2" s="1"/>
  <c r="V46" i="2"/>
  <c r="W46" i="4"/>
  <c r="V46" i="4"/>
  <c r="T49" i="4"/>
  <c r="S47" i="4"/>
  <c r="S43" i="3"/>
  <c r="W43" i="3" s="1"/>
  <c r="T44" i="3"/>
  <c r="W43" i="1"/>
  <c r="V43" i="1"/>
  <c r="V43" i="3"/>
  <c r="O60" i="4"/>
  <c r="T45" i="1" l="1"/>
  <c r="S45" i="1" s="1"/>
  <c r="V47" i="2"/>
  <c r="T48" i="2"/>
  <c r="S48" i="2" s="1"/>
  <c r="V48" i="2" s="1"/>
  <c r="T50" i="4"/>
  <c r="V47" i="4"/>
  <c r="W47" i="4"/>
  <c r="S48" i="4"/>
  <c r="S44" i="3"/>
  <c r="T45" i="3"/>
  <c r="W44" i="1"/>
  <c r="V44" i="1"/>
  <c r="W44" i="3"/>
  <c r="V44" i="3"/>
  <c r="O61" i="4"/>
  <c r="T46" i="1" l="1"/>
  <c r="S46" i="1" s="1"/>
  <c r="W48" i="2"/>
  <c r="T49" i="2"/>
  <c r="S49" i="2" s="1"/>
  <c r="V49" i="2" s="1"/>
  <c r="W48" i="4"/>
  <c r="V48" i="4"/>
  <c r="T51" i="4"/>
  <c r="S49" i="4"/>
  <c r="S45" i="3"/>
  <c r="T46" i="3"/>
  <c r="V45" i="1"/>
  <c r="W45" i="1"/>
  <c r="W45" i="3"/>
  <c r="V45" i="3"/>
  <c r="O62" i="4"/>
  <c r="T47" i="1" l="1"/>
  <c r="S47" i="1" s="1"/>
  <c r="T50" i="2"/>
  <c r="S50" i="2" s="1"/>
  <c r="V50" i="2" s="1"/>
  <c r="W49" i="2"/>
  <c r="S50" i="4"/>
  <c r="S51" i="4" s="1"/>
  <c r="W49" i="4"/>
  <c r="T52" i="4"/>
  <c r="V49" i="4"/>
  <c r="S46" i="3"/>
  <c r="T47" i="3"/>
  <c r="V46" i="1"/>
  <c r="W46" i="1"/>
  <c r="T48" i="1"/>
  <c r="S48" i="1" s="1"/>
  <c r="W46" i="3"/>
  <c r="V46" i="3"/>
  <c r="O64" i="4"/>
  <c r="O63" i="4"/>
  <c r="O2" i="4" s="1"/>
  <c r="H6" i="5" s="1"/>
  <c r="T51" i="2" l="1"/>
  <c r="W50" i="2"/>
  <c r="V51" i="4"/>
  <c r="W51" i="4"/>
  <c r="S52" i="4"/>
  <c r="V50" i="4"/>
  <c r="W50" i="4"/>
  <c r="T53" i="4"/>
  <c r="S51" i="2"/>
  <c r="V51" i="2" s="1"/>
  <c r="S47" i="3"/>
  <c r="W47" i="3" s="1"/>
  <c r="T48" i="3"/>
  <c r="T52" i="2"/>
  <c r="W47" i="1"/>
  <c r="V47" i="1"/>
  <c r="T49" i="1"/>
  <c r="S49" i="1" s="1"/>
  <c r="V47" i="3"/>
  <c r="H7" i="5"/>
  <c r="W51" i="2" l="1"/>
  <c r="S53" i="4"/>
  <c r="W53" i="4" s="1"/>
  <c r="T54" i="4"/>
  <c r="S54" i="4" s="1"/>
  <c r="V52" i="4"/>
  <c r="W52" i="4"/>
  <c r="S52" i="2"/>
  <c r="W52" i="2" s="1"/>
  <c r="S48" i="3"/>
  <c r="W48" i="3" s="1"/>
  <c r="T49" i="3"/>
  <c r="T53" i="2"/>
  <c r="T50" i="1"/>
  <c r="S50" i="1" s="1"/>
  <c r="W48" i="1"/>
  <c r="V48" i="1"/>
  <c r="V48" i="3" l="1"/>
  <c r="V53" i="4"/>
  <c r="V52" i="2"/>
  <c r="T55" i="4"/>
  <c r="T56" i="4" s="1"/>
  <c r="T57" i="4" s="1"/>
  <c r="W54" i="4"/>
  <c r="V54" i="4"/>
  <c r="S53" i="2"/>
  <c r="V53" i="2" s="1"/>
  <c r="S49" i="3"/>
  <c r="W49" i="3" s="1"/>
  <c r="T50" i="3"/>
  <c r="T54" i="2"/>
  <c r="W50" i="1"/>
  <c r="T51" i="1"/>
  <c r="S51" i="1" s="1"/>
  <c r="V49" i="1"/>
  <c r="W49" i="1"/>
  <c r="V49" i="3"/>
  <c r="W53" i="2" l="1"/>
  <c r="S55" i="4"/>
  <c r="W55" i="4" s="1"/>
  <c r="S54" i="2"/>
  <c r="W54" i="2" s="1"/>
  <c r="S50" i="3"/>
  <c r="T51" i="3"/>
  <c r="T55" i="2"/>
  <c r="S55" i="2" s="1"/>
  <c r="V51" i="1"/>
  <c r="V50" i="1"/>
  <c r="T52" i="1"/>
  <c r="S52" i="1" s="1"/>
  <c r="W50" i="3"/>
  <c r="V50" i="3"/>
  <c r="S56" i="4" l="1"/>
  <c r="S57" i="4" s="1"/>
  <c r="T58" i="4"/>
  <c r="V55" i="4"/>
  <c r="V57" i="4"/>
  <c r="W57" i="4"/>
  <c r="V56" i="4"/>
  <c r="W56" i="4"/>
  <c r="T59" i="4"/>
  <c r="S58" i="4"/>
  <c r="V54" i="2"/>
  <c r="S51" i="3"/>
  <c r="W51" i="3" s="1"/>
  <c r="T52" i="3"/>
  <c r="T56" i="2"/>
  <c r="S56" i="2" s="1"/>
  <c r="V52" i="1"/>
  <c r="W51" i="1"/>
  <c r="T53" i="1"/>
  <c r="S53" i="1" s="1"/>
  <c r="W52" i="1"/>
  <c r="V51" i="3"/>
  <c r="T60" i="4" l="1"/>
  <c r="T61" i="4" s="1"/>
  <c r="S59" i="4"/>
  <c r="V58" i="4"/>
  <c r="W58" i="4"/>
  <c r="S52" i="3"/>
  <c r="T53" i="3"/>
  <c r="T57" i="2"/>
  <c r="S57" i="2" s="1"/>
  <c r="V55" i="2"/>
  <c r="W55" i="2"/>
  <c r="T54" i="1"/>
  <c r="S54" i="1" s="1"/>
  <c r="W53" i="1"/>
  <c r="V53" i="1"/>
  <c r="W52" i="3"/>
  <c r="V52" i="3"/>
  <c r="S60" i="4" l="1"/>
  <c r="V59" i="4"/>
  <c r="T62" i="4"/>
  <c r="W59" i="4"/>
  <c r="S53" i="3"/>
  <c r="T54" i="3"/>
  <c r="V56" i="2"/>
  <c r="W56" i="2"/>
  <c r="T58" i="2"/>
  <c r="S58" i="2" s="1"/>
  <c r="T55" i="1"/>
  <c r="S55" i="1" s="1"/>
  <c r="W54" i="1"/>
  <c r="V54" i="1"/>
  <c r="W53" i="3"/>
  <c r="V53" i="3"/>
  <c r="V60" i="4" l="1"/>
  <c r="W60" i="4"/>
  <c r="T63" i="4"/>
  <c r="S61" i="4"/>
  <c r="S62" i="4" s="1"/>
  <c r="S54" i="3"/>
  <c r="T55" i="3"/>
  <c r="T59" i="2"/>
  <c r="S59" i="2" s="1"/>
  <c r="V57" i="2"/>
  <c r="W57" i="2"/>
  <c r="T56" i="1"/>
  <c r="W55" i="1"/>
  <c r="V55" i="1"/>
  <c r="W54" i="3"/>
  <c r="V54" i="3"/>
  <c r="W62" i="4" l="1"/>
  <c r="V62" i="4"/>
  <c r="S63" i="4"/>
  <c r="V61" i="4"/>
  <c r="W61" i="4"/>
  <c r="T64" i="4"/>
  <c r="W63" i="4"/>
  <c r="V63" i="4"/>
  <c r="S56" i="1"/>
  <c r="V56" i="1" s="1"/>
  <c r="S55" i="3"/>
  <c r="W55" i="3" s="1"/>
  <c r="T56" i="3"/>
  <c r="T60" i="2"/>
  <c r="S60" i="2" s="1"/>
  <c r="V58" i="2"/>
  <c r="W58" i="2"/>
  <c r="T57" i="1"/>
  <c r="V55" i="3"/>
  <c r="W56" i="1" l="1"/>
  <c r="S64" i="4"/>
  <c r="T65" i="4"/>
  <c r="S57" i="1"/>
  <c r="V57" i="1" s="1"/>
  <c r="S56" i="3"/>
  <c r="T57" i="3"/>
  <c r="T61" i="2"/>
  <c r="S61" i="2" s="1"/>
  <c r="V59" i="2"/>
  <c r="W59" i="2"/>
  <c r="T58" i="1"/>
  <c r="W56" i="3"/>
  <c r="V56" i="3"/>
  <c r="S58" i="1" l="1"/>
  <c r="T62" i="2"/>
  <c r="S62" i="2" s="1"/>
  <c r="W57" i="1"/>
  <c r="S65" i="4"/>
  <c r="T66" i="4"/>
  <c r="W64" i="4"/>
  <c r="V64" i="4"/>
  <c r="S57" i="3"/>
  <c r="T58" i="3"/>
  <c r="V60" i="2"/>
  <c r="W60" i="2"/>
  <c r="T63" i="2"/>
  <c r="S63" i="2" s="1"/>
  <c r="T59" i="1"/>
  <c r="V58" i="1"/>
  <c r="W58" i="1"/>
  <c r="W57" i="3"/>
  <c r="V57" i="3"/>
  <c r="S66" i="4" l="1"/>
  <c r="T67" i="4"/>
  <c r="T68" i="4" s="1"/>
  <c r="T69" i="4" s="1"/>
  <c r="W66" i="4"/>
  <c r="V66" i="4"/>
  <c r="V65" i="4"/>
  <c r="W65" i="4"/>
  <c r="T60" i="1"/>
  <c r="S59" i="1"/>
  <c r="S58" i="3"/>
  <c r="W58" i="3" s="1"/>
  <c r="T59" i="3"/>
  <c r="V61" i="2"/>
  <c r="W61" i="2"/>
  <c r="T64" i="2"/>
  <c r="S64" i="2" s="1"/>
  <c r="V58" i="3"/>
  <c r="S67" i="4" l="1"/>
  <c r="V67" i="4" s="1"/>
  <c r="T61" i="1"/>
  <c r="T62" i="1" s="1"/>
  <c r="S60" i="1"/>
  <c r="V60" i="1" s="1"/>
  <c r="S59" i="3"/>
  <c r="T60" i="3"/>
  <c r="V62" i="2"/>
  <c r="W62" i="2"/>
  <c r="T65" i="2"/>
  <c r="S65" i="2" s="1"/>
  <c r="W59" i="1"/>
  <c r="V59" i="1"/>
  <c r="W60" i="1"/>
  <c r="W59" i="3"/>
  <c r="V59" i="3"/>
  <c r="S61" i="1" l="1"/>
  <c r="S62" i="1" s="1"/>
  <c r="V62" i="1" s="1"/>
  <c r="T70" i="4"/>
  <c r="S68" i="4"/>
  <c r="V68" i="4" s="1"/>
  <c r="W67" i="4"/>
  <c r="T63" i="1"/>
  <c r="S60" i="3"/>
  <c r="W60" i="3" s="1"/>
  <c r="T61" i="3"/>
  <c r="W63" i="2"/>
  <c r="V63" i="2"/>
  <c r="T66" i="2"/>
  <c r="S66" i="2" s="1"/>
  <c r="W61" i="1"/>
  <c r="V61" i="1"/>
  <c r="V60" i="3"/>
  <c r="T64" i="1" l="1"/>
  <c r="S69" i="4"/>
  <c r="S63" i="1"/>
  <c r="V63" i="1" s="1"/>
  <c r="T71" i="4"/>
  <c r="T72" i="4" s="1"/>
  <c r="W68" i="4"/>
  <c r="W69" i="4"/>
  <c r="V69" i="4"/>
  <c r="S70" i="4"/>
  <c r="S61" i="3"/>
  <c r="W61" i="3" s="1"/>
  <c r="T62" i="3"/>
  <c r="W64" i="2"/>
  <c r="V64" i="2"/>
  <c r="T67" i="2"/>
  <c r="S67" i="2" s="1"/>
  <c r="W62" i="1"/>
  <c r="T65" i="1"/>
  <c r="V61" i="3"/>
  <c r="W63" i="1" l="1"/>
  <c r="S64" i="1"/>
  <c r="S65" i="1" s="1"/>
  <c r="V70" i="4"/>
  <c r="W70" i="4"/>
  <c r="T73" i="4"/>
  <c r="S71" i="4"/>
  <c r="T66" i="1"/>
  <c r="S62" i="3"/>
  <c r="W62" i="3" s="1"/>
  <c r="T63" i="3"/>
  <c r="V65" i="2"/>
  <c r="W65" i="2"/>
  <c r="T68" i="2"/>
  <c r="S68" i="2" s="1"/>
  <c r="W64" i="1"/>
  <c r="V64" i="1"/>
  <c r="V62" i="3" l="1"/>
  <c r="S66" i="1"/>
  <c r="T67" i="1"/>
  <c r="S67" i="1" s="1"/>
  <c r="W67" i="1" s="1"/>
  <c r="W65" i="1"/>
  <c r="V65" i="1"/>
  <c r="V71" i="4"/>
  <c r="W71" i="4"/>
  <c r="T74" i="4"/>
  <c r="S72" i="4"/>
  <c r="S63" i="3"/>
  <c r="T64" i="3"/>
  <c r="V67" i="2"/>
  <c r="W67" i="2"/>
  <c r="W66" i="2"/>
  <c r="V66" i="2"/>
  <c r="T69" i="2"/>
  <c r="S69" i="2" s="1"/>
  <c r="T68" i="1"/>
  <c r="V66" i="1"/>
  <c r="W66" i="1"/>
  <c r="W63" i="3"/>
  <c r="V63" i="3"/>
  <c r="S73" i="4" l="1"/>
  <c r="S74" i="4" s="1"/>
  <c r="V72" i="4"/>
  <c r="T75" i="4"/>
  <c r="W72" i="4"/>
  <c r="S68" i="1"/>
  <c r="W68" i="1" s="1"/>
  <c r="S64" i="3"/>
  <c r="T65" i="3"/>
  <c r="V69" i="2"/>
  <c r="W69" i="2"/>
  <c r="T70" i="2"/>
  <c r="S70" i="2" s="1"/>
  <c r="W68" i="2"/>
  <c r="V68" i="2"/>
  <c r="V67" i="1"/>
  <c r="T69" i="1"/>
  <c r="S69" i="1" s="1"/>
  <c r="V68" i="1"/>
  <c r="S75" i="4" l="1"/>
  <c r="W75" i="4" s="1"/>
  <c r="V74" i="4"/>
  <c r="W74" i="4"/>
  <c r="V73" i="4"/>
  <c r="W73" i="4"/>
  <c r="T76" i="4"/>
  <c r="S76" i="4" s="1"/>
  <c r="V64" i="3"/>
  <c r="W64" i="3"/>
  <c r="S65" i="3"/>
  <c r="W65" i="3" s="1"/>
  <c r="T66" i="3"/>
  <c r="T71" i="2"/>
  <c r="W70" i="2"/>
  <c r="V70" i="2"/>
  <c r="T70" i="1"/>
  <c r="V69" i="1"/>
  <c r="W69" i="1"/>
  <c r="V65" i="3" l="1"/>
  <c r="V75" i="4"/>
  <c r="V76" i="4"/>
  <c r="W76" i="4"/>
  <c r="T77" i="4"/>
  <c r="S71" i="2"/>
  <c r="V71" i="2" s="1"/>
  <c r="T71" i="1"/>
  <c r="S70" i="1"/>
  <c r="W70" i="1" s="1"/>
  <c r="S66" i="3"/>
  <c r="V66" i="3" s="1"/>
  <c r="T67" i="3"/>
  <c r="S67" i="3" s="1"/>
  <c r="T72" i="2"/>
  <c r="W71" i="2"/>
  <c r="W66" i="3" l="1"/>
  <c r="S77" i="4"/>
  <c r="T78" i="4"/>
  <c r="S72" i="2"/>
  <c r="V72" i="2" s="1"/>
  <c r="T72" i="1"/>
  <c r="T73" i="1" s="1"/>
  <c r="S71" i="1"/>
  <c r="T68" i="3"/>
  <c r="T73" i="2"/>
  <c r="S73" i="2" s="1"/>
  <c r="V70" i="1"/>
  <c r="W67" i="3"/>
  <c r="V67" i="3"/>
  <c r="W72" i="2" l="1"/>
  <c r="S72" i="1"/>
  <c r="W72" i="1" s="1"/>
  <c r="S78" i="4"/>
  <c r="T79" i="4"/>
  <c r="V77" i="4"/>
  <c r="W77" i="4"/>
  <c r="S68" i="3"/>
  <c r="W68" i="3" s="1"/>
  <c r="T69" i="3"/>
  <c r="T74" i="2"/>
  <c r="S74" i="2" s="1"/>
  <c r="T74" i="1"/>
  <c r="T75" i="1" s="1"/>
  <c r="W71" i="1"/>
  <c r="V71" i="1"/>
  <c r="V68" i="3" l="1"/>
  <c r="S79" i="4"/>
  <c r="V72" i="1"/>
  <c r="S73" i="1"/>
  <c r="W73" i="1" s="1"/>
  <c r="T80" i="4"/>
  <c r="S80" i="4" s="1"/>
  <c r="W80" i="4" s="1"/>
  <c r="W79" i="4"/>
  <c r="V79" i="4"/>
  <c r="V78" i="4"/>
  <c r="W78" i="4"/>
  <c r="S69" i="3"/>
  <c r="T70" i="3"/>
  <c r="T75" i="2"/>
  <c r="S75" i="2" s="1"/>
  <c r="V73" i="2"/>
  <c r="W73" i="2"/>
  <c r="W69" i="3"/>
  <c r="V69" i="3"/>
  <c r="T76" i="1" l="1"/>
  <c r="V73" i="1"/>
  <c r="S74" i="1"/>
  <c r="S75" i="1" s="1"/>
  <c r="V80" i="4"/>
  <c r="T81" i="4"/>
  <c r="S81" i="4" s="1"/>
  <c r="S70" i="3"/>
  <c r="W70" i="3" s="1"/>
  <c r="T71" i="3"/>
  <c r="T76" i="2"/>
  <c r="S76" i="2" s="1"/>
  <c r="V74" i="2"/>
  <c r="W74" i="2"/>
  <c r="V70" i="3" l="1"/>
  <c r="S76" i="1"/>
  <c r="T77" i="1"/>
  <c r="W74" i="1"/>
  <c r="V74" i="1"/>
  <c r="T82" i="4"/>
  <c r="S82" i="4" s="1"/>
  <c r="W81" i="4"/>
  <c r="V81" i="4"/>
  <c r="S71" i="3"/>
  <c r="V71" i="3" s="1"/>
  <c r="T72" i="3"/>
  <c r="V75" i="2"/>
  <c r="W75" i="2"/>
  <c r="T77" i="2"/>
  <c r="S77" i="2" s="1"/>
  <c r="W75" i="1"/>
  <c r="V75" i="1"/>
  <c r="W76" i="1"/>
  <c r="V76" i="1"/>
  <c r="W71" i="3" l="1"/>
  <c r="S77" i="1"/>
  <c r="T78" i="1"/>
  <c r="S78" i="1" s="1"/>
  <c r="V78" i="1" s="1"/>
  <c r="T83" i="4"/>
  <c r="S83" i="4" s="1"/>
  <c r="V82" i="4"/>
  <c r="W82" i="4"/>
  <c r="S72" i="3"/>
  <c r="V72" i="3" s="1"/>
  <c r="T73" i="3"/>
  <c r="V77" i="2"/>
  <c r="W77" i="2"/>
  <c r="W76" i="2"/>
  <c r="V76" i="2"/>
  <c r="T78" i="2"/>
  <c r="S78" i="2" s="1"/>
  <c r="W77" i="1"/>
  <c r="V77" i="1"/>
  <c r="T79" i="1" l="1"/>
  <c r="S79" i="1" s="1"/>
  <c r="W79" i="1" s="1"/>
  <c r="W72" i="3"/>
  <c r="T84" i="4"/>
  <c r="S84" i="4" s="1"/>
  <c r="W83" i="4"/>
  <c r="V83" i="4"/>
  <c r="S73" i="3"/>
  <c r="T74" i="3"/>
  <c r="W78" i="2"/>
  <c r="V78" i="2"/>
  <c r="T79" i="2"/>
  <c r="S79" i="2" s="1"/>
  <c r="W78" i="1"/>
  <c r="W73" i="3"/>
  <c r="V73" i="3"/>
  <c r="T80" i="1" l="1"/>
  <c r="S80" i="1" s="1"/>
  <c r="W80" i="1" s="1"/>
  <c r="T85" i="4"/>
  <c r="T86" i="4" s="1"/>
  <c r="T87" i="4" s="1"/>
  <c r="W84" i="4"/>
  <c r="V84" i="4"/>
  <c r="S74" i="3"/>
  <c r="W74" i="3" s="1"/>
  <c r="T75" i="3"/>
  <c r="T80" i="2"/>
  <c r="S80" i="2" s="1"/>
  <c r="V79" i="1"/>
  <c r="T81" i="1"/>
  <c r="V74" i="3"/>
  <c r="V80" i="1" l="1"/>
  <c r="S85" i="4"/>
  <c r="S86" i="4" s="1"/>
  <c r="S87" i="4" s="1"/>
  <c r="T82" i="1"/>
  <c r="T83" i="1" s="1"/>
  <c r="S81" i="1"/>
  <c r="S75" i="3"/>
  <c r="T76" i="3"/>
  <c r="T81" i="2"/>
  <c r="S81" i="2" s="1"/>
  <c r="V79" i="2"/>
  <c r="W79" i="2"/>
  <c r="W75" i="3"/>
  <c r="V75" i="3"/>
  <c r="T88" i="4" l="1"/>
  <c r="S88" i="4" s="1"/>
  <c r="V88" i="4" s="1"/>
  <c r="W85" i="4"/>
  <c r="V85" i="4"/>
  <c r="T82" i="2"/>
  <c r="S82" i="2" s="1"/>
  <c r="V82" i="2" s="1"/>
  <c r="S82" i="1"/>
  <c r="S83" i="1" s="1"/>
  <c r="V83" i="1" s="1"/>
  <c r="W87" i="4"/>
  <c r="V87" i="4"/>
  <c r="W86" i="4"/>
  <c r="V86" i="4"/>
  <c r="S76" i="3"/>
  <c r="T77" i="3"/>
  <c r="W81" i="2"/>
  <c r="V81" i="2"/>
  <c r="V80" i="2"/>
  <c r="W80" i="2"/>
  <c r="T83" i="2"/>
  <c r="V81" i="1"/>
  <c r="W81" i="1"/>
  <c r="W82" i="1"/>
  <c r="V82" i="1"/>
  <c r="T84" i="1"/>
  <c r="W76" i="3"/>
  <c r="V76" i="3"/>
  <c r="T89" i="4" l="1"/>
  <c r="S89" i="4" s="1"/>
  <c r="S83" i="2"/>
  <c r="S84" i="1"/>
  <c r="W84" i="1" s="1"/>
  <c r="W88" i="4"/>
  <c r="W82" i="2"/>
  <c r="S77" i="3"/>
  <c r="T78" i="3"/>
  <c r="T84" i="2"/>
  <c r="S84" i="2" s="1"/>
  <c r="W83" i="1"/>
  <c r="T85" i="1"/>
  <c r="W77" i="3"/>
  <c r="V77" i="3"/>
  <c r="T90" i="4" l="1"/>
  <c r="S90" i="4" s="1"/>
  <c r="W89" i="4"/>
  <c r="V89" i="4"/>
  <c r="T86" i="1"/>
  <c r="T87" i="1" s="1"/>
  <c r="S85" i="1"/>
  <c r="S78" i="3"/>
  <c r="W78" i="3" s="1"/>
  <c r="T79" i="3"/>
  <c r="T85" i="2"/>
  <c r="S85" i="2" s="1"/>
  <c r="W83" i="2"/>
  <c r="V83" i="2"/>
  <c r="V84" i="1"/>
  <c r="V78" i="3" l="1"/>
  <c r="T91" i="4"/>
  <c r="T92" i="4" s="1"/>
  <c r="T93" i="4" s="1"/>
  <c r="S86" i="1"/>
  <c r="S87" i="1" s="1"/>
  <c r="W87" i="1" s="1"/>
  <c r="S91" i="4"/>
  <c r="V90" i="4"/>
  <c r="W90" i="4"/>
  <c r="S79" i="3"/>
  <c r="T80" i="3"/>
  <c r="W84" i="2"/>
  <c r="V84" i="2"/>
  <c r="T86" i="2"/>
  <c r="S86" i="2" s="1"/>
  <c r="W85" i="1"/>
  <c r="V85" i="1"/>
  <c r="T88" i="1"/>
  <c r="W79" i="3"/>
  <c r="V79" i="3"/>
  <c r="W86" i="1" l="1"/>
  <c r="V86" i="1"/>
  <c r="S88" i="1"/>
  <c r="V88" i="1" s="1"/>
  <c r="S92" i="4"/>
  <c r="W91" i="4"/>
  <c r="V91" i="4"/>
  <c r="T94" i="4"/>
  <c r="S80" i="3"/>
  <c r="W80" i="3" s="1"/>
  <c r="T81" i="3"/>
  <c r="W85" i="2"/>
  <c r="V85" i="2"/>
  <c r="T87" i="2"/>
  <c r="S87" i="2" s="1"/>
  <c r="V87" i="1"/>
  <c r="T89" i="1"/>
  <c r="V80" i="3"/>
  <c r="V92" i="4" l="1"/>
  <c r="W92" i="4"/>
  <c r="T95" i="4"/>
  <c r="S93" i="4"/>
  <c r="T90" i="1"/>
  <c r="T91" i="1" s="1"/>
  <c r="S89" i="1"/>
  <c r="V89" i="1" s="1"/>
  <c r="S81" i="3"/>
  <c r="W81" i="3" s="1"/>
  <c r="T82" i="3"/>
  <c r="T88" i="2"/>
  <c r="V86" i="2"/>
  <c r="W86" i="2"/>
  <c r="W88" i="1"/>
  <c r="V81" i="3"/>
  <c r="V93" i="4" l="1"/>
  <c r="W93" i="4"/>
  <c r="T96" i="4"/>
  <c r="S94" i="4"/>
  <c r="T89" i="2"/>
  <c r="T90" i="2" s="1"/>
  <c r="S88" i="2"/>
  <c r="S90" i="1"/>
  <c r="S91" i="1" s="1"/>
  <c r="S82" i="3"/>
  <c r="T83" i="3"/>
  <c r="V87" i="2"/>
  <c r="W87" i="2"/>
  <c r="W89" i="1"/>
  <c r="T92" i="1"/>
  <c r="W82" i="3"/>
  <c r="V82" i="3"/>
  <c r="W90" i="1" l="1"/>
  <c r="V90" i="1"/>
  <c r="S92" i="1"/>
  <c r="V94" i="4"/>
  <c r="W94" i="4"/>
  <c r="T97" i="4"/>
  <c r="S95" i="4"/>
  <c r="S89" i="2"/>
  <c r="V89" i="2" s="1"/>
  <c r="S83" i="3"/>
  <c r="T84" i="3"/>
  <c r="W88" i="2"/>
  <c r="T91" i="2"/>
  <c r="V88" i="2"/>
  <c r="W91" i="1"/>
  <c r="V91" i="1"/>
  <c r="T93" i="1"/>
  <c r="S93" i="1" s="1"/>
  <c r="W83" i="3"/>
  <c r="V83" i="3"/>
  <c r="W89" i="2" l="1"/>
  <c r="S96" i="4"/>
  <c r="S97" i="4" s="1"/>
  <c r="V95" i="4"/>
  <c r="T98" i="4"/>
  <c r="W95" i="4"/>
  <c r="S90" i="2"/>
  <c r="W90" i="2" s="1"/>
  <c r="S84" i="3"/>
  <c r="W84" i="3" s="1"/>
  <c r="T85" i="3"/>
  <c r="T92" i="2"/>
  <c r="T94" i="1"/>
  <c r="S94" i="1" s="1"/>
  <c r="V92" i="1"/>
  <c r="W92" i="1"/>
  <c r="S98" i="4" l="1"/>
  <c r="W98" i="4" s="1"/>
  <c r="V97" i="4"/>
  <c r="W97" i="4"/>
  <c r="V96" i="4"/>
  <c r="W96" i="4"/>
  <c r="T99" i="4"/>
  <c r="S99" i="4" s="1"/>
  <c r="V84" i="3"/>
  <c r="V90" i="2"/>
  <c r="S91" i="2"/>
  <c r="S92" i="2" s="1"/>
  <c r="S85" i="3"/>
  <c r="T86" i="3"/>
  <c r="T93" i="2"/>
  <c r="T95" i="1"/>
  <c r="S95" i="1" s="1"/>
  <c r="V93" i="1"/>
  <c r="W93" i="1"/>
  <c r="W85" i="3"/>
  <c r="V85" i="3"/>
  <c r="V91" i="2" l="1"/>
  <c r="W91" i="2"/>
  <c r="V98" i="4"/>
  <c r="W99" i="4"/>
  <c r="V99" i="4"/>
  <c r="T100" i="4"/>
  <c r="S93" i="2"/>
  <c r="S86" i="3"/>
  <c r="T87" i="3"/>
  <c r="T94" i="2"/>
  <c r="S94" i="2" s="1"/>
  <c r="W92" i="2"/>
  <c r="V92" i="2"/>
  <c r="W94" i="1"/>
  <c r="V94" i="1"/>
  <c r="T96" i="1"/>
  <c r="S96" i="1" s="1"/>
  <c r="W86" i="3"/>
  <c r="V86" i="3"/>
  <c r="S100" i="4" l="1"/>
  <c r="T101" i="4"/>
  <c r="S87" i="3"/>
  <c r="T88" i="3"/>
  <c r="T95" i="2"/>
  <c r="S95" i="2" s="1"/>
  <c r="W93" i="2"/>
  <c r="V93" i="2"/>
  <c r="V95" i="1"/>
  <c r="W95" i="1"/>
  <c r="T97" i="1"/>
  <c r="S97" i="1" s="1"/>
  <c r="W87" i="3"/>
  <c r="V87" i="3"/>
  <c r="S101" i="4" l="1"/>
  <c r="T102" i="4"/>
  <c r="W100" i="4"/>
  <c r="V100" i="4"/>
  <c r="S88" i="3"/>
  <c r="W88" i="3" s="1"/>
  <c r="T89" i="3"/>
  <c r="W94" i="2"/>
  <c r="V94" i="2"/>
  <c r="T96" i="2"/>
  <c r="S96" i="2" s="1"/>
  <c r="V96" i="1"/>
  <c r="W96" i="1"/>
  <c r="T98" i="1"/>
  <c r="S98" i="1" s="1"/>
  <c r="V88" i="3"/>
  <c r="S102" i="4" l="1"/>
  <c r="V102" i="4" s="1"/>
  <c r="T103" i="4"/>
  <c r="W101" i="4"/>
  <c r="V101" i="4"/>
  <c r="S89" i="3"/>
  <c r="T90" i="3"/>
  <c r="V95" i="2"/>
  <c r="W95" i="2"/>
  <c r="T97" i="2"/>
  <c r="S97" i="2" s="1"/>
  <c r="W97" i="1"/>
  <c r="V97" i="1"/>
  <c r="T99" i="1"/>
  <c r="S99" i="1" s="1"/>
  <c r="W89" i="3"/>
  <c r="V89" i="3"/>
  <c r="W102" i="4" l="1"/>
  <c r="S103" i="4"/>
  <c r="W103" i="4" s="1"/>
  <c r="T104" i="4"/>
  <c r="T105" i="4" s="1"/>
  <c r="S90" i="3"/>
  <c r="W90" i="3" s="1"/>
  <c r="T91" i="3"/>
  <c r="W96" i="2"/>
  <c r="V96" i="2"/>
  <c r="T98" i="2"/>
  <c r="S98" i="2" s="1"/>
  <c r="V98" i="1"/>
  <c r="W98" i="1"/>
  <c r="T100" i="1"/>
  <c r="S100" i="1" s="1"/>
  <c r="V90" i="3"/>
  <c r="V103" i="4" l="1"/>
  <c r="S104" i="4"/>
  <c r="S105" i="4" s="1"/>
  <c r="T106" i="4"/>
  <c r="W104" i="4"/>
  <c r="S91" i="3"/>
  <c r="T92" i="3"/>
  <c r="W97" i="2"/>
  <c r="V97" i="2"/>
  <c r="T99" i="2"/>
  <c r="S99" i="2" s="1"/>
  <c r="T101" i="1"/>
  <c r="W99" i="1"/>
  <c r="V99" i="1"/>
  <c r="W91" i="3"/>
  <c r="V91" i="3"/>
  <c r="V104" i="4" l="1"/>
  <c r="S106" i="4"/>
  <c r="T107" i="4"/>
  <c r="W105" i="4"/>
  <c r="V105" i="4"/>
  <c r="T102" i="1"/>
  <c r="T103" i="1" s="1"/>
  <c r="S101" i="1"/>
  <c r="S92" i="3"/>
  <c r="W92" i="3" s="1"/>
  <c r="T93" i="3"/>
  <c r="W99" i="2"/>
  <c r="V98" i="2"/>
  <c r="W98" i="2"/>
  <c r="T100" i="2"/>
  <c r="S100" i="2" s="1"/>
  <c r="V100" i="1"/>
  <c r="W100" i="1"/>
  <c r="V92" i="3"/>
  <c r="S102" i="1" l="1"/>
  <c r="S103" i="1" s="1"/>
  <c r="S107" i="4"/>
  <c r="T108" i="4"/>
  <c r="W106" i="4"/>
  <c r="V106" i="4"/>
  <c r="S93" i="3"/>
  <c r="V93" i="3" s="1"/>
  <c r="T94" i="3"/>
  <c r="V99" i="2"/>
  <c r="T101" i="2"/>
  <c r="S101" i="2" s="1"/>
  <c r="W101" i="1"/>
  <c r="V101" i="1"/>
  <c r="T104" i="1"/>
  <c r="W93" i="3" l="1"/>
  <c r="S104" i="1"/>
  <c r="S108" i="4"/>
  <c r="T109" i="4"/>
  <c r="W107" i="4"/>
  <c r="V107" i="4"/>
  <c r="S94" i="3"/>
  <c r="T95" i="3"/>
  <c r="V100" i="2"/>
  <c r="W100" i="2"/>
  <c r="T102" i="2"/>
  <c r="S102" i="2" s="1"/>
  <c r="V102" i="1"/>
  <c r="W102" i="1"/>
  <c r="T105" i="1"/>
  <c r="W94" i="3"/>
  <c r="V94" i="3"/>
  <c r="S105" i="1" l="1"/>
  <c r="T110" i="4"/>
  <c r="T111" i="4" s="1"/>
  <c r="S109" i="4"/>
  <c r="W108" i="4"/>
  <c r="V108" i="4"/>
  <c r="S95" i="3"/>
  <c r="W95" i="3" s="1"/>
  <c r="T96" i="3"/>
  <c r="V101" i="2"/>
  <c r="W101" i="2"/>
  <c r="T103" i="2"/>
  <c r="S103" i="2" s="1"/>
  <c r="V103" i="1"/>
  <c r="W103" i="1"/>
  <c r="T106" i="1"/>
  <c r="S106" i="1" s="1"/>
  <c r="V95" i="3" l="1"/>
  <c r="V109" i="4"/>
  <c r="W109" i="4"/>
  <c r="T112" i="4"/>
  <c r="S110" i="4"/>
  <c r="S96" i="3"/>
  <c r="T97" i="3"/>
  <c r="V103" i="2"/>
  <c r="W103" i="2"/>
  <c r="W102" i="2"/>
  <c r="V102" i="2"/>
  <c r="T104" i="2"/>
  <c r="S104" i="2" s="1"/>
  <c r="V104" i="1"/>
  <c r="W104" i="1"/>
  <c r="T107" i="1"/>
  <c r="S107" i="1" s="1"/>
  <c r="W96" i="3"/>
  <c r="V96" i="3"/>
  <c r="S111" i="4" l="1"/>
  <c r="V110" i="4"/>
  <c r="W110" i="4"/>
  <c r="T113" i="4"/>
  <c r="S112" i="4"/>
  <c r="S97" i="3"/>
  <c r="W97" i="3" s="1"/>
  <c r="T98" i="3"/>
  <c r="T105" i="2"/>
  <c r="S105" i="2" s="1"/>
  <c r="W107" i="1"/>
  <c r="W106" i="1"/>
  <c r="V106" i="1"/>
  <c r="V105" i="1"/>
  <c r="T108" i="1"/>
  <c r="S108" i="1" s="1"/>
  <c r="W105" i="1"/>
  <c r="V97" i="3"/>
  <c r="V112" i="4" l="1"/>
  <c r="W112" i="4"/>
  <c r="T114" i="4"/>
  <c r="T115" i="4" s="1"/>
  <c r="S113" i="4"/>
  <c r="V111" i="4"/>
  <c r="W111" i="4"/>
  <c r="S98" i="3"/>
  <c r="T99" i="3"/>
  <c r="V104" i="2"/>
  <c r="W104" i="2"/>
  <c r="T106" i="2"/>
  <c r="S106" i="2" s="1"/>
  <c r="V107" i="1"/>
  <c r="V108" i="1"/>
  <c r="T109" i="1"/>
  <c r="S109" i="1" s="1"/>
  <c r="W98" i="3"/>
  <c r="V98" i="3"/>
  <c r="S114" i="4" l="1"/>
  <c r="V113" i="4"/>
  <c r="W113" i="4"/>
  <c r="T116" i="4"/>
  <c r="S99" i="3"/>
  <c r="V99" i="3" s="1"/>
  <c r="T100" i="3"/>
  <c r="T107" i="2"/>
  <c r="S107" i="2" s="1"/>
  <c r="W105" i="2"/>
  <c r="V105" i="2"/>
  <c r="W108" i="1"/>
  <c r="T110" i="1"/>
  <c r="S110" i="1" s="1"/>
  <c r="W99" i="3" l="1"/>
  <c r="V114" i="4"/>
  <c r="W114" i="4"/>
  <c r="T117" i="4"/>
  <c r="S115" i="4"/>
  <c r="S116" i="4" s="1"/>
  <c r="S100" i="3"/>
  <c r="W100" i="3" s="1"/>
  <c r="T101" i="3"/>
  <c r="W106" i="2"/>
  <c r="V106" i="2"/>
  <c r="T108" i="2"/>
  <c r="S108" i="2" s="1"/>
  <c r="T111" i="1"/>
  <c r="S111" i="1" s="1"/>
  <c r="W109" i="1"/>
  <c r="V109" i="1"/>
  <c r="V100" i="3"/>
  <c r="W116" i="4" l="1"/>
  <c r="V116" i="4"/>
  <c r="W115" i="4"/>
  <c r="V115" i="4"/>
  <c r="T118" i="4"/>
  <c r="S117" i="4"/>
  <c r="S101" i="3"/>
  <c r="T102" i="3"/>
  <c r="T109" i="2"/>
  <c r="S109" i="2" s="1"/>
  <c r="V107" i="2"/>
  <c r="W107" i="2"/>
  <c r="V111" i="1"/>
  <c r="T112" i="1"/>
  <c r="W110" i="1"/>
  <c r="V110" i="1"/>
  <c r="W101" i="3"/>
  <c r="V101" i="3"/>
  <c r="S118" i="4" l="1"/>
  <c r="W118" i="4" s="1"/>
  <c r="W117" i="4"/>
  <c r="V117" i="4"/>
  <c r="T119" i="4"/>
  <c r="T113" i="1"/>
  <c r="T114" i="1" s="1"/>
  <c r="S112" i="1"/>
  <c r="W112" i="1" s="1"/>
  <c r="S102" i="3"/>
  <c r="T103" i="3"/>
  <c r="T110" i="2"/>
  <c r="S110" i="2" s="1"/>
  <c r="V108" i="2"/>
  <c r="W108" i="2"/>
  <c r="W111" i="1"/>
  <c r="W102" i="3"/>
  <c r="V102" i="3"/>
  <c r="S119" i="4" l="1"/>
  <c r="S113" i="1"/>
  <c r="S114" i="1" s="1"/>
  <c r="V118" i="4"/>
  <c r="W119" i="4"/>
  <c r="V119" i="4"/>
  <c r="T120" i="4"/>
  <c r="S103" i="3"/>
  <c r="W103" i="3" s="1"/>
  <c r="T104" i="3"/>
  <c r="V109" i="2"/>
  <c r="W109" i="2"/>
  <c r="T111" i="2"/>
  <c r="S111" i="2" s="1"/>
  <c r="V112" i="1"/>
  <c r="T115" i="1"/>
  <c r="V103" i="3" l="1"/>
  <c r="S115" i="1"/>
  <c r="S120" i="4"/>
  <c r="T121" i="4"/>
  <c r="S104" i="3"/>
  <c r="T105" i="3"/>
  <c r="T112" i="2"/>
  <c r="S112" i="2" s="1"/>
  <c r="V110" i="2"/>
  <c r="W110" i="2"/>
  <c r="W113" i="1"/>
  <c r="V113" i="1"/>
  <c r="T116" i="1"/>
  <c r="S116" i="1" s="1"/>
  <c r="W114" i="1"/>
  <c r="V114" i="1"/>
  <c r="W104" i="3"/>
  <c r="V104" i="3"/>
  <c r="S121" i="4" l="1"/>
  <c r="T122" i="4"/>
  <c r="S122" i="4" s="1"/>
  <c r="V120" i="4"/>
  <c r="W120" i="4"/>
  <c r="S105" i="3"/>
  <c r="W105" i="3" s="1"/>
  <c r="T106" i="3"/>
  <c r="T113" i="2"/>
  <c r="T114" i="2" s="1"/>
  <c r="W112" i="2"/>
  <c r="V112" i="2"/>
  <c r="W111" i="2"/>
  <c r="V111" i="2"/>
  <c r="W116" i="1"/>
  <c r="T117" i="1"/>
  <c r="V115" i="1"/>
  <c r="W115" i="1"/>
  <c r="V105" i="3"/>
  <c r="W122" i="4" l="1"/>
  <c r="V122" i="4"/>
  <c r="T123" i="4"/>
  <c r="S123" i="4" s="1"/>
  <c r="V121" i="4"/>
  <c r="W121" i="4"/>
  <c r="S113" i="2"/>
  <c r="S114" i="2" s="1"/>
  <c r="S117" i="1"/>
  <c r="W117" i="1" s="1"/>
  <c r="S106" i="3"/>
  <c r="W106" i="3" s="1"/>
  <c r="T107" i="3"/>
  <c r="T115" i="2"/>
  <c r="V116" i="1"/>
  <c r="T118" i="1"/>
  <c r="S118" i="1" s="1"/>
  <c r="V106" i="3" l="1"/>
  <c r="V117" i="1"/>
  <c r="V113" i="2"/>
  <c r="T124" i="4"/>
  <c r="S124" i="4" s="1"/>
  <c r="W124" i="4" s="1"/>
  <c r="W123" i="4"/>
  <c r="V123" i="4"/>
  <c r="W113" i="2"/>
  <c r="S115" i="2"/>
  <c r="S107" i="3"/>
  <c r="T108" i="3"/>
  <c r="V114" i="2"/>
  <c r="W114" i="2"/>
  <c r="T116" i="2"/>
  <c r="S116" i="2" s="1"/>
  <c r="T119" i="1"/>
  <c r="S119" i="1" s="1"/>
  <c r="W118" i="1"/>
  <c r="V118" i="1"/>
  <c r="W107" i="3"/>
  <c r="V107" i="3"/>
  <c r="T125" i="4" l="1"/>
  <c r="S125" i="4" s="1"/>
  <c r="V125" i="4" s="1"/>
  <c r="V124" i="4"/>
  <c r="S108" i="3"/>
  <c r="V108" i="3" s="1"/>
  <c r="T109" i="3"/>
  <c r="W115" i="2"/>
  <c r="V115" i="2"/>
  <c r="T117" i="2"/>
  <c r="S117" i="2" s="1"/>
  <c r="T120" i="1"/>
  <c r="S120" i="1" s="1"/>
  <c r="V119" i="1"/>
  <c r="W119" i="1"/>
  <c r="W125" i="4" l="1"/>
  <c r="T126" i="4"/>
  <c r="S126" i="4" s="1"/>
  <c r="W108" i="3"/>
  <c r="S109" i="3"/>
  <c r="T110" i="3"/>
  <c r="T118" i="2"/>
  <c r="S118" i="2" s="1"/>
  <c r="W116" i="2"/>
  <c r="V116" i="2"/>
  <c r="T121" i="1"/>
  <c r="V120" i="1"/>
  <c r="W120" i="1"/>
  <c r="W109" i="3"/>
  <c r="V109" i="3"/>
  <c r="T127" i="4" l="1"/>
  <c r="S127" i="4" s="1"/>
  <c r="W126" i="4"/>
  <c r="V126" i="4"/>
  <c r="T122" i="1"/>
  <c r="S121" i="1"/>
  <c r="S110" i="3"/>
  <c r="W110" i="3" s="1"/>
  <c r="T111" i="3"/>
  <c r="T119" i="2"/>
  <c r="S119" i="2" s="1"/>
  <c r="W117" i="2"/>
  <c r="V117" i="2"/>
  <c r="V110" i="3"/>
  <c r="T128" i="4" l="1"/>
  <c r="T129" i="4" s="1"/>
  <c r="T130" i="4" s="1"/>
  <c r="W127" i="4"/>
  <c r="V127" i="4"/>
  <c r="T123" i="1"/>
  <c r="T124" i="1" s="1"/>
  <c r="S122" i="1"/>
  <c r="W122" i="1" s="1"/>
  <c r="S111" i="3"/>
  <c r="W111" i="3" s="1"/>
  <c r="T112" i="3"/>
  <c r="V118" i="2"/>
  <c r="W118" i="2"/>
  <c r="T120" i="2"/>
  <c r="S120" i="2" s="1"/>
  <c r="V121" i="1"/>
  <c r="W121" i="1"/>
  <c r="V111" i="3" l="1"/>
  <c r="V122" i="1"/>
  <c r="S128" i="4"/>
  <c r="T131" i="4" s="1"/>
  <c r="T125" i="1"/>
  <c r="S123" i="1"/>
  <c r="V123" i="1" s="1"/>
  <c r="S112" i="3"/>
  <c r="W112" i="3" s="1"/>
  <c r="T113" i="3"/>
  <c r="W119" i="2"/>
  <c r="V119" i="2"/>
  <c r="T121" i="2"/>
  <c r="S121" i="2" s="1"/>
  <c r="V112" i="3"/>
  <c r="W128" i="4" l="1"/>
  <c r="V128" i="4"/>
  <c r="S129" i="4"/>
  <c r="W123" i="1"/>
  <c r="S124" i="1"/>
  <c r="W124" i="1" s="1"/>
  <c r="T126" i="1"/>
  <c r="S113" i="3"/>
  <c r="T114" i="3"/>
  <c r="T122" i="2"/>
  <c r="S122" i="2" s="1"/>
  <c r="V120" i="2"/>
  <c r="W120" i="2"/>
  <c r="V124" i="1"/>
  <c r="W113" i="3"/>
  <c r="V113" i="3"/>
  <c r="S125" i="1" l="1"/>
  <c r="V125" i="1" s="1"/>
  <c r="T127" i="1"/>
  <c r="T132" i="4"/>
  <c r="S130" i="4"/>
  <c r="V129" i="4"/>
  <c r="W129" i="4"/>
  <c r="S114" i="3"/>
  <c r="W114" i="3" s="1"/>
  <c r="T115" i="3"/>
  <c r="T123" i="2"/>
  <c r="S123" i="2" s="1"/>
  <c r="V121" i="2"/>
  <c r="W121" i="2"/>
  <c r="V114" i="3"/>
  <c r="S126" i="1" l="1"/>
  <c r="W126" i="1" s="1"/>
  <c r="W125" i="1"/>
  <c r="T128" i="1"/>
  <c r="T129" i="1" s="1"/>
  <c r="V126" i="1"/>
  <c r="W130" i="4"/>
  <c r="V130" i="4"/>
  <c r="T133" i="4"/>
  <c r="S131" i="4"/>
  <c r="S115" i="3"/>
  <c r="W115" i="3" s="1"/>
  <c r="T116" i="3"/>
  <c r="V122" i="2"/>
  <c r="W122" i="2"/>
  <c r="T124" i="2"/>
  <c r="S124" i="2" s="1"/>
  <c r="V115" i="3" l="1"/>
  <c r="S127" i="1"/>
  <c r="T130" i="1" s="1"/>
  <c r="T134" i="4"/>
  <c r="W131" i="4"/>
  <c r="S132" i="4"/>
  <c r="V131" i="4"/>
  <c r="S116" i="3"/>
  <c r="V116" i="3" s="1"/>
  <c r="T117" i="3"/>
  <c r="T125" i="2"/>
  <c r="S125" i="2" s="1"/>
  <c r="W123" i="2"/>
  <c r="V123" i="2"/>
  <c r="W116" i="3" l="1"/>
  <c r="V127" i="1"/>
  <c r="W127" i="1"/>
  <c r="S128" i="1"/>
  <c r="T126" i="2"/>
  <c r="S126" i="2" s="1"/>
  <c r="S133" i="4"/>
  <c r="S134" i="4" s="1"/>
  <c r="V132" i="4"/>
  <c r="T135" i="4"/>
  <c r="W132" i="4"/>
  <c r="S117" i="3"/>
  <c r="W117" i="3" s="1"/>
  <c r="T118" i="3"/>
  <c r="V124" i="2"/>
  <c r="W124" i="2"/>
  <c r="V117" i="3" l="1"/>
  <c r="W128" i="1"/>
  <c r="V128" i="1"/>
  <c r="S129" i="1"/>
  <c r="T131" i="1"/>
  <c r="T127" i="2"/>
  <c r="S127" i="2" s="1"/>
  <c r="T136" i="4"/>
  <c r="T137" i="4" s="1"/>
  <c r="S135" i="4"/>
  <c r="W134" i="4"/>
  <c r="V134" i="4"/>
  <c r="W133" i="4"/>
  <c r="V133" i="4"/>
  <c r="S118" i="3"/>
  <c r="W118" i="3" s="1"/>
  <c r="T119" i="3"/>
  <c r="W125" i="2"/>
  <c r="V125" i="2"/>
  <c r="V118" i="3" l="1"/>
  <c r="T128" i="2"/>
  <c r="S128" i="2" s="1"/>
  <c r="W129" i="1"/>
  <c r="S130" i="1"/>
  <c r="V129" i="1"/>
  <c r="T132" i="1"/>
  <c r="S136" i="4"/>
  <c r="W135" i="4"/>
  <c r="T138" i="4"/>
  <c r="T139" i="4" s="1"/>
  <c r="V135" i="4"/>
  <c r="S119" i="3"/>
  <c r="W119" i="3" s="1"/>
  <c r="T120" i="3"/>
  <c r="W126" i="2"/>
  <c r="V126" i="2"/>
  <c r="T129" i="2"/>
  <c r="S129" i="2" s="1"/>
  <c r="V119" i="3" l="1"/>
  <c r="S131" i="1"/>
  <c r="W130" i="1"/>
  <c r="V130" i="1"/>
  <c r="T133" i="1"/>
  <c r="S132" i="1"/>
  <c r="V136" i="4"/>
  <c r="S137" i="4"/>
  <c r="W136" i="4"/>
  <c r="S120" i="3"/>
  <c r="W120" i="3" s="1"/>
  <c r="T121" i="3"/>
  <c r="W128" i="2"/>
  <c r="V128" i="2"/>
  <c r="V127" i="2"/>
  <c r="W127" i="2"/>
  <c r="T130" i="2"/>
  <c r="S130" i="2" s="1"/>
  <c r="V120" i="3"/>
  <c r="S133" i="1" l="1"/>
  <c r="V133" i="1" s="1"/>
  <c r="V132" i="1"/>
  <c r="W132" i="1"/>
  <c r="W131" i="1"/>
  <c r="V131" i="1"/>
  <c r="T134" i="1"/>
  <c r="V137" i="4"/>
  <c r="W137" i="4"/>
  <c r="S138" i="4"/>
  <c r="T140" i="4"/>
  <c r="S121" i="3"/>
  <c r="V121" i="3" s="1"/>
  <c r="T122" i="3"/>
  <c r="W129" i="2"/>
  <c r="V129" i="2"/>
  <c r="W130" i="2"/>
  <c r="V130" i="2"/>
  <c r="T131" i="2"/>
  <c r="S131" i="2" s="1"/>
  <c r="W133" i="1" l="1"/>
  <c r="W121" i="3"/>
  <c r="S134" i="1"/>
  <c r="T135" i="1"/>
  <c r="S139" i="4"/>
  <c r="W138" i="4"/>
  <c r="T141" i="4"/>
  <c r="V138" i="4"/>
  <c r="S122" i="3"/>
  <c r="W122" i="3" s="1"/>
  <c r="T123" i="3"/>
  <c r="W131" i="2"/>
  <c r="V131" i="2"/>
  <c r="T132" i="2"/>
  <c r="S132" i="2" s="1"/>
  <c r="V122" i="3" l="1"/>
  <c r="S135" i="1"/>
  <c r="T136" i="1"/>
  <c r="V134" i="1"/>
  <c r="W134" i="1"/>
  <c r="T142" i="4"/>
  <c r="W139" i="4"/>
  <c r="V139" i="4"/>
  <c r="S140" i="4"/>
  <c r="S141" i="4" s="1"/>
  <c r="S123" i="3"/>
  <c r="W123" i="3" s="1"/>
  <c r="T124" i="3"/>
  <c r="T133" i="2"/>
  <c r="S133" i="2" s="1"/>
  <c r="V123" i="3" l="1"/>
  <c r="S136" i="1"/>
  <c r="T137" i="1"/>
  <c r="W135" i="1"/>
  <c r="V135" i="1"/>
  <c r="W141" i="4"/>
  <c r="V141" i="4"/>
  <c r="W140" i="4"/>
  <c r="V140" i="4"/>
  <c r="T143" i="4"/>
  <c r="S142" i="4"/>
  <c r="S124" i="3"/>
  <c r="W124" i="3" s="1"/>
  <c r="T125" i="3"/>
  <c r="W132" i="2"/>
  <c r="V132" i="2"/>
  <c r="T134" i="2"/>
  <c r="S134" i="2" s="1"/>
  <c r="V124" i="3" l="1"/>
  <c r="S137" i="1"/>
  <c r="T138" i="1"/>
  <c r="W136" i="1"/>
  <c r="V136" i="1"/>
  <c r="S143" i="4"/>
  <c r="V143" i="4" s="1"/>
  <c r="W142" i="4"/>
  <c r="V142" i="4"/>
  <c r="T144" i="4"/>
  <c r="S144" i="4" s="1"/>
  <c r="V144" i="4" s="1"/>
  <c r="S125" i="3"/>
  <c r="T126" i="3"/>
  <c r="V134" i="2"/>
  <c r="W134" i="2"/>
  <c r="V133" i="2"/>
  <c r="W133" i="2"/>
  <c r="T135" i="2"/>
  <c r="S135" i="2" s="1"/>
  <c r="W125" i="3"/>
  <c r="V125" i="3"/>
  <c r="S138" i="1" l="1"/>
  <c r="T139" i="1"/>
  <c r="V137" i="1"/>
  <c r="W137" i="1"/>
  <c r="W143" i="4"/>
  <c r="W144" i="4"/>
  <c r="T145" i="4"/>
  <c r="S126" i="3"/>
  <c r="V126" i="3" s="1"/>
  <c r="T127" i="3"/>
  <c r="W135" i="2"/>
  <c r="V135" i="2"/>
  <c r="T136" i="2"/>
  <c r="S136" i="2" s="1"/>
  <c r="W126" i="3" l="1"/>
  <c r="S139" i="1"/>
  <c r="T140" i="1"/>
  <c r="V138" i="1"/>
  <c r="W138" i="1"/>
  <c r="S145" i="4"/>
  <c r="T146" i="4"/>
  <c r="S127" i="3"/>
  <c r="W127" i="3" s="1"/>
  <c r="T128" i="3"/>
  <c r="T137" i="2"/>
  <c r="S137" i="2" s="1"/>
  <c r="V127" i="3"/>
  <c r="T141" i="1" l="1"/>
  <c r="S140" i="1"/>
  <c r="V139" i="1"/>
  <c r="W139" i="1"/>
  <c r="S146" i="4"/>
  <c r="T147" i="4"/>
  <c r="S147" i="4" s="1"/>
  <c r="V145" i="4"/>
  <c r="W145" i="4"/>
  <c r="S128" i="3"/>
  <c r="W128" i="3" s="1"/>
  <c r="T129" i="3"/>
  <c r="W136" i="2"/>
  <c r="V136" i="2"/>
  <c r="T138" i="2"/>
  <c r="S138" i="2" s="1"/>
  <c r="V128" i="3" l="1"/>
  <c r="V140" i="1"/>
  <c r="W140" i="1"/>
  <c r="T142" i="1"/>
  <c r="S141" i="1"/>
  <c r="T148" i="4"/>
  <c r="S148" i="4" s="1"/>
  <c r="W148" i="4" s="1"/>
  <c r="V147" i="4"/>
  <c r="W147" i="4"/>
  <c r="W146" i="4"/>
  <c r="V146" i="4"/>
  <c r="S129" i="3"/>
  <c r="W129" i="3" s="1"/>
  <c r="T130" i="3"/>
  <c r="W138" i="2"/>
  <c r="V138" i="2"/>
  <c r="V137" i="2"/>
  <c r="W137" i="2"/>
  <c r="T139" i="2"/>
  <c r="S139" i="2" s="1"/>
  <c r="V129" i="3" l="1"/>
  <c r="T149" i="4"/>
  <c r="S149" i="4" s="1"/>
  <c r="V149" i="4" s="1"/>
  <c r="V141" i="1"/>
  <c r="W141" i="1"/>
  <c r="T143" i="1"/>
  <c r="S142" i="1"/>
  <c r="V148" i="4"/>
  <c r="S130" i="3"/>
  <c r="W130" i="3" s="1"/>
  <c r="T131" i="3"/>
  <c r="W139" i="2"/>
  <c r="V139" i="2"/>
  <c r="T140" i="2"/>
  <c r="S140" i="2" s="1"/>
  <c r="V130" i="3" l="1"/>
  <c r="S143" i="1"/>
  <c r="V143" i="1" s="1"/>
  <c r="W149" i="4"/>
  <c r="T150" i="4"/>
  <c r="S150" i="4" s="1"/>
  <c r="T144" i="1"/>
  <c r="S144" i="1" s="1"/>
  <c r="W143" i="1"/>
  <c r="V142" i="1"/>
  <c r="W142" i="1"/>
  <c r="S131" i="3"/>
  <c r="W131" i="3" s="1"/>
  <c r="T132" i="3"/>
  <c r="T141" i="2"/>
  <c r="S141" i="2" s="1"/>
  <c r="V131" i="3" l="1"/>
  <c r="T151" i="4"/>
  <c r="S151" i="4" s="1"/>
  <c r="T145" i="1"/>
  <c r="V144" i="1"/>
  <c r="W144" i="1"/>
  <c r="S145" i="1"/>
  <c r="T146" i="1"/>
  <c r="V150" i="4"/>
  <c r="W150" i="4"/>
  <c r="S132" i="3"/>
  <c r="W132" i="3" s="1"/>
  <c r="T133" i="3"/>
  <c r="T142" i="2"/>
  <c r="S142" i="2" s="1"/>
  <c r="W140" i="2"/>
  <c r="V140" i="2"/>
  <c r="V132" i="3"/>
  <c r="S146" i="1" l="1"/>
  <c r="W146" i="1" s="1"/>
  <c r="T152" i="4"/>
  <c r="T153" i="4" s="1"/>
  <c r="V146" i="1"/>
  <c r="T147" i="1"/>
  <c r="W145" i="1"/>
  <c r="V145" i="1"/>
  <c r="T143" i="2"/>
  <c r="S143" i="2" s="1"/>
  <c r="V143" i="2" s="1"/>
  <c r="W151" i="4"/>
  <c r="V151" i="4"/>
  <c r="S133" i="3"/>
  <c r="W133" i="3" s="1"/>
  <c r="T134" i="3"/>
  <c r="V142" i="2"/>
  <c r="W142" i="2"/>
  <c r="W141" i="2"/>
  <c r="V141" i="2"/>
  <c r="T144" i="2"/>
  <c r="S144" i="2" s="1"/>
  <c r="V133" i="3"/>
  <c r="S152" i="4" l="1"/>
  <c r="W152" i="4" s="1"/>
  <c r="W143" i="2"/>
  <c r="S147" i="1"/>
  <c r="T148" i="1"/>
  <c r="T154" i="4"/>
  <c r="S134" i="3"/>
  <c r="T135" i="3"/>
  <c r="W144" i="2"/>
  <c r="V144" i="2"/>
  <c r="T145" i="2"/>
  <c r="S145" i="2" s="1"/>
  <c r="W134" i="3"/>
  <c r="V134" i="3"/>
  <c r="V152" i="4" l="1"/>
  <c r="S153" i="4"/>
  <c r="S154" i="4" s="1"/>
  <c r="S148" i="1"/>
  <c r="T149" i="1"/>
  <c r="W147" i="1"/>
  <c r="V147" i="1"/>
  <c r="T155" i="4"/>
  <c r="S135" i="3"/>
  <c r="W135" i="3" s="1"/>
  <c r="T136" i="3"/>
  <c r="T146" i="2"/>
  <c r="S146" i="2" s="1"/>
  <c r="V135" i="3"/>
  <c r="V153" i="4" l="1"/>
  <c r="W153" i="4"/>
  <c r="S149" i="1"/>
  <c r="T150" i="1"/>
  <c r="W148" i="1"/>
  <c r="V148" i="1"/>
  <c r="S155" i="4"/>
  <c r="T156" i="4"/>
  <c r="S156" i="4" s="1"/>
  <c r="W154" i="4"/>
  <c r="V154" i="4"/>
  <c r="S136" i="3"/>
  <c r="W136" i="3" s="1"/>
  <c r="T137" i="3"/>
  <c r="T147" i="2"/>
  <c r="S147" i="2" s="1"/>
  <c r="W145" i="2"/>
  <c r="V145" i="2"/>
  <c r="V136" i="3" l="1"/>
  <c r="T148" i="2"/>
  <c r="S148" i="2" s="1"/>
  <c r="V148" i="2" s="1"/>
  <c r="S150" i="1"/>
  <c r="T151" i="1"/>
  <c r="W149" i="1"/>
  <c r="V149" i="1"/>
  <c r="T157" i="4"/>
  <c r="S157" i="4" s="1"/>
  <c r="W156" i="4"/>
  <c r="V156" i="4"/>
  <c r="W155" i="4"/>
  <c r="V155" i="4"/>
  <c r="S137" i="3"/>
  <c r="W137" i="3" s="1"/>
  <c r="T138" i="3"/>
  <c r="V147" i="2"/>
  <c r="W147" i="2"/>
  <c r="V146" i="2"/>
  <c r="T149" i="2"/>
  <c r="S149" i="2" s="1"/>
  <c r="W146" i="2"/>
  <c r="V137" i="3" l="1"/>
  <c r="T158" i="4"/>
  <c r="T159" i="4" s="1"/>
  <c r="W148" i="2"/>
  <c r="S151" i="1"/>
  <c r="T152" i="1"/>
  <c r="W150" i="1"/>
  <c r="V150" i="1"/>
  <c r="W157" i="4"/>
  <c r="V157" i="4"/>
  <c r="S138" i="3"/>
  <c r="T139" i="3"/>
  <c r="W149" i="2"/>
  <c r="V149" i="2"/>
  <c r="T150" i="2"/>
  <c r="S150" i="2" s="1"/>
  <c r="W138" i="3"/>
  <c r="V138" i="3"/>
  <c r="S158" i="4" l="1"/>
  <c r="S152" i="1"/>
  <c r="T153" i="1"/>
  <c r="V151" i="1"/>
  <c r="W151" i="1"/>
  <c r="W158" i="4"/>
  <c r="V158" i="4"/>
  <c r="T160" i="4"/>
  <c r="S159" i="4"/>
  <c r="S139" i="3"/>
  <c r="W139" i="3" s="1"/>
  <c r="T140" i="3"/>
  <c r="T151" i="2"/>
  <c r="S151" i="2" s="1"/>
  <c r="V139" i="3"/>
  <c r="S153" i="1" l="1"/>
  <c r="T154" i="1"/>
  <c r="W152" i="1"/>
  <c r="V152" i="1"/>
  <c r="S160" i="4"/>
  <c r="W160" i="4" s="1"/>
  <c r="W159" i="4"/>
  <c r="V159" i="4"/>
  <c r="T161" i="4"/>
  <c r="S161" i="4" s="1"/>
  <c r="S140" i="3"/>
  <c r="W140" i="3" s="1"/>
  <c r="T141" i="3"/>
  <c r="T152" i="2"/>
  <c r="S152" i="2" s="1"/>
  <c r="W150" i="2"/>
  <c r="V150" i="2"/>
  <c r="V140" i="3" l="1"/>
  <c r="V160" i="4"/>
  <c r="S154" i="1"/>
  <c r="T155" i="1"/>
  <c r="W153" i="1"/>
  <c r="V153" i="1"/>
  <c r="V161" i="4"/>
  <c r="W161" i="4"/>
  <c r="T162" i="4"/>
  <c r="S141" i="3"/>
  <c r="W141" i="3" s="1"/>
  <c r="T142" i="3"/>
  <c r="T153" i="2"/>
  <c r="T154" i="2" s="1"/>
  <c r="V152" i="2"/>
  <c r="W152" i="2"/>
  <c r="V151" i="2"/>
  <c r="W151" i="2"/>
  <c r="S155" i="1" l="1"/>
  <c r="T156" i="1"/>
  <c r="V154" i="1"/>
  <c r="W154" i="1"/>
  <c r="V141" i="3"/>
  <c r="S162" i="4"/>
  <c r="T163" i="4"/>
  <c r="S153" i="2"/>
  <c r="S154" i="2" s="1"/>
  <c r="S142" i="3"/>
  <c r="W142" i="3" s="1"/>
  <c r="T143" i="3"/>
  <c r="T155" i="2"/>
  <c r="V142" i="3" l="1"/>
  <c r="S155" i="2"/>
  <c r="S156" i="1"/>
  <c r="T157" i="1"/>
  <c r="W155" i="1"/>
  <c r="V155" i="1"/>
  <c r="V153" i="2"/>
  <c r="S163" i="4"/>
  <c r="T164" i="4"/>
  <c r="S164" i="4" s="1"/>
  <c r="W162" i="4"/>
  <c r="V162" i="4"/>
  <c r="V154" i="2"/>
  <c r="W154" i="2"/>
  <c r="W153" i="2"/>
  <c r="S143" i="3"/>
  <c r="W143" i="3" s="1"/>
  <c r="T144" i="3"/>
  <c r="T156" i="2"/>
  <c r="S156" i="2" s="1"/>
  <c r="V143" i="3" l="1"/>
  <c r="S157" i="1"/>
  <c r="T158" i="1"/>
  <c r="W156" i="1"/>
  <c r="V156" i="1"/>
  <c r="T165" i="4"/>
  <c r="S165" i="4" s="1"/>
  <c r="W165" i="4" s="1"/>
  <c r="V164" i="4"/>
  <c r="W164" i="4"/>
  <c r="V163" i="4"/>
  <c r="W163" i="4"/>
  <c r="T166" i="4"/>
  <c r="S166" i="4" s="1"/>
  <c r="S144" i="3"/>
  <c r="W144" i="3" s="1"/>
  <c r="T145" i="3"/>
  <c r="T157" i="2"/>
  <c r="S157" i="2" s="1"/>
  <c r="V155" i="2"/>
  <c r="W155" i="2"/>
  <c r="V144" i="3" l="1"/>
  <c r="V165" i="4"/>
  <c r="S158" i="1"/>
  <c r="T159" i="1"/>
  <c r="V157" i="1"/>
  <c r="W157" i="1"/>
  <c r="W166" i="4"/>
  <c r="V166" i="4"/>
  <c r="T167" i="4"/>
  <c r="S145" i="3"/>
  <c r="W145" i="3" s="1"/>
  <c r="T146" i="3"/>
  <c r="W157" i="2"/>
  <c r="V157" i="2"/>
  <c r="T158" i="2"/>
  <c r="S158" i="2" s="1"/>
  <c r="V156" i="2"/>
  <c r="W156" i="2"/>
  <c r="V145" i="3"/>
  <c r="T160" i="1" l="1"/>
  <c r="T161" i="1" s="1"/>
  <c r="S159" i="1"/>
  <c r="V158" i="1"/>
  <c r="W158" i="1"/>
  <c r="S167" i="4"/>
  <c r="T168" i="4"/>
  <c r="S146" i="3"/>
  <c r="T147" i="3"/>
  <c r="T159" i="2"/>
  <c r="T160" i="2" s="1"/>
  <c r="W158" i="2"/>
  <c r="V158" i="2"/>
  <c r="W146" i="3"/>
  <c r="V146" i="3"/>
  <c r="S160" i="1" l="1"/>
  <c r="T162" i="1"/>
  <c r="W159" i="1"/>
  <c r="V159" i="1"/>
  <c r="S161" i="1"/>
  <c r="V161" i="1" s="1"/>
  <c r="T169" i="4"/>
  <c r="T170" i="4" s="1"/>
  <c r="S168" i="4"/>
  <c r="V167" i="4"/>
  <c r="W167" i="4"/>
  <c r="S159" i="2"/>
  <c r="V159" i="2" s="1"/>
  <c r="S147" i="3"/>
  <c r="W147" i="3" s="1"/>
  <c r="T148" i="3"/>
  <c r="T161" i="2"/>
  <c r="V147" i="3"/>
  <c r="W161" i="1" l="1"/>
  <c r="S162" i="1"/>
  <c r="V160" i="1"/>
  <c r="T163" i="1"/>
  <c r="W160" i="1"/>
  <c r="S160" i="2"/>
  <c r="S161" i="2" s="1"/>
  <c r="V168" i="4"/>
  <c r="T171" i="4"/>
  <c r="W168" i="4"/>
  <c r="S169" i="4"/>
  <c r="W159" i="2"/>
  <c r="S148" i="3"/>
  <c r="W148" i="3" s="1"/>
  <c r="T149" i="3"/>
  <c r="T162" i="2"/>
  <c r="V162" i="1"/>
  <c r="W162" i="1"/>
  <c r="V148" i="3" l="1"/>
  <c r="S163" i="1"/>
  <c r="T164" i="1"/>
  <c r="S162" i="2"/>
  <c r="W160" i="2"/>
  <c r="V160" i="2"/>
  <c r="V169" i="4"/>
  <c r="W169" i="4"/>
  <c r="T172" i="4"/>
  <c r="S170" i="4"/>
  <c r="S149" i="3"/>
  <c r="W149" i="3" s="1"/>
  <c r="T150" i="3"/>
  <c r="T163" i="2"/>
  <c r="S163" i="2" s="1"/>
  <c r="W161" i="2"/>
  <c r="V161" i="2"/>
  <c r="W163" i="1"/>
  <c r="V163" i="1"/>
  <c r="V149" i="3"/>
  <c r="S164" i="1" l="1"/>
  <c r="V164" i="1" s="1"/>
  <c r="T165" i="1"/>
  <c r="T164" i="2"/>
  <c r="S164" i="2" s="1"/>
  <c r="W164" i="2" s="1"/>
  <c r="W170" i="4"/>
  <c r="V170" i="4"/>
  <c r="T173" i="4"/>
  <c r="S171" i="4"/>
  <c r="S172" i="4" s="1"/>
  <c r="S150" i="3"/>
  <c r="W150" i="3" s="1"/>
  <c r="T151" i="3"/>
  <c r="W163" i="2"/>
  <c r="V163" i="2"/>
  <c r="V162" i="2"/>
  <c r="W162" i="2"/>
  <c r="V150" i="3"/>
  <c r="W164" i="1" l="1"/>
  <c r="T165" i="2"/>
  <c r="S165" i="2" s="1"/>
  <c r="V165" i="2" s="1"/>
  <c r="V164" i="2"/>
  <c r="S165" i="1"/>
  <c r="T166" i="1"/>
  <c r="S173" i="4"/>
  <c r="W172" i="4"/>
  <c r="V172" i="4"/>
  <c r="V173" i="4"/>
  <c r="W173" i="4"/>
  <c r="W171" i="4"/>
  <c r="V171" i="4"/>
  <c r="T174" i="4"/>
  <c r="S151" i="3"/>
  <c r="W151" i="3" s="1"/>
  <c r="T152" i="3"/>
  <c r="V165" i="1"/>
  <c r="W165" i="1"/>
  <c r="V151" i="3" l="1"/>
  <c r="T166" i="2"/>
  <c r="S166" i="2" s="1"/>
  <c r="W165" i="2"/>
  <c r="S166" i="1"/>
  <c r="T167" i="1"/>
  <c r="T175" i="4"/>
  <c r="T176" i="4" s="1"/>
  <c r="S174" i="4"/>
  <c r="S152" i="3"/>
  <c r="W152" i="3" s="1"/>
  <c r="T153" i="3"/>
  <c r="V152" i="3" l="1"/>
  <c r="T167" i="2"/>
  <c r="S167" i="2" s="1"/>
  <c r="S167" i="1"/>
  <c r="T168" i="1"/>
  <c r="W166" i="1"/>
  <c r="V166" i="1"/>
  <c r="S175" i="4"/>
  <c r="V174" i="4"/>
  <c r="W174" i="4"/>
  <c r="T177" i="4"/>
  <c r="S176" i="4"/>
  <c r="S153" i="3"/>
  <c r="W153" i="3" s="1"/>
  <c r="T154" i="3"/>
  <c r="W166" i="2"/>
  <c r="V166" i="2"/>
  <c r="V153" i="3" l="1"/>
  <c r="T168" i="2"/>
  <c r="S168" i="2" s="1"/>
  <c r="S168" i="1"/>
  <c r="T169" i="1"/>
  <c r="V167" i="1"/>
  <c r="W167" i="1"/>
  <c r="V176" i="4"/>
  <c r="W176" i="4"/>
  <c r="S177" i="4"/>
  <c r="V175" i="4"/>
  <c r="W175" i="4"/>
  <c r="T178" i="4"/>
  <c r="S178" i="4" s="1"/>
  <c r="S154" i="3"/>
  <c r="W154" i="3" s="1"/>
  <c r="T155" i="3"/>
  <c r="W168" i="2"/>
  <c r="V168" i="2"/>
  <c r="W167" i="2"/>
  <c r="V167" i="2"/>
  <c r="T169" i="2" l="1"/>
  <c r="S169" i="1"/>
  <c r="T170" i="1"/>
  <c r="V168" i="1"/>
  <c r="W168" i="1"/>
  <c r="W178" i="4"/>
  <c r="V178" i="4"/>
  <c r="T179" i="4"/>
  <c r="S179" i="4" s="1"/>
  <c r="W177" i="4"/>
  <c r="V177" i="4"/>
  <c r="V154" i="3"/>
  <c r="S155" i="3"/>
  <c r="T156" i="3"/>
  <c r="W155" i="3"/>
  <c r="V155" i="3"/>
  <c r="S169" i="2" l="1"/>
  <c r="T170" i="2"/>
  <c r="S170" i="1"/>
  <c r="T171" i="1"/>
  <c r="W169" i="1"/>
  <c r="V169" i="1"/>
  <c r="T180" i="4"/>
  <c r="S180" i="4" s="1"/>
  <c r="W180" i="4" s="1"/>
  <c r="W179" i="4"/>
  <c r="V179" i="4"/>
  <c r="S156" i="3"/>
  <c r="W156" i="3" s="1"/>
  <c r="T157" i="3"/>
  <c r="V156" i="3" l="1"/>
  <c r="S170" i="2"/>
  <c r="T171" i="2"/>
  <c r="W169" i="2"/>
  <c r="V169" i="2"/>
  <c r="S171" i="1"/>
  <c r="T172" i="1"/>
  <c r="W170" i="1"/>
  <c r="V170" i="1"/>
  <c r="T181" i="4"/>
  <c r="S181" i="4" s="1"/>
  <c r="V181" i="4" s="1"/>
  <c r="V180" i="4"/>
  <c r="S157" i="3"/>
  <c r="W157" i="3" s="1"/>
  <c r="T158" i="3"/>
  <c r="V157" i="3" l="1"/>
  <c r="T182" i="4"/>
  <c r="T183" i="4" s="1"/>
  <c r="W181" i="4"/>
  <c r="S171" i="2"/>
  <c r="T172" i="2"/>
  <c r="W170" i="2"/>
  <c r="V170" i="2"/>
  <c r="S172" i="1"/>
  <c r="T173" i="1"/>
  <c r="W171" i="1"/>
  <c r="V171" i="1"/>
  <c r="S158" i="3"/>
  <c r="V158" i="3" s="1"/>
  <c r="T159" i="3"/>
  <c r="W158" i="3" l="1"/>
  <c r="S182" i="4"/>
  <c r="W182" i="4" s="1"/>
  <c r="S172" i="2"/>
  <c r="T173" i="2"/>
  <c r="V171" i="2"/>
  <c r="W171" i="2"/>
  <c r="T174" i="1"/>
  <c r="S173" i="1"/>
  <c r="W172" i="1"/>
  <c r="V172" i="1"/>
  <c r="V182" i="4"/>
  <c r="S183" i="4"/>
  <c r="T184" i="4"/>
  <c r="S159" i="3"/>
  <c r="W159" i="3" s="1"/>
  <c r="T160" i="3"/>
  <c r="V159" i="3" l="1"/>
  <c r="S173" i="2"/>
  <c r="T174" i="2"/>
  <c r="W172" i="2"/>
  <c r="V172" i="2"/>
  <c r="W173" i="1"/>
  <c r="V173" i="1"/>
  <c r="T175" i="1"/>
  <c r="T176" i="1" s="1"/>
  <c r="S174" i="1"/>
  <c r="S184" i="4"/>
  <c r="W184" i="4" s="1"/>
  <c r="W183" i="4"/>
  <c r="V183" i="4"/>
  <c r="T185" i="4"/>
  <c r="S185" i="4" s="1"/>
  <c r="S160" i="3"/>
  <c r="W160" i="3" s="1"/>
  <c r="T161" i="3"/>
  <c r="T175" i="2" l="1"/>
  <c r="S174" i="2"/>
  <c r="W173" i="2"/>
  <c r="V173" i="2"/>
  <c r="T176" i="2"/>
  <c r="S175" i="1"/>
  <c r="V174" i="1"/>
  <c r="W174" i="1"/>
  <c r="T177" i="1"/>
  <c r="V184" i="4"/>
  <c r="T186" i="4"/>
  <c r="W185" i="4"/>
  <c r="V185" i="4"/>
  <c r="V160" i="3"/>
  <c r="S161" i="3"/>
  <c r="W161" i="3" s="1"/>
  <c r="T162" i="3"/>
  <c r="V161" i="3" l="1"/>
  <c r="S175" i="2"/>
  <c r="W174" i="2"/>
  <c r="T177" i="2"/>
  <c r="V174" i="2"/>
  <c r="S176" i="2"/>
  <c r="W175" i="1"/>
  <c r="V175" i="1"/>
  <c r="T178" i="1"/>
  <c r="S176" i="1"/>
  <c r="S186" i="4"/>
  <c r="T187" i="4"/>
  <c r="S162" i="3"/>
  <c r="W162" i="3" s="1"/>
  <c r="T163" i="3"/>
  <c r="V162" i="3" l="1"/>
  <c r="W176" i="2"/>
  <c r="V176" i="2"/>
  <c r="S177" i="2"/>
  <c r="W175" i="2"/>
  <c r="V175" i="2"/>
  <c r="T178" i="2"/>
  <c r="V176" i="1"/>
  <c r="W176" i="1"/>
  <c r="T179" i="1"/>
  <c r="S177" i="1"/>
  <c r="S187" i="4"/>
  <c r="T188" i="4"/>
  <c r="V186" i="4"/>
  <c r="W186" i="4"/>
  <c r="S163" i="3"/>
  <c r="W163" i="3" s="1"/>
  <c r="T164" i="3"/>
  <c r="S188" i="4" l="1"/>
  <c r="V163" i="3"/>
  <c r="S178" i="2"/>
  <c r="T179" i="2"/>
  <c r="W177" i="2"/>
  <c r="V177" i="2"/>
  <c r="V177" i="1"/>
  <c r="W177" i="1"/>
  <c r="T180" i="1"/>
  <c r="S178" i="1"/>
  <c r="S179" i="1" s="1"/>
  <c r="T189" i="4"/>
  <c r="S189" i="4" s="1"/>
  <c r="V189" i="4" s="1"/>
  <c r="W188" i="4"/>
  <c r="V188" i="4"/>
  <c r="V187" i="4"/>
  <c r="W187" i="4"/>
  <c r="S164" i="3"/>
  <c r="W164" i="3" s="1"/>
  <c r="T165" i="3"/>
  <c r="T190" i="4" l="1"/>
  <c r="S190" i="4" s="1"/>
  <c r="V164" i="3"/>
  <c r="T180" i="2"/>
  <c r="T181" i="2" s="1"/>
  <c r="S179" i="2"/>
  <c r="V178" i="2"/>
  <c r="W178" i="2"/>
  <c r="S180" i="1"/>
  <c r="W179" i="1"/>
  <c r="V179" i="1"/>
  <c r="W178" i="1"/>
  <c r="V178" i="1"/>
  <c r="T181" i="1"/>
  <c r="W189" i="4"/>
  <c r="T191" i="4"/>
  <c r="S165" i="3"/>
  <c r="W165" i="3" s="1"/>
  <c r="T166" i="3"/>
  <c r="V165" i="3" l="1"/>
  <c r="S180" i="2"/>
  <c r="V179" i="2"/>
  <c r="T182" i="2"/>
  <c r="W179" i="2"/>
  <c r="V180" i="1"/>
  <c r="W180" i="1"/>
  <c r="S181" i="1"/>
  <c r="T182" i="1"/>
  <c r="V190" i="4"/>
  <c r="W190" i="4"/>
  <c r="S191" i="4"/>
  <c r="T192" i="4"/>
  <c r="S166" i="3"/>
  <c r="W166" i="3" s="1"/>
  <c r="T167" i="3"/>
  <c r="V166" i="3" l="1"/>
  <c r="V180" i="2"/>
  <c r="W180" i="2"/>
  <c r="T183" i="2"/>
  <c r="S181" i="2"/>
  <c r="S182" i="1"/>
  <c r="T183" i="1"/>
  <c r="V181" i="1"/>
  <c r="W181" i="1"/>
  <c r="S192" i="4"/>
  <c r="W192" i="4" s="1"/>
  <c r="V191" i="4"/>
  <c r="W191" i="4"/>
  <c r="T193" i="4"/>
  <c r="S193" i="4" s="1"/>
  <c r="S167" i="3"/>
  <c r="W167" i="3" s="1"/>
  <c r="T168" i="3"/>
  <c r="V192" i="4" l="1"/>
  <c r="V167" i="3"/>
  <c r="V181" i="2"/>
  <c r="W181" i="2"/>
  <c r="T184" i="2"/>
  <c r="S182" i="2"/>
  <c r="T184" i="1"/>
  <c r="S183" i="1"/>
  <c r="W182" i="1"/>
  <c r="V182" i="1"/>
  <c r="T194" i="4"/>
  <c r="V193" i="4"/>
  <c r="W193" i="4"/>
  <c r="S168" i="3"/>
  <c r="W168" i="3" s="1"/>
  <c r="T169" i="3"/>
  <c r="V168" i="3" l="1"/>
  <c r="W182" i="2"/>
  <c r="V182" i="2"/>
  <c r="T185" i="2"/>
  <c r="S183" i="2"/>
  <c r="S184" i="2" s="1"/>
  <c r="V183" i="1"/>
  <c r="W183" i="1"/>
  <c r="S184" i="1"/>
  <c r="T185" i="1"/>
  <c r="S194" i="4"/>
  <c r="T195" i="4"/>
  <c r="S169" i="3"/>
  <c r="V169" i="3" s="1"/>
  <c r="T170" i="3"/>
  <c r="W169" i="3" l="1"/>
  <c r="V184" i="2"/>
  <c r="W184" i="2"/>
  <c r="W183" i="2"/>
  <c r="V183" i="2"/>
  <c r="T186" i="2"/>
  <c r="S185" i="2"/>
  <c r="V184" i="1"/>
  <c r="W184" i="1"/>
  <c r="S185" i="1"/>
  <c r="T186" i="1"/>
  <c r="S195" i="4"/>
  <c r="T196" i="4"/>
  <c r="W194" i="4"/>
  <c r="V194" i="4"/>
  <c r="S170" i="3"/>
  <c r="W170" i="3" s="1"/>
  <c r="T171" i="3"/>
  <c r="V170" i="3" l="1"/>
  <c r="W185" i="2"/>
  <c r="V185" i="2"/>
  <c r="S186" i="2"/>
  <c r="T187" i="2"/>
  <c r="S186" i="1"/>
  <c r="T187" i="1"/>
  <c r="V185" i="1"/>
  <c r="W185" i="1"/>
  <c r="S196" i="4"/>
  <c r="T197" i="4"/>
  <c r="W195" i="4"/>
  <c r="V195" i="4"/>
  <c r="S171" i="3"/>
  <c r="W171" i="3" s="1"/>
  <c r="T172" i="3"/>
  <c r="V171" i="3" l="1"/>
  <c r="S197" i="4"/>
  <c r="S187" i="2"/>
  <c r="T188" i="2"/>
  <c r="W186" i="2"/>
  <c r="V186" i="2"/>
  <c r="S187" i="1"/>
  <c r="T188" i="1"/>
  <c r="W186" i="1"/>
  <c r="V186" i="1"/>
  <c r="T198" i="4"/>
  <c r="T199" i="4" s="1"/>
  <c r="T200" i="4" s="1"/>
  <c r="W197" i="4"/>
  <c r="V197" i="4"/>
  <c r="V196" i="4"/>
  <c r="W196" i="4"/>
  <c r="S172" i="3"/>
  <c r="W172" i="3" s="1"/>
  <c r="T173" i="3"/>
  <c r="V172" i="3" l="1"/>
  <c r="S188" i="2"/>
  <c r="T189" i="2"/>
  <c r="W187" i="2"/>
  <c r="V187" i="2"/>
  <c r="S188" i="1"/>
  <c r="T189" i="1"/>
  <c r="W187" i="1"/>
  <c r="V187" i="1"/>
  <c r="S198" i="4"/>
  <c r="W198" i="4" s="1"/>
  <c r="S173" i="3"/>
  <c r="W173" i="3" s="1"/>
  <c r="T174" i="3"/>
  <c r="V173" i="3" l="1"/>
  <c r="T190" i="2"/>
  <c r="S189" i="2"/>
  <c r="V188" i="2"/>
  <c r="W188" i="2"/>
  <c r="T191" i="2"/>
  <c r="S189" i="1"/>
  <c r="T190" i="1"/>
  <c r="W188" i="1"/>
  <c r="V188" i="1"/>
  <c r="S199" i="4"/>
  <c r="V199" i="4" s="1"/>
  <c r="T201" i="4"/>
  <c r="T202" i="4" s="1"/>
  <c r="V198" i="4"/>
  <c r="S200" i="4"/>
  <c r="S174" i="3"/>
  <c r="W174" i="3" s="1"/>
  <c r="T175" i="3"/>
  <c r="W199" i="4" l="1"/>
  <c r="V174" i="3"/>
  <c r="S190" i="2"/>
  <c r="T192" i="2"/>
  <c r="W189" i="2"/>
  <c r="V189" i="2"/>
  <c r="S190" i="1"/>
  <c r="T191" i="1"/>
  <c r="W189" i="1"/>
  <c r="V189" i="1"/>
  <c r="W200" i="4"/>
  <c r="V200" i="4"/>
  <c r="T203" i="4"/>
  <c r="S201" i="4"/>
  <c r="S202" i="4" s="1"/>
  <c r="S175" i="3"/>
  <c r="W175" i="3" s="1"/>
  <c r="T176" i="3"/>
  <c r="V175" i="3" l="1"/>
  <c r="V190" i="2"/>
  <c r="W190" i="2"/>
  <c r="T193" i="2"/>
  <c r="S191" i="2"/>
  <c r="S191" i="1"/>
  <c r="T192" i="1"/>
  <c r="W190" i="1"/>
  <c r="V190" i="1"/>
  <c r="V202" i="4"/>
  <c r="W202" i="4"/>
  <c r="S203" i="4"/>
  <c r="W203" i="4" s="1"/>
  <c r="W201" i="4"/>
  <c r="V201" i="4"/>
  <c r="T204" i="4"/>
  <c r="S176" i="3"/>
  <c r="W176" i="3" s="1"/>
  <c r="T177" i="3"/>
  <c r="V176" i="3" l="1"/>
  <c r="V203" i="4"/>
  <c r="V191" i="2"/>
  <c r="T194" i="2"/>
  <c r="W191" i="2"/>
  <c r="S192" i="2"/>
  <c r="S192" i="1"/>
  <c r="T193" i="1"/>
  <c r="W191" i="1"/>
  <c r="V191" i="1"/>
  <c r="S204" i="4"/>
  <c r="T205" i="4"/>
  <c r="S177" i="3"/>
  <c r="W177" i="3" s="1"/>
  <c r="T178" i="3"/>
  <c r="V177" i="3" l="1"/>
  <c r="V192" i="2"/>
  <c r="W192" i="2"/>
  <c r="T195" i="2"/>
  <c r="S193" i="2"/>
  <c r="S193" i="1"/>
  <c r="T194" i="1"/>
  <c r="W192" i="1"/>
  <c r="V192" i="1"/>
  <c r="S205" i="4"/>
  <c r="T206" i="4"/>
  <c r="S206" i="4" s="1"/>
  <c r="V204" i="4"/>
  <c r="W204" i="4"/>
  <c r="S178" i="3"/>
  <c r="W178" i="3" s="1"/>
  <c r="T179" i="3"/>
  <c r="V178" i="3" l="1"/>
  <c r="S194" i="2"/>
  <c r="T196" i="2"/>
  <c r="V193" i="2"/>
  <c r="W193" i="2"/>
  <c r="T195" i="1"/>
  <c r="S194" i="1"/>
  <c r="V193" i="1"/>
  <c r="W193" i="1"/>
  <c r="T207" i="4"/>
  <c r="S207" i="4" s="1"/>
  <c r="W207" i="4" s="1"/>
  <c r="V206" i="4"/>
  <c r="W206" i="4"/>
  <c r="W205" i="4"/>
  <c r="V205" i="4"/>
  <c r="S179" i="3"/>
  <c r="W179" i="3" s="1"/>
  <c r="T180" i="3"/>
  <c r="V179" i="3" l="1"/>
  <c r="W194" i="2"/>
  <c r="V194" i="2"/>
  <c r="T197" i="2"/>
  <c r="S195" i="2"/>
  <c r="W194" i="1"/>
  <c r="V194" i="1"/>
  <c r="S195" i="1"/>
  <c r="T196" i="1"/>
  <c r="T208" i="4"/>
  <c r="S208" i="4" s="1"/>
  <c r="V207" i="4"/>
  <c r="S180" i="3"/>
  <c r="W180" i="3" s="1"/>
  <c r="T181" i="3"/>
  <c r="V180" i="3" l="1"/>
  <c r="W195" i="2"/>
  <c r="V195" i="2"/>
  <c r="T198" i="2"/>
  <c r="S196" i="2"/>
  <c r="T197" i="1"/>
  <c r="T198" i="1" s="1"/>
  <c r="S196" i="1"/>
  <c r="V195" i="1"/>
  <c r="W195" i="1"/>
  <c r="T209" i="4"/>
  <c r="S209" i="4" s="1"/>
  <c r="V208" i="4"/>
  <c r="W208" i="4"/>
  <c r="S181" i="3"/>
  <c r="W181" i="3" s="1"/>
  <c r="T182" i="3"/>
  <c r="V181" i="3" l="1"/>
  <c r="V196" i="2"/>
  <c r="W196" i="2"/>
  <c r="S197" i="2"/>
  <c r="S198" i="2" s="1"/>
  <c r="T199" i="2"/>
  <c r="S197" i="1"/>
  <c r="T199" i="1"/>
  <c r="W196" i="1"/>
  <c r="V196" i="1"/>
  <c r="T210" i="4"/>
  <c r="T211" i="4" s="1"/>
  <c r="T212" i="4" s="1"/>
  <c r="W209" i="4"/>
  <c r="V209" i="4"/>
  <c r="S182" i="3"/>
  <c r="W182" i="3" s="1"/>
  <c r="T183" i="3"/>
  <c r="V182" i="3" l="1"/>
  <c r="S199" i="2"/>
  <c r="W198" i="2"/>
  <c r="V198" i="2"/>
  <c r="W197" i="2"/>
  <c r="V197" i="2"/>
  <c r="T200" i="2"/>
  <c r="S200" i="2" s="1"/>
  <c r="W197" i="1"/>
  <c r="V197" i="1"/>
  <c r="T200" i="1"/>
  <c r="S198" i="1"/>
  <c r="S210" i="4"/>
  <c r="T213" i="4" s="1"/>
  <c r="S183" i="3"/>
  <c r="V183" i="3" s="1"/>
  <c r="T184" i="3"/>
  <c r="W200" i="2" l="1"/>
  <c r="V200" i="2"/>
  <c r="T201" i="2"/>
  <c r="S201" i="2" s="1"/>
  <c r="V199" i="2"/>
  <c r="W199" i="2"/>
  <c r="T202" i="2"/>
  <c r="S202" i="2" s="1"/>
  <c r="W198" i="1"/>
  <c r="V198" i="1"/>
  <c r="T201" i="1"/>
  <c r="S199" i="1"/>
  <c r="W183" i="3"/>
  <c r="S211" i="4"/>
  <c r="T214" i="4" s="1"/>
  <c r="W210" i="4"/>
  <c r="V210" i="4"/>
  <c r="S184" i="3"/>
  <c r="W184" i="3" s="1"/>
  <c r="T185" i="3"/>
  <c r="V184" i="3" l="1"/>
  <c r="V202" i="2"/>
  <c r="W202" i="2"/>
  <c r="W201" i="2"/>
  <c r="V201" i="2"/>
  <c r="T203" i="2"/>
  <c r="W199" i="1"/>
  <c r="V199" i="1"/>
  <c r="T202" i="1"/>
  <c r="S200" i="1"/>
  <c r="V211" i="4"/>
  <c r="W211" i="4"/>
  <c r="S212" i="4"/>
  <c r="S185" i="3"/>
  <c r="W185" i="3" s="1"/>
  <c r="T186" i="3"/>
  <c r="V185" i="3" l="1"/>
  <c r="T204" i="2"/>
  <c r="T205" i="2" s="1"/>
  <c r="S203" i="2"/>
  <c r="W200" i="1"/>
  <c r="V200" i="1"/>
  <c r="T203" i="1"/>
  <c r="S201" i="1"/>
  <c r="S202" i="1" s="1"/>
  <c r="S213" i="4"/>
  <c r="W212" i="4"/>
  <c r="V212" i="4"/>
  <c r="T215" i="4"/>
  <c r="S186" i="3"/>
  <c r="W186" i="3" s="1"/>
  <c r="T187" i="3"/>
  <c r="V186" i="3" l="1"/>
  <c r="S204" i="2"/>
  <c r="W203" i="2"/>
  <c r="T206" i="2"/>
  <c r="V203" i="2"/>
  <c r="S205" i="2"/>
  <c r="W202" i="1"/>
  <c r="V202" i="1"/>
  <c r="W201" i="1"/>
  <c r="V201" i="1"/>
  <c r="T204" i="1"/>
  <c r="S203" i="1"/>
  <c r="S214" i="4"/>
  <c r="V213" i="4"/>
  <c r="T216" i="4"/>
  <c r="W213" i="4"/>
  <c r="S187" i="3"/>
  <c r="W187" i="3" s="1"/>
  <c r="T188" i="3"/>
  <c r="S204" i="1" l="1"/>
  <c r="V187" i="3"/>
  <c r="V205" i="2"/>
  <c r="W205" i="2"/>
  <c r="S206" i="2"/>
  <c r="V204" i="2"/>
  <c r="W204" i="2"/>
  <c r="T207" i="2"/>
  <c r="S207" i="2" s="1"/>
  <c r="W203" i="1"/>
  <c r="V203" i="1"/>
  <c r="V204" i="1"/>
  <c r="W204" i="1"/>
  <c r="T205" i="1"/>
  <c r="S205" i="1" s="1"/>
  <c r="T217" i="4"/>
  <c r="W214" i="4"/>
  <c r="V214" i="4"/>
  <c r="S215" i="4"/>
  <c r="S188" i="3"/>
  <c r="W188" i="3" s="1"/>
  <c r="T189" i="3"/>
  <c r="V188" i="3" l="1"/>
  <c r="W207" i="2"/>
  <c r="V207" i="2"/>
  <c r="W206" i="2"/>
  <c r="V206" i="2"/>
  <c r="T208" i="2"/>
  <c r="V205" i="1"/>
  <c r="W205" i="1"/>
  <c r="T206" i="1"/>
  <c r="T207" i="1" s="1"/>
  <c r="T208" i="1" s="1"/>
  <c r="S216" i="4"/>
  <c r="S217" i="4" s="1"/>
  <c r="W215" i="4"/>
  <c r="V215" i="4"/>
  <c r="T218" i="4"/>
  <c r="S189" i="3"/>
  <c r="W189" i="3" s="1"/>
  <c r="T190" i="3"/>
  <c r="V189" i="3" l="1"/>
  <c r="T209" i="2"/>
  <c r="S208" i="2"/>
  <c r="S206" i="1"/>
  <c r="S207" i="1" s="1"/>
  <c r="S218" i="4"/>
  <c r="W218" i="4" s="1"/>
  <c r="V217" i="4"/>
  <c r="W217" i="4"/>
  <c r="W216" i="4"/>
  <c r="V216" i="4"/>
  <c r="T219" i="4"/>
  <c r="S190" i="3"/>
  <c r="W190" i="3" s="1"/>
  <c r="T191" i="3"/>
  <c r="V190" i="3" l="1"/>
  <c r="W208" i="2"/>
  <c r="V208" i="2"/>
  <c r="S209" i="2"/>
  <c r="T210" i="2"/>
  <c r="S210" i="2" s="1"/>
  <c r="V207" i="1"/>
  <c r="W207" i="1"/>
  <c r="S208" i="1"/>
  <c r="W206" i="1"/>
  <c r="T209" i="1"/>
  <c r="S209" i="1" s="1"/>
  <c r="V206" i="1"/>
  <c r="V218" i="4"/>
  <c r="S219" i="4"/>
  <c r="T220" i="4"/>
  <c r="S191" i="3"/>
  <c r="T192" i="3"/>
  <c r="W191" i="3"/>
  <c r="V191" i="3"/>
  <c r="W210" i="2" l="1"/>
  <c r="V210" i="2"/>
  <c r="V209" i="2"/>
  <c r="W209" i="2"/>
  <c r="T211" i="2"/>
  <c r="S211" i="2" s="1"/>
  <c r="W209" i="1"/>
  <c r="V209" i="1"/>
  <c r="T210" i="1"/>
  <c r="S210" i="1" s="1"/>
  <c r="W208" i="1"/>
  <c r="V208" i="1"/>
  <c r="S220" i="4"/>
  <c r="T221" i="4"/>
  <c r="W219" i="4"/>
  <c r="V219" i="4"/>
  <c r="S192" i="3"/>
  <c r="W192" i="3" s="1"/>
  <c r="T193" i="3"/>
  <c r="V192" i="3" l="1"/>
  <c r="W211" i="2"/>
  <c r="V211" i="2"/>
  <c r="T212" i="2"/>
  <c r="T211" i="1"/>
  <c r="S211" i="1" s="1"/>
  <c r="W211" i="1" s="1"/>
  <c r="V210" i="1"/>
  <c r="W210" i="1"/>
  <c r="T222" i="4"/>
  <c r="T223" i="4" s="1"/>
  <c r="S221" i="4"/>
  <c r="V220" i="4"/>
  <c r="W220" i="4"/>
  <c r="S193" i="3"/>
  <c r="V193" i="3" s="1"/>
  <c r="T194" i="3"/>
  <c r="W193" i="3" l="1"/>
  <c r="T212" i="1"/>
  <c r="V211" i="1"/>
  <c r="S212" i="2"/>
  <c r="T213" i="2"/>
  <c r="S212" i="1"/>
  <c r="T213" i="1"/>
  <c r="S222" i="4"/>
  <c r="V221" i="4"/>
  <c r="W221" i="4"/>
  <c r="T224" i="4"/>
  <c r="S194" i="3"/>
  <c r="W194" i="3" s="1"/>
  <c r="T195" i="3"/>
  <c r="V194" i="3" l="1"/>
  <c r="T214" i="2"/>
  <c r="S213" i="2"/>
  <c r="V212" i="2"/>
  <c r="W212" i="2"/>
  <c r="T215" i="2"/>
  <c r="S213" i="1"/>
  <c r="T214" i="1"/>
  <c r="W212" i="1"/>
  <c r="V212" i="1"/>
  <c r="V222" i="4"/>
  <c r="W222" i="4"/>
  <c r="T225" i="4"/>
  <c r="S223" i="4"/>
  <c r="S195" i="3"/>
  <c r="W195" i="3" s="1"/>
  <c r="T196" i="3"/>
  <c r="V195" i="3" l="1"/>
  <c r="S214" i="2"/>
  <c r="V213" i="2"/>
  <c r="W213" i="2"/>
  <c r="T216" i="2"/>
  <c r="S214" i="1"/>
  <c r="T215" i="1"/>
  <c r="V213" i="1"/>
  <c r="W213" i="1"/>
  <c r="V223" i="4"/>
  <c r="W223" i="4"/>
  <c r="T226" i="4"/>
  <c r="S224" i="4"/>
  <c r="S225" i="4" s="1"/>
  <c r="S196" i="3"/>
  <c r="W196" i="3" s="1"/>
  <c r="T197" i="3"/>
  <c r="V196" i="3" l="1"/>
  <c r="V214" i="2"/>
  <c r="W214" i="2"/>
  <c r="T217" i="2"/>
  <c r="S215" i="2"/>
  <c r="S216" i="2" s="1"/>
  <c r="S215" i="1"/>
  <c r="T216" i="1"/>
  <c r="W214" i="1"/>
  <c r="V214" i="1"/>
  <c r="V225" i="4"/>
  <c r="W225" i="4"/>
  <c r="W224" i="4"/>
  <c r="V224" i="4"/>
  <c r="T227" i="4"/>
  <c r="S226" i="4"/>
  <c r="S197" i="3"/>
  <c r="W197" i="3" s="1"/>
  <c r="T198" i="3"/>
  <c r="V197" i="3" l="1"/>
  <c r="W216" i="2"/>
  <c r="V216" i="2"/>
  <c r="V215" i="2"/>
  <c r="W215" i="2"/>
  <c r="T218" i="2"/>
  <c r="S217" i="2"/>
  <c r="S216" i="1"/>
  <c r="T217" i="1"/>
  <c r="V215" i="1"/>
  <c r="W215" i="1"/>
  <c r="S227" i="4"/>
  <c r="W227" i="4" s="1"/>
  <c r="V226" i="4"/>
  <c r="W226" i="4"/>
  <c r="T228" i="4"/>
  <c r="S198" i="3"/>
  <c r="W198" i="3" s="1"/>
  <c r="T199" i="3"/>
  <c r="S228" i="4" l="1"/>
  <c r="W228" i="4" s="1"/>
  <c r="V198" i="3"/>
  <c r="S218" i="2"/>
  <c r="W218" i="2" s="1"/>
  <c r="T219" i="2"/>
  <c r="S219" i="2" s="1"/>
  <c r="W217" i="2"/>
  <c r="V217" i="2"/>
  <c r="S217" i="1"/>
  <c r="T218" i="1"/>
  <c r="V216" i="1"/>
  <c r="W216" i="1"/>
  <c r="V227" i="4"/>
  <c r="V228" i="4"/>
  <c r="T229" i="4"/>
  <c r="S199" i="3"/>
  <c r="W199" i="3" s="1"/>
  <c r="T200" i="3"/>
  <c r="V199" i="3" l="1"/>
  <c r="V218" i="2"/>
  <c r="T220" i="2"/>
  <c r="S220" i="2" s="1"/>
  <c r="V220" i="2" s="1"/>
  <c r="V219" i="2"/>
  <c r="W219" i="2"/>
  <c r="S218" i="1"/>
  <c r="T219" i="1"/>
  <c r="W217" i="1"/>
  <c r="V217" i="1"/>
  <c r="S229" i="4"/>
  <c r="T230" i="4"/>
  <c r="S200" i="3"/>
  <c r="W200" i="3" s="1"/>
  <c r="T201" i="3"/>
  <c r="V200" i="3" l="1"/>
  <c r="T221" i="2"/>
  <c r="W220" i="2"/>
  <c r="S219" i="1"/>
  <c r="T220" i="1"/>
  <c r="W218" i="1"/>
  <c r="V218" i="1"/>
  <c r="S230" i="4"/>
  <c r="T231" i="4"/>
  <c r="S231" i="4" s="1"/>
  <c r="V229" i="4"/>
  <c r="W229" i="4"/>
  <c r="S201" i="3"/>
  <c r="W201" i="3" s="1"/>
  <c r="T202" i="3"/>
  <c r="V201" i="3" l="1"/>
  <c r="T232" i="4"/>
  <c r="S232" i="4" s="1"/>
  <c r="S221" i="2"/>
  <c r="T222" i="2"/>
  <c r="S220" i="1"/>
  <c r="T221" i="1"/>
  <c r="W219" i="1"/>
  <c r="V219" i="1"/>
  <c r="W231" i="4"/>
  <c r="V231" i="4"/>
  <c r="W230" i="4"/>
  <c r="V230" i="4"/>
  <c r="T233" i="4"/>
  <c r="S202" i="3"/>
  <c r="W202" i="3" s="1"/>
  <c r="T203" i="3"/>
  <c r="V202" i="3" l="1"/>
  <c r="V232" i="4"/>
  <c r="W232" i="4"/>
  <c r="S222" i="2"/>
  <c r="T223" i="2"/>
  <c r="W221" i="2"/>
  <c r="V221" i="2"/>
  <c r="S221" i="1"/>
  <c r="T222" i="1"/>
  <c r="V220" i="1"/>
  <c r="W220" i="1"/>
  <c r="S233" i="4"/>
  <c r="T234" i="4"/>
  <c r="S203" i="3"/>
  <c r="W203" i="3" s="1"/>
  <c r="T204" i="3"/>
  <c r="V203" i="3" l="1"/>
  <c r="S223" i="2"/>
  <c r="T224" i="2"/>
  <c r="V222" i="2"/>
  <c r="W222" i="2"/>
  <c r="S222" i="1"/>
  <c r="T223" i="1"/>
  <c r="W221" i="1"/>
  <c r="V221" i="1"/>
  <c r="S234" i="4"/>
  <c r="T235" i="4"/>
  <c r="W233" i="4"/>
  <c r="V233" i="4"/>
  <c r="S204" i="3"/>
  <c r="V204" i="3" s="1"/>
  <c r="T205" i="3"/>
  <c r="S235" i="4" l="1"/>
  <c r="W204" i="3"/>
  <c r="S224" i="2"/>
  <c r="T225" i="2"/>
  <c r="W223" i="2"/>
  <c r="V223" i="2"/>
  <c r="S223" i="1"/>
  <c r="T224" i="1"/>
  <c r="W222" i="1"/>
  <c r="V222" i="1"/>
  <c r="T236" i="4"/>
  <c r="S236" i="4" s="1"/>
  <c r="W236" i="4" s="1"/>
  <c r="V235" i="4"/>
  <c r="W235" i="4"/>
  <c r="V234" i="4"/>
  <c r="W234" i="4"/>
  <c r="S205" i="3"/>
  <c r="V205" i="3" s="1"/>
  <c r="T206" i="3"/>
  <c r="T237" i="4" l="1"/>
  <c r="S237" i="4" s="1"/>
  <c r="W237" i="4" s="1"/>
  <c r="W205" i="3"/>
  <c r="S225" i="2"/>
  <c r="T226" i="2"/>
  <c r="W224" i="2"/>
  <c r="V224" i="2"/>
  <c r="S224" i="1"/>
  <c r="T225" i="1"/>
  <c r="V223" i="1"/>
  <c r="W223" i="1"/>
  <c r="V236" i="4"/>
  <c r="V237" i="4"/>
  <c r="T238" i="4"/>
  <c r="S206" i="3"/>
  <c r="W206" i="3" s="1"/>
  <c r="T207" i="3"/>
  <c r="V206" i="3" l="1"/>
  <c r="S226" i="2"/>
  <c r="T227" i="2"/>
  <c r="V225" i="2"/>
  <c r="W225" i="2"/>
  <c r="S225" i="1"/>
  <c r="T226" i="1"/>
  <c r="V224" i="1"/>
  <c r="W224" i="1"/>
  <c r="T239" i="4"/>
  <c r="S238" i="4"/>
  <c r="S207" i="3"/>
  <c r="W207" i="3" s="1"/>
  <c r="T208" i="3"/>
  <c r="V207" i="3" l="1"/>
  <c r="T228" i="2"/>
  <c r="S227" i="2"/>
  <c r="V226" i="2"/>
  <c r="W226" i="2"/>
  <c r="T229" i="2"/>
  <c r="S226" i="1"/>
  <c r="T227" i="1"/>
  <c r="W225" i="1"/>
  <c r="V225" i="1"/>
  <c r="W238" i="4"/>
  <c r="V238" i="4"/>
  <c r="S239" i="4"/>
  <c r="T240" i="4"/>
  <c r="S208" i="3"/>
  <c r="V208" i="3" s="1"/>
  <c r="T209" i="3"/>
  <c r="W208" i="3" l="1"/>
  <c r="S240" i="4"/>
  <c r="S228" i="2"/>
  <c r="V227" i="2"/>
  <c r="W227" i="2"/>
  <c r="T230" i="2"/>
  <c r="T231" i="2" s="1"/>
  <c r="S227" i="1"/>
  <c r="T228" i="1"/>
  <c r="V226" i="1"/>
  <c r="W226" i="1"/>
  <c r="V240" i="4"/>
  <c r="W240" i="4"/>
  <c r="V239" i="4"/>
  <c r="W239" i="4"/>
  <c r="T241" i="4"/>
  <c r="S241" i="4" s="1"/>
  <c r="S209" i="3"/>
  <c r="V209" i="3" s="1"/>
  <c r="T210" i="3"/>
  <c r="W209" i="3" l="1"/>
  <c r="V228" i="2"/>
  <c r="W228" i="2"/>
  <c r="S229" i="2"/>
  <c r="S230" i="2" s="1"/>
  <c r="S228" i="1"/>
  <c r="T229" i="1"/>
  <c r="V227" i="1"/>
  <c r="W227" i="1"/>
  <c r="W241" i="4"/>
  <c r="V241" i="4"/>
  <c r="T242" i="4"/>
  <c r="S210" i="3"/>
  <c r="W210" i="3" s="1"/>
  <c r="T211" i="3"/>
  <c r="V210" i="3"/>
  <c r="S231" i="2" l="1"/>
  <c r="W230" i="2"/>
  <c r="V230" i="2"/>
  <c r="V229" i="2"/>
  <c r="W229" i="2"/>
  <c r="T232" i="2"/>
  <c r="S229" i="1"/>
  <c r="T230" i="1"/>
  <c r="V228" i="1"/>
  <c r="W228" i="1"/>
  <c r="S242" i="4"/>
  <c r="T243" i="4"/>
  <c r="S211" i="3"/>
  <c r="W211" i="3" s="1"/>
  <c r="T212" i="3"/>
  <c r="V211" i="3" l="1"/>
  <c r="V231" i="2"/>
  <c r="W231" i="2"/>
  <c r="T233" i="2"/>
  <c r="S232" i="2"/>
  <c r="S230" i="1"/>
  <c r="T231" i="1"/>
  <c r="V229" i="1"/>
  <c r="W229" i="1"/>
  <c r="S243" i="4"/>
  <c r="T244" i="4"/>
  <c r="S244" i="4" s="1"/>
  <c r="W242" i="4"/>
  <c r="V242" i="4"/>
  <c r="S212" i="3"/>
  <c r="W212" i="3" s="1"/>
  <c r="T213" i="3"/>
  <c r="V212" i="3" l="1"/>
  <c r="V232" i="2"/>
  <c r="W232" i="2"/>
  <c r="T234" i="2"/>
  <c r="S233" i="2"/>
  <c r="S231" i="1"/>
  <c r="T232" i="1"/>
  <c r="V230" i="1"/>
  <c r="W230" i="1"/>
  <c r="T245" i="4"/>
  <c r="S245" i="4" s="1"/>
  <c r="V245" i="4" s="1"/>
  <c r="V244" i="4"/>
  <c r="W244" i="4"/>
  <c r="W243" i="4"/>
  <c r="V243" i="4"/>
  <c r="S213" i="3"/>
  <c r="W213" i="3" s="1"/>
  <c r="T214" i="3"/>
  <c r="T246" i="4" l="1"/>
  <c r="S246" i="4" s="1"/>
  <c r="V246" i="4" s="1"/>
  <c r="V213" i="3"/>
  <c r="V233" i="2"/>
  <c r="W233" i="2"/>
  <c r="T235" i="2"/>
  <c r="T236" i="2" s="1"/>
  <c r="S234" i="2"/>
  <c r="S232" i="1"/>
  <c r="T233" i="1"/>
  <c r="W231" i="1"/>
  <c r="V231" i="1"/>
  <c r="W245" i="4"/>
  <c r="T247" i="4"/>
  <c r="S214" i="3"/>
  <c r="W214" i="3" s="1"/>
  <c r="T215" i="3"/>
  <c r="V214" i="3" l="1"/>
  <c r="W246" i="4"/>
  <c r="V234" i="2"/>
  <c r="T237" i="2"/>
  <c r="W234" i="2"/>
  <c r="S235" i="2"/>
  <c r="S236" i="2" s="1"/>
  <c r="T234" i="1"/>
  <c r="S233" i="1"/>
  <c r="W232" i="1"/>
  <c r="V232" i="1"/>
  <c r="S247" i="4"/>
  <c r="T248" i="4"/>
  <c r="S215" i="3"/>
  <c r="W215" i="3" s="1"/>
  <c r="T216" i="3"/>
  <c r="V215" i="3"/>
  <c r="V236" i="2" l="1"/>
  <c r="S237" i="2"/>
  <c r="W236" i="2"/>
  <c r="V235" i="2"/>
  <c r="W235" i="2"/>
  <c r="T238" i="2"/>
  <c r="T239" i="2" s="1"/>
  <c r="T240" i="2" s="1"/>
  <c r="W237" i="2"/>
  <c r="V237" i="2"/>
  <c r="W233" i="1"/>
  <c r="V233" i="1"/>
  <c r="T235" i="1"/>
  <c r="T236" i="1" s="1"/>
  <c r="S234" i="1"/>
  <c r="S248" i="4"/>
  <c r="T249" i="4"/>
  <c r="S249" i="4" s="1"/>
  <c r="V247" i="4"/>
  <c r="W247" i="4"/>
  <c r="S216" i="3"/>
  <c r="V216" i="3" s="1"/>
  <c r="T217" i="3"/>
  <c r="T250" i="4" l="1"/>
  <c r="S250" i="4" s="1"/>
  <c r="W250" i="4" s="1"/>
  <c r="W216" i="3"/>
  <c r="S238" i="2"/>
  <c r="V238" i="2" s="1"/>
  <c r="T241" i="2"/>
  <c r="S239" i="2"/>
  <c r="S235" i="1"/>
  <c r="W234" i="1"/>
  <c r="T237" i="1"/>
  <c r="V234" i="1"/>
  <c r="W249" i="4"/>
  <c r="V249" i="4"/>
  <c r="W248" i="4"/>
  <c r="V248" i="4"/>
  <c r="T251" i="4"/>
  <c r="S217" i="3"/>
  <c r="W217" i="3" s="1"/>
  <c r="T218" i="3"/>
  <c r="V217" i="3" l="1"/>
  <c r="V250" i="4"/>
  <c r="W238" i="2"/>
  <c r="S240" i="2"/>
  <c r="T242" i="2"/>
  <c r="V239" i="2"/>
  <c r="W239" i="2"/>
  <c r="S241" i="2"/>
  <c r="W235" i="1"/>
  <c r="V235" i="1"/>
  <c r="T238" i="1"/>
  <c r="S236" i="1"/>
  <c r="S251" i="4"/>
  <c r="T252" i="4"/>
  <c r="S218" i="3"/>
  <c r="W218" i="3" s="1"/>
  <c r="T219" i="3"/>
  <c r="V218" i="3" l="1"/>
  <c r="W241" i="2"/>
  <c r="V241" i="2"/>
  <c r="T243" i="2"/>
  <c r="T244" i="2" s="1"/>
  <c r="S242" i="2"/>
  <c r="V240" i="2"/>
  <c r="W240" i="2"/>
  <c r="W236" i="1"/>
  <c r="V236" i="1"/>
  <c r="T239" i="1"/>
  <c r="S237" i="1"/>
  <c r="S252" i="4"/>
  <c r="T253" i="4"/>
  <c r="S253" i="4" s="1"/>
  <c r="W251" i="4"/>
  <c r="V251" i="4"/>
  <c r="S219" i="3"/>
  <c r="V219" i="3" s="1"/>
  <c r="T220" i="3"/>
  <c r="W219" i="3" l="1"/>
  <c r="S243" i="2"/>
  <c r="W242" i="2"/>
  <c r="V242" i="2"/>
  <c r="T245" i="2"/>
  <c r="W237" i="1"/>
  <c r="V237" i="1"/>
  <c r="T240" i="1"/>
  <c r="S238" i="1"/>
  <c r="S239" i="1" s="1"/>
  <c r="W253" i="4"/>
  <c r="V253" i="4"/>
  <c r="T254" i="4"/>
  <c r="S254" i="4" s="1"/>
  <c r="W252" i="4"/>
  <c r="V252" i="4"/>
  <c r="S220" i="3"/>
  <c r="V220" i="3" s="1"/>
  <c r="T221" i="3"/>
  <c r="T255" i="4" l="1"/>
  <c r="T256" i="4" s="1"/>
  <c r="T257" i="4" s="1"/>
  <c r="W220" i="3"/>
  <c r="V243" i="2"/>
  <c r="T246" i="2"/>
  <c r="W243" i="2"/>
  <c r="S244" i="2"/>
  <c r="V239" i="1"/>
  <c r="W239" i="1"/>
  <c r="W238" i="1"/>
  <c r="V238" i="1"/>
  <c r="T241" i="1"/>
  <c r="S240" i="1"/>
  <c r="V254" i="4"/>
  <c r="W254" i="4"/>
  <c r="S221" i="3"/>
  <c r="V221" i="3" s="1"/>
  <c r="T222" i="3"/>
  <c r="S255" i="4" l="1"/>
  <c r="W221" i="3"/>
  <c r="V244" i="2"/>
  <c r="W244" i="2"/>
  <c r="T247" i="2"/>
  <c r="S245" i="2"/>
  <c r="S241" i="1"/>
  <c r="T242" i="1"/>
  <c r="V240" i="1"/>
  <c r="W240" i="1"/>
  <c r="W255" i="4"/>
  <c r="T258" i="4"/>
  <c r="V255" i="4"/>
  <c r="S256" i="4"/>
  <c r="S222" i="3"/>
  <c r="W222" i="3" s="1"/>
  <c r="T223" i="3"/>
  <c r="V222" i="3" l="1"/>
  <c r="T248" i="2"/>
  <c r="W245" i="2"/>
  <c r="V245" i="2"/>
  <c r="S246" i="2"/>
  <c r="W241" i="1"/>
  <c r="V241" i="1"/>
  <c r="T243" i="1"/>
  <c r="T244" i="1" s="1"/>
  <c r="S242" i="1"/>
  <c r="V256" i="4"/>
  <c r="W256" i="4"/>
  <c r="T259" i="4"/>
  <c r="S257" i="4"/>
  <c r="S258" i="4" s="1"/>
  <c r="S223" i="3"/>
  <c r="W223" i="3" s="1"/>
  <c r="T224" i="3"/>
  <c r="V223" i="3" l="1"/>
  <c r="W246" i="2"/>
  <c r="V246" i="2"/>
  <c r="T249" i="2"/>
  <c r="S247" i="2"/>
  <c r="S248" i="2" s="1"/>
  <c r="S243" i="1"/>
  <c r="V242" i="1"/>
  <c r="W242" i="1"/>
  <c r="T245" i="1"/>
  <c r="S244" i="1"/>
  <c r="W258" i="4"/>
  <c r="V258" i="4"/>
  <c r="W257" i="4"/>
  <c r="V257" i="4"/>
  <c r="T260" i="4"/>
  <c r="T261" i="4" s="1"/>
  <c r="S259" i="4"/>
  <c r="S224" i="3"/>
  <c r="W224" i="3" s="1"/>
  <c r="T225" i="3"/>
  <c r="V224" i="3" l="1"/>
  <c r="W248" i="2"/>
  <c r="V248" i="2"/>
  <c r="V247" i="2"/>
  <c r="W247" i="2"/>
  <c r="T250" i="2"/>
  <c r="S249" i="2"/>
  <c r="S245" i="1"/>
  <c r="V244" i="1"/>
  <c r="W244" i="1"/>
  <c r="W245" i="1"/>
  <c r="V245" i="1"/>
  <c r="W243" i="1"/>
  <c r="V243" i="1"/>
  <c r="T246" i="1"/>
  <c r="W259" i="4"/>
  <c r="V259" i="4"/>
  <c r="T262" i="4"/>
  <c r="S260" i="4"/>
  <c r="S225" i="3"/>
  <c r="V225" i="3" s="1"/>
  <c r="T226" i="3"/>
  <c r="W225" i="3" l="1"/>
  <c r="V249" i="2"/>
  <c r="W249" i="2"/>
  <c r="S250" i="2"/>
  <c r="T251" i="2"/>
  <c r="S251" i="2" s="1"/>
  <c r="S246" i="1"/>
  <c r="T247" i="1"/>
  <c r="W260" i="4"/>
  <c r="V260" i="4"/>
  <c r="T263" i="4"/>
  <c r="S261" i="4"/>
  <c r="S262" i="4" s="1"/>
  <c r="S226" i="3"/>
  <c r="W226" i="3" s="1"/>
  <c r="T227" i="3"/>
  <c r="V226" i="3" l="1"/>
  <c r="W251" i="2"/>
  <c r="V251" i="2"/>
  <c r="V250" i="2"/>
  <c r="W250" i="2"/>
  <c r="T252" i="2"/>
  <c r="S252" i="2" s="1"/>
  <c r="S247" i="1"/>
  <c r="T248" i="1"/>
  <c r="V246" i="1"/>
  <c r="W246" i="1"/>
  <c r="V262" i="4"/>
  <c r="W262" i="4"/>
  <c r="W261" i="4"/>
  <c r="V261" i="4"/>
  <c r="T264" i="4"/>
  <c r="S263" i="4"/>
  <c r="S227" i="3"/>
  <c r="W227" i="3" s="1"/>
  <c r="T228" i="3"/>
  <c r="V227" i="3" l="1"/>
  <c r="W252" i="2"/>
  <c r="V252" i="2"/>
  <c r="T253" i="2"/>
  <c r="S248" i="1"/>
  <c r="T249" i="1"/>
  <c r="W247" i="1"/>
  <c r="V247" i="1"/>
  <c r="S264" i="4"/>
  <c r="V264" i="4" s="1"/>
  <c r="V263" i="4"/>
  <c r="W263" i="4"/>
  <c r="T265" i="4"/>
  <c r="S228" i="3"/>
  <c r="W228" i="3" s="1"/>
  <c r="T229" i="3"/>
  <c r="V228" i="3" l="1"/>
  <c r="W264" i="4"/>
  <c r="S253" i="2"/>
  <c r="T254" i="2"/>
  <c r="S249" i="1"/>
  <c r="T250" i="1"/>
  <c r="W248" i="1"/>
  <c r="V248" i="1"/>
  <c r="S265" i="4"/>
  <c r="T266" i="4"/>
  <c r="S229" i="3"/>
  <c r="W229" i="3" s="1"/>
  <c r="T230" i="3"/>
  <c r="V229" i="3"/>
  <c r="T255" i="2" l="1"/>
  <c r="S254" i="2"/>
  <c r="V253" i="2"/>
  <c r="W253" i="2"/>
  <c r="S250" i="1"/>
  <c r="T251" i="1"/>
  <c r="V249" i="1"/>
  <c r="W249" i="1"/>
  <c r="T267" i="4"/>
  <c r="S266" i="4"/>
  <c r="W265" i="4"/>
  <c r="V265" i="4"/>
  <c r="S230" i="3"/>
  <c r="T231" i="3"/>
  <c r="W230" i="3"/>
  <c r="V230" i="3"/>
  <c r="W254" i="2" l="1"/>
  <c r="V254" i="2"/>
  <c r="T256" i="2"/>
  <c r="T257" i="2" s="1"/>
  <c r="S255" i="2"/>
  <c r="S251" i="1"/>
  <c r="T252" i="1"/>
  <c r="W250" i="1"/>
  <c r="V250" i="1"/>
  <c r="W266" i="4"/>
  <c r="V266" i="4"/>
  <c r="T268" i="4"/>
  <c r="S267" i="4"/>
  <c r="S231" i="3"/>
  <c r="W231" i="3" s="1"/>
  <c r="T232" i="3"/>
  <c r="V231" i="3" l="1"/>
  <c r="S256" i="2"/>
  <c r="W255" i="2"/>
  <c r="V255" i="2"/>
  <c r="T258" i="2"/>
  <c r="S252" i="1"/>
  <c r="T253" i="1"/>
  <c r="V251" i="1"/>
  <c r="W251" i="1"/>
  <c r="V267" i="4"/>
  <c r="W267" i="4"/>
  <c r="T269" i="4"/>
  <c r="S268" i="4"/>
  <c r="S232" i="3"/>
  <c r="W232" i="3" s="1"/>
  <c r="T233" i="3"/>
  <c r="V232" i="3" l="1"/>
  <c r="V256" i="2"/>
  <c r="W256" i="2"/>
  <c r="T259" i="2"/>
  <c r="S257" i="2"/>
  <c r="S258" i="2" s="1"/>
  <c r="S253" i="1"/>
  <c r="T254" i="1"/>
  <c r="V252" i="1"/>
  <c r="W252" i="1"/>
  <c r="W268" i="4"/>
  <c r="V268" i="4"/>
  <c r="S269" i="4"/>
  <c r="T270" i="4"/>
  <c r="S233" i="3"/>
  <c r="W233" i="3" s="1"/>
  <c r="T234" i="3"/>
  <c r="S270" i="4" l="1"/>
  <c r="V233" i="3"/>
  <c r="W258" i="2"/>
  <c r="V258" i="2"/>
  <c r="S259" i="2"/>
  <c r="V257" i="2"/>
  <c r="W257" i="2"/>
  <c r="T260" i="2"/>
  <c r="W259" i="2"/>
  <c r="V259" i="2"/>
  <c r="S254" i="1"/>
  <c r="T255" i="1"/>
  <c r="V253" i="1"/>
  <c r="W253" i="1"/>
  <c r="V269" i="4"/>
  <c r="W269" i="4"/>
  <c r="V270" i="4"/>
  <c r="W270" i="4"/>
  <c r="T271" i="4"/>
  <c r="S271" i="4" s="1"/>
  <c r="S234" i="3"/>
  <c r="V234" i="3" s="1"/>
  <c r="T235" i="3"/>
  <c r="W234" i="3" l="1"/>
  <c r="S260" i="2"/>
  <c r="T261" i="2"/>
  <c r="T256" i="1"/>
  <c r="S255" i="1"/>
  <c r="V254" i="1"/>
  <c r="W254" i="1"/>
  <c r="W271" i="4"/>
  <c r="V271" i="4"/>
  <c r="T272" i="4"/>
  <c r="S235" i="3"/>
  <c r="W235" i="3" s="1"/>
  <c r="T236" i="3"/>
  <c r="V235" i="3" l="1"/>
  <c r="S261" i="2"/>
  <c r="T262" i="2"/>
  <c r="S262" i="2" s="1"/>
  <c r="V260" i="2"/>
  <c r="W260" i="2"/>
  <c r="T263" i="2"/>
  <c r="V255" i="1"/>
  <c r="W255" i="1"/>
  <c r="T257" i="1"/>
  <c r="S256" i="1"/>
  <c r="S272" i="4"/>
  <c r="T273" i="4"/>
  <c r="S236" i="3"/>
  <c r="W236" i="3" s="1"/>
  <c r="T237" i="3"/>
  <c r="T264" i="2" l="1"/>
  <c r="S263" i="2"/>
  <c r="W262" i="2"/>
  <c r="V262" i="2"/>
  <c r="V261" i="2"/>
  <c r="W261" i="2"/>
  <c r="S257" i="1"/>
  <c r="W257" i="1" s="1"/>
  <c r="V256" i="1"/>
  <c r="W256" i="1"/>
  <c r="T258" i="1"/>
  <c r="S258" i="1" s="1"/>
  <c r="S273" i="4"/>
  <c r="T274" i="4"/>
  <c r="V272" i="4"/>
  <c r="W272" i="4"/>
  <c r="V236" i="3"/>
  <c r="S237" i="3"/>
  <c r="W237" i="3" s="1"/>
  <c r="T238" i="3"/>
  <c r="V257" i="1" l="1"/>
  <c r="S274" i="4"/>
  <c r="T275" i="4"/>
  <c r="V237" i="3"/>
  <c r="S264" i="2"/>
  <c r="T265" i="2"/>
  <c r="S265" i="2" s="1"/>
  <c r="W263" i="2"/>
  <c r="V263" i="2"/>
  <c r="W264" i="2"/>
  <c r="V264" i="2"/>
  <c r="V258" i="1"/>
  <c r="W258" i="1"/>
  <c r="T259" i="1"/>
  <c r="W274" i="4"/>
  <c r="V274" i="4"/>
  <c r="W273" i="4"/>
  <c r="V273" i="4"/>
  <c r="T276" i="4"/>
  <c r="S238" i="3"/>
  <c r="W238" i="3" s="1"/>
  <c r="T239" i="3"/>
  <c r="S275" i="4" l="1"/>
  <c r="V275" i="4" s="1"/>
  <c r="V238" i="3"/>
  <c r="T266" i="2"/>
  <c r="S266" i="2" s="1"/>
  <c r="W266" i="2" s="1"/>
  <c r="W265" i="2"/>
  <c r="V265" i="2"/>
  <c r="T260" i="1"/>
  <c r="S259" i="1"/>
  <c r="T277" i="4"/>
  <c r="S239" i="3"/>
  <c r="W239" i="3" s="1"/>
  <c r="T240" i="3"/>
  <c r="S240" i="3" s="1"/>
  <c r="V239" i="3" l="1"/>
  <c r="S276" i="4"/>
  <c r="S277" i="4" s="1"/>
  <c r="W275" i="4"/>
  <c r="T267" i="2"/>
  <c r="S267" i="2" s="1"/>
  <c r="V266" i="2"/>
  <c r="T268" i="2"/>
  <c r="S268" i="2" s="1"/>
  <c r="V268" i="2" s="1"/>
  <c r="W267" i="2"/>
  <c r="V267" i="2"/>
  <c r="W259" i="1"/>
  <c r="V259" i="1"/>
  <c r="S260" i="1"/>
  <c r="T261" i="1"/>
  <c r="S261" i="1" s="1"/>
  <c r="T278" i="4"/>
  <c r="T241" i="3"/>
  <c r="W240" i="3"/>
  <c r="V240" i="3"/>
  <c r="W276" i="4" l="1"/>
  <c r="V276" i="4"/>
  <c r="T269" i="2"/>
  <c r="S269" i="2" s="1"/>
  <c r="W269" i="2" s="1"/>
  <c r="W268" i="2"/>
  <c r="V261" i="1"/>
  <c r="W261" i="1"/>
  <c r="T262" i="1"/>
  <c r="S262" i="1" s="1"/>
  <c r="W260" i="1"/>
  <c r="V260" i="1"/>
  <c r="S278" i="4"/>
  <c r="W278" i="4" s="1"/>
  <c r="W277" i="4"/>
  <c r="V277" i="4"/>
  <c r="T279" i="4"/>
  <c r="S279" i="4" s="1"/>
  <c r="S241" i="3"/>
  <c r="W241" i="3" s="1"/>
  <c r="T242" i="3"/>
  <c r="T263" i="1" l="1"/>
  <c r="V278" i="4"/>
  <c r="V241" i="3"/>
  <c r="T270" i="2"/>
  <c r="V269" i="2"/>
  <c r="S270" i="2"/>
  <c r="T271" i="2"/>
  <c r="T272" i="2" s="1"/>
  <c r="S263" i="1"/>
  <c r="T264" i="1"/>
  <c r="V262" i="1"/>
  <c r="W262" i="1"/>
  <c r="T280" i="4"/>
  <c r="T281" i="4" s="1"/>
  <c r="T282" i="4" s="1"/>
  <c r="V279" i="4"/>
  <c r="W279" i="4"/>
  <c r="S242" i="3"/>
  <c r="W242" i="3" s="1"/>
  <c r="T243" i="3"/>
  <c r="V242" i="3" l="1"/>
  <c r="S271" i="2"/>
  <c r="W270" i="2"/>
  <c r="T273" i="2"/>
  <c r="V270" i="2"/>
  <c r="T265" i="1"/>
  <c r="S264" i="1"/>
  <c r="V263" i="1"/>
  <c r="W263" i="1"/>
  <c r="S280" i="4"/>
  <c r="T283" i="4" s="1"/>
  <c r="S243" i="3"/>
  <c r="W243" i="3" s="1"/>
  <c r="T244" i="3"/>
  <c r="V243" i="3" l="1"/>
  <c r="S281" i="4"/>
  <c r="V281" i="4" s="1"/>
  <c r="V271" i="2"/>
  <c r="W271" i="2"/>
  <c r="T274" i="2"/>
  <c r="S272" i="2"/>
  <c r="V264" i="1"/>
  <c r="W264" i="1"/>
  <c r="S265" i="1"/>
  <c r="T266" i="1"/>
  <c r="W280" i="4"/>
  <c r="V280" i="4"/>
  <c r="S244" i="3"/>
  <c r="W244" i="3" s="1"/>
  <c r="T245" i="3"/>
  <c r="V244" i="3" l="1"/>
  <c r="S282" i="4"/>
  <c r="S283" i="4" s="1"/>
  <c r="W283" i="4" s="1"/>
  <c r="W281" i="4"/>
  <c r="T284" i="4"/>
  <c r="V272" i="2"/>
  <c r="W272" i="2"/>
  <c r="T275" i="2"/>
  <c r="S273" i="2"/>
  <c r="V265" i="1"/>
  <c r="W265" i="1"/>
  <c r="S266" i="1"/>
  <c r="T267" i="1"/>
  <c r="S245" i="3"/>
  <c r="V245" i="3" s="1"/>
  <c r="T246" i="3"/>
  <c r="V283" i="4" l="1"/>
  <c r="T285" i="4"/>
  <c r="T286" i="4" s="1"/>
  <c r="V282" i="4"/>
  <c r="S284" i="4"/>
  <c r="V284" i="4" s="1"/>
  <c r="W282" i="4"/>
  <c r="W245" i="3"/>
  <c r="W273" i="2"/>
  <c r="V273" i="2"/>
  <c r="T276" i="2"/>
  <c r="S274" i="2"/>
  <c r="S275" i="2" s="1"/>
  <c r="T268" i="1"/>
  <c r="S267" i="1"/>
  <c r="W266" i="1"/>
  <c r="V266" i="1"/>
  <c r="S246" i="3"/>
  <c r="W246" i="3" s="1"/>
  <c r="T247" i="3"/>
  <c r="V246" i="3" l="1"/>
  <c r="S285" i="4"/>
  <c r="S286" i="4" s="1"/>
  <c r="V286" i="4" s="1"/>
  <c r="T287" i="4"/>
  <c r="W284" i="4"/>
  <c r="W286" i="4"/>
  <c r="V275" i="2"/>
  <c r="W275" i="2"/>
  <c r="V274" i="2"/>
  <c r="W274" i="2"/>
  <c r="T277" i="2"/>
  <c r="S276" i="2"/>
  <c r="W267" i="1"/>
  <c r="V267" i="1"/>
  <c r="S268" i="1"/>
  <c r="T269" i="1"/>
  <c r="S247" i="3"/>
  <c r="W247" i="3" s="1"/>
  <c r="T248" i="3"/>
  <c r="W285" i="4" l="1"/>
  <c r="V285" i="4"/>
  <c r="T288" i="4"/>
  <c r="T289" i="4" s="1"/>
  <c r="S287" i="4"/>
  <c r="V247" i="3"/>
  <c r="S277" i="2"/>
  <c r="W277" i="2" s="1"/>
  <c r="W276" i="2"/>
  <c r="V276" i="2"/>
  <c r="T278" i="2"/>
  <c r="S278" i="2" s="1"/>
  <c r="W268" i="1"/>
  <c r="V268" i="1"/>
  <c r="T270" i="1"/>
  <c r="T271" i="1" s="1"/>
  <c r="S269" i="1"/>
  <c r="S248" i="3"/>
  <c r="W248" i="3" s="1"/>
  <c r="T249" i="3"/>
  <c r="T290" i="4" l="1"/>
  <c r="V287" i="4"/>
  <c r="W287" i="4"/>
  <c r="S288" i="4"/>
  <c r="T291" i="4" s="1"/>
  <c r="V248" i="3"/>
  <c r="V277" i="2"/>
  <c r="V278" i="2"/>
  <c r="W278" i="2"/>
  <c r="T279" i="2"/>
  <c r="W269" i="1"/>
  <c r="V269" i="1"/>
  <c r="T272" i="1"/>
  <c r="S270" i="1"/>
  <c r="S249" i="3"/>
  <c r="W249" i="3" s="1"/>
  <c r="T250" i="3"/>
  <c r="V249" i="3" l="1"/>
  <c r="S289" i="4"/>
  <c r="W288" i="4"/>
  <c r="V288" i="4"/>
  <c r="S279" i="2"/>
  <c r="T280" i="2"/>
  <c r="T273" i="1"/>
  <c r="W270" i="1"/>
  <c r="V270" i="1"/>
  <c r="S271" i="1"/>
  <c r="S250" i="3"/>
  <c r="W250" i="3" s="1"/>
  <c r="T251" i="3"/>
  <c r="V250" i="3" l="1"/>
  <c r="V289" i="4"/>
  <c r="S290" i="4"/>
  <c r="W289" i="4"/>
  <c r="S280" i="2"/>
  <c r="T281" i="2"/>
  <c r="S281" i="2" s="1"/>
  <c r="W279" i="2"/>
  <c r="V279" i="2"/>
  <c r="S272" i="1"/>
  <c r="W271" i="1"/>
  <c r="V271" i="1"/>
  <c r="T274" i="1"/>
  <c r="S273" i="1"/>
  <c r="S251" i="3"/>
  <c r="W251" i="3" s="1"/>
  <c r="T252" i="3"/>
  <c r="V251" i="3" l="1"/>
  <c r="S291" i="4"/>
  <c r="W290" i="4"/>
  <c r="V290" i="4"/>
  <c r="T282" i="2"/>
  <c r="S282" i="2" s="1"/>
  <c r="V282" i="2" s="1"/>
  <c r="V281" i="2"/>
  <c r="W281" i="2"/>
  <c r="V280" i="2"/>
  <c r="W280" i="2"/>
  <c r="T283" i="2"/>
  <c r="S283" i="2" s="1"/>
  <c r="W283" i="2" s="1"/>
  <c r="W273" i="1"/>
  <c r="V273" i="1"/>
  <c r="S274" i="1"/>
  <c r="W272" i="1"/>
  <c r="V272" i="1"/>
  <c r="T275" i="1"/>
  <c r="S252" i="3"/>
  <c r="W252" i="3" s="1"/>
  <c r="T253" i="3"/>
  <c r="V252" i="3" l="1"/>
  <c r="W291" i="4"/>
  <c r="X3" i="4" s="1"/>
  <c r="V291" i="4"/>
  <c r="V2" i="4" s="1"/>
  <c r="W282" i="2"/>
  <c r="V283" i="2"/>
  <c r="T284" i="2"/>
  <c r="S275" i="1"/>
  <c r="T276" i="1"/>
  <c r="V274" i="1"/>
  <c r="W274" i="1"/>
  <c r="S253" i="3"/>
  <c r="W253" i="3" s="1"/>
  <c r="T254" i="3"/>
  <c r="V253" i="3" l="1"/>
  <c r="S284" i="2"/>
  <c r="T285" i="2"/>
  <c r="T277" i="1"/>
  <c r="S276" i="1"/>
  <c r="W275" i="1"/>
  <c r="V275" i="1"/>
  <c r="S254" i="3"/>
  <c r="W254" i="3" s="1"/>
  <c r="T255" i="3"/>
  <c r="V254" i="3"/>
  <c r="T286" i="2" l="1"/>
  <c r="S285" i="2"/>
  <c r="V284" i="2"/>
  <c r="W284" i="2"/>
  <c r="T287" i="2"/>
  <c r="V276" i="1"/>
  <c r="W276" i="1"/>
  <c r="T278" i="1"/>
  <c r="S277" i="1"/>
  <c r="S255" i="3"/>
  <c r="W255" i="3" s="1"/>
  <c r="T256" i="3"/>
  <c r="V285" i="2" l="1"/>
  <c r="W285" i="2"/>
  <c r="T288" i="2"/>
  <c r="S286" i="2"/>
  <c r="V277" i="1"/>
  <c r="W277" i="1"/>
  <c r="S278" i="1"/>
  <c r="T279" i="1"/>
  <c r="V255" i="3"/>
  <c r="S256" i="3"/>
  <c r="W256" i="3" s="1"/>
  <c r="T257" i="3"/>
  <c r="S257" i="3" s="1"/>
  <c r="V256" i="3" l="1"/>
  <c r="V286" i="2"/>
  <c r="W286" i="2"/>
  <c r="T289" i="2"/>
  <c r="S287" i="2"/>
  <c r="T280" i="1"/>
  <c r="S279" i="1"/>
  <c r="W278" i="1"/>
  <c r="V278" i="1"/>
  <c r="T258" i="3"/>
  <c r="W257" i="3"/>
  <c r="V257" i="3"/>
  <c r="V287" i="2" l="1"/>
  <c r="W287" i="2"/>
  <c r="T290" i="2"/>
  <c r="S288" i="2"/>
  <c r="V279" i="1"/>
  <c r="W279" i="1"/>
  <c r="S280" i="1"/>
  <c r="T281" i="1"/>
  <c r="S258" i="3"/>
  <c r="T259" i="3"/>
  <c r="W258" i="3"/>
  <c r="V258" i="3"/>
  <c r="V288" i="2" l="1"/>
  <c r="W288" i="2"/>
  <c r="T291" i="2"/>
  <c r="S289" i="2"/>
  <c r="T282" i="1"/>
  <c r="S281" i="1"/>
  <c r="V280" i="1"/>
  <c r="W280" i="1"/>
  <c r="S259" i="3"/>
  <c r="V259" i="3" s="1"/>
  <c r="T260" i="3"/>
  <c r="W259" i="3" l="1"/>
  <c r="V289" i="2"/>
  <c r="W289" i="2"/>
  <c r="S290" i="2"/>
  <c r="S291" i="2" s="1"/>
  <c r="W281" i="1"/>
  <c r="V281" i="1"/>
  <c r="S282" i="1"/>
  <c r="T283" i="1"/>
  <c r="S260" i="3"/>
  <c r="W260" i="3" s="1"/>
  <c r="T261" i="3"/>
  <c r="V260" i="3"/>
  <c r="V291" i="2" l="1"/>
  <c r="W291" i="2"/>
  <c r="V290" i="2"/>
  <c r="V2" i="2" s="1"/>
  <c r="W290" i="2"/>
  <c r="X3" i="2" s="1"/>
  <c r="S283" i="1"/>
  <c r="T284" i="1"/>
  <c r="W282" i="1"/>
  <c r="V282" i="1"/>
  <c r="S261" i="3"/>
  <c r="V261" i="3" s="1"/>
  <c r="T262" i="3"/>
  <c r="W261" i="3" l="1"/>
  <c r="S284" i="1"/>
  <c r="T285" i="1"/>
  <c r="S285" i="1" s="1"/>
  <c r="W283" i="1"/>
  <c r="V283" i="1"/>
  <c r="S262" i="3"/>
  <c r="T263" i="3"/>
  <c r="W262" i="3"/>
  <c r="V262" i="3"/>
  <c r="W285" i="1" l="1"/>
  <c r="X3" i="1" s="1"/>
  <c r="V285" i="1"/>
  <c r="V2" i="1"/>
  <c r="V284" i="1"/>
  <c r="W284" i="1"/>
  <c r="S263" i="3"/>
  <c r="T264" i="3"/>
  <c r="W263" i="3"/>
  <c r="V263" i="3"/>
  <c r="S264" i="3" l="1"/>
  <c r="T265" i="3"/>
  <c r="W264" i="3"/>
  <c r="V264" i="3"/>
  <c r="S265" i="3" l="1"/>
  <c r="T266" i="3"/>
  <c r="W265" i="3"/>
  <c r="V265" i="3"/>
  <c r="S266" i="3" l="1"/>
  <c r="T267" i="3"/>
  <c r="W266" i="3"/>
  <c r="V266" i="3"/>
  <c r="S267" i="3" l="1"/>
  <c r="T268" i="3"/>
  <c r="W267" i="3"/>
  <c r="V267" i="3"/>
  <c r="S268" i="3" l="1"/>
  <c r="V268" i="3" s="1"/>
  <c r="T269" i="3"/>
  <c r="W268" i="3" l="1"/>
  <c r="S269" i="3"/>
  <c r="W269" i="3" s="1"/>
  <c r="T270" i="3"/>
  <c r="V269" i="3"/>
  <c r="S270" i="3" l="1"/>
  <c r="T271" i="3"/>
  <c r="W270" i="3"/>
  <c r="V270" i="3"/>
  <c r="S271" i="3" l="1"/>
  <c r="W271" i="3" s="1"/>
  <c r="T272" i="3"/>
  <c r="V271" i="3" l="1"/>
  <c r="S272" i="3"/>
  <c r="W272" i="3" s="1"/>
  <c r="T273" i="3"/>
  <c r="V272" i="3" l="1"/>
  <c r="S273" i="3"/>
  <c r="W273" i="3" s="1"/>
  <c r="T274" i="3"/>
  <c r="V273" i="3" l="1"/>
  <c r="S274" i="3"/>
  <c r="W274" i="3" s="1"/>
  <c r="T275" i="3"/>
  <c r="V274" i="3"/>
  <c r="S275" i="3" l="1"/>
  <c r="T276" i="3"/>
  <c r="W275" i="3"/>
  <c r="V275" i="3"/>
  <c r="S276" i="3" l="1"/>
  <c r="T277" i="3"/>
  <c r="V276" i="3" l="1"/>
  <c r="W276" i="3"/>
  <c r="S277" i="3"/>
  <c r="W277" i="3" s="1"/>
  <c r="T278" i="3"/>
  <c r="S278" i="3" s="1"/>
  <c r="V277" i="3" l="1"/>
  <c r="T279" i="3"/>
  <c r="W278" i="3"/>
  <c r="V278" i="3"/>
  <c r="S279" i="3" l="1"/>
  <c r="T280" i="3"/>
  <c r="W279" i="3"/>
  <c r="V279" i="3"/>
  <c r="S280" i="3" l="1"/>
  <c r="W280" i="3" s="1"/>
  <c r="T281" i="3"/>
  <c r="S281" i="3" s="1"/>
  <c r="V280" i="3"/>
  <c r="T282" i="3" l="1"/>
  <c r="S282" i="3" s="1"/>
  <c r="W281" i="3"/>
  <c r="V281" i="3"/>
  <c r="T283" i="3" l="1"/>
  <c r="W282" i="3"/>
  <c r="V282" i="3"/>
  <c r="S283" i="3" l="1"/>
  <c r="T284" i="3"/>
  <c r="W283" i="3"/>
  <c r="V283" i="3"/>
  <c r="S284" i="3" l="1"/>
  <c r="W284" i="3" s="1"/>
  <c r="T285" i="3"/>
  <c r="V284" i="3" l="1"/>
  <c r="S285" i="3"/>
  <c r="W285" i="3" s="1"/>
  <c r="T286" i="3"/>
  <c r="S286" i="3" s="1"/>
  <c r="V285" i="3" l="1"/>
  <c r="V286" i="3"/>
  <c r="V2" i="3" s="1"/>
  <c r="L7" i="5" s="1"/>
  <c r="M7" i="5" s="1"/>
  <c r="W286" i="3"/>
  <c r="X3" i="3" s="1"/>
</calcChain>
</file>

<file path=xl/sharedStrings.xml><?xml version="1.0" encoding="utf-8"?>
<sst xmlns="http://schemas.openxmlformats.org/spreadsheetml/2006/main" count="1298" uniqueCount="33">
  <si>
    <t>ATM_ID</t>
  </si>
  <si>
    <t>date</t>
  </si>
  <si>
    <t>bal_end_of_day</t>
  </si>
  <si>
    <t>cash_in</t>
  </si>
  <si>
    <t>cash_out</t>
  </si>
  <si>
    <t>Rate</t>
  </si>
  <si>
    <t>CashDeliveryFixedFee</t>
  </si>
  <si>
    <t>result</t>
  </si>
  <si>
    <t>ATM_1</t>
  </si>
  <si>
    <t>ATM_2</t>
  </si>
  <si>
    <t>ATM_3</t>
  </si>
  <si>
    <t>ATM_4</t>
  </si>
  <si>
    <t>Упущенная прибыль</t>
  </si>
  <si>
    <t>Оборот</t>
  </si>
  <si>
    <t>Отношение</t>
  </si>
  <si>
    <t>Текущая</t>
  </si>
  <si>
    <t>Средний взнос</t>
  </si>
  <si>
    <t>Раз в</t>
  </si>
  <si>
    <t>3 дня</t>
  </si>
  <si>
    <t>56 дней</t>
  </si>
  <si>
    <t>8 дней</t>
  </si>
  <si>
    <t>Servise Level</t>
  </si>
  <si>
    <t>Принятый средний взнос</t>
  </si>
  <si>
    <t>Примерный результат</t>
  </si>
  <si>
    <t>Ср.съем за .. дня</t>
  </si>
  <si>
    <t>Оптимизированный результат по стратегии</t>
  </si>
  <si>
    <t>Идеальный вариант</t>
  </si>
  <si>
    <t>SL 90%</t>
  </si>
  <si>
    <t>SL 80%</t>
  </si>
  <si>
    <t>SL 95%</t>
  </si>
  <si>
    <t>Cправка</t>
  </si>
  <si>
    <t>SL 99% now</t>
  </si>
  <si>
    <t>Взносы по терминалам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</si>
</sst>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\ &quot;₽&quot;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 shrinkToFit="1"/>
    </xf>
    <xf numFmtId="165" fontId="0" fillId="3" borderId="0" xfId="0" applyNumberFormat="1" applyFill="1" applyAlignment="1">
      <alignment horizontal="center"/>
    </xf>
    <xf numFmtId="0" fontId="0" fillId="6" borderId="0" xfId="0" applyFill="1"/>
    <xf numFmtId="165" fontId="0" fillId="0" borderId="0" xfId="0" applyNumberFormat="1" applyAlignment="1"/>
    <xf numFmtId="0" fontId="3" fillId="6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Упущенная прибыль</a:t>
            </a:r>
            <a:r>
              <a:rPr lang="en-US">
                <a:solidFill>
                  <a:schemeClr val="bg1"/>
                </a:solidFill>
              </a:rPr>
              <a:t> </a:t>
            </a:r>
            <a:r>
              <a:rPr lang="ru-RU">
                <a:solidFill>
                  <a:schemeClr val="bg1"/>
                </a:solidFill>
              </a:rPr>
              <a:t>текущая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49-4FC1-B663-6E4861D96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49-4FC1-B663-6E4861D964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49-4FC1-B663-6E4861D964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49-4FC1-B663-6E4861D9644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Сравнение!$B$3:$B$6</c:f>
              <c:numCache>
                <c:formatCode>#\ ##0\ "₽"</c:formatCode>
                <c:ptCount val="4"/>
                <c:pt idx="0">
                  <c:v>464825.22950819705</c:v>
                </c:pt>
                <c:pt idx="1">
                  <c:v>509237.7759562846</c:v>
                </c:pt>
                <c:pt idx="2">
                  <c:v>357858.66120218625</c:v>
                </c:pt>
                <c:pt idx="3">
                  <c:v>128517.19125683056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49-4FC1-B663-6E4861D964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</a:t>
            </a:r>
            <a:r>
              <a:rPr lang="en-US"/>
              <a:t> </a:t>
            </a:r>
            <a:r>
              <a:rPr lang="ru-RU"/>
              <a:t>ид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2-4E89-BE80-72C0D1B426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2-4E89-BE80-72C0D1B426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F2-4E89-BE80-72C0D1B426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F2-4E89-BE80-72C0D1B426A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Сравнение!$H$3:$H$6</c:f>
              <c:numCache>
                <c:formatCode>#\ ##0\ "₽"</c:formatCode>
                <c:ptCount val="4"/>
                <c:pt idx="0">
                  <c:v>52518.642076502729</c:v>
                </c:pt>
                <c:pt idx="1">
                  <c:v>55067.147540983606</c:v>
                </c:pt>
                <c:pt idx="2">
                  <c:v>27102.497267759565</c:v>
                </c:pt>
                <c:pt idx="3">
                  <c:v>1363.7950819672019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2-4E89-BE80-72C0D1B4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 </a:t>
            </a:r>
            <a:r>
              <a:rPr lang="en-US"/>
              <a:t>90%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32-456D-8D14-6BB6D27818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32-456D-8D14-6BB6D27818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32-456D-8D14-6BB6D27818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32-456D-8D14-6BB6D278185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Сравнение!$L$3:$L$6</c:f>
              <c:numCache>
                <c:formatCode>#\ ##0\ "₽"</c:formatCode>
                <c:ptCount val="4"/>
                <c:pt idx="0">
                  <c:v>299169.85519125679</c:v>
                </c:pt>
                <c:pt idx="1">
                  <c:v>310109.93581967207</c:v>
                </c:pt>
                <c:pt idx="2">
                  <c:v>61575.385245901613</c:v>
                </c:pt>
                <c:pt idx="3">
                  <c:v>8743.0236885245959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32-456D-8D14-6BB6D278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 </a:t>
            </a:r>
            <a:r>
              <a:rPr lang="en-US"/>
              <a:t>80%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A-4371-BAC8-46DF3E0B2F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A-4371-BAC8-46DF3E0B2F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2A-4371-BAC8-46DF3E0B2F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2A-4371-BAC8-46DF3E0B2F3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Сравнение!$P$3:$P$6</c:f>
              <c:numCache>
                <c:formatCode>#\ ##0\ "₽"</c:formatCode>
                <c:ptCount val="4"/>
                <c:pt idx="0">
                  <c:v>175235.549180328</c:v>
                </c:pt>
                <c:pt idx="1">
                  <c:v>199167.27505464488</c:v>
                </c:pt>
                <c:pt idx="2">
                  <c:v>25965.024590163935</c:v>
                </c:pt>
                <c:pt idx="3">
                  <c:v>4117.1029234972702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2A-4371-BAC8-46DF3E0B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 </a:t>
            </a:r>
            <a:r>
              <a:rPr lang="en-US"/>
              <a:t>95%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E-409A-B853-E3D0FE3287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E-409A-B853-E3D0FE3287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E-409A-B853-E3D0FE3287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E-409A-B853-E3D0FE3287C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Сравнение!$T$3:$T$6</c:f>
              <c:numCache>
                <c:formatCode>#\ ##0\ "₽"</c:formatCode>
                <c:ptCount val="4"/>
                <c:pt idx="0">
                  <c:v>385368.05737704912</c:v>
                </c:pt>
                <c:pt idx="1">
                  <c:v>407824.81877049158</c:v>
                </c:pt>
                <c:pt idx="2">
                  <c:v>70063.248633879804</c:v>
                </c:pt>
                <c:pt idx="3">
                  <c:v>20018.917131147529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FE-409A-B853-E3D0FE32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Сравнение!$B$26</c:f>
              <c:strCache>
                <c:ptCount val="1"/>
                <c:pt idx="0">
                  <c:v>SL 99% 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Сравнение!$C$26</c:f>
              <c:numCache>
                <c:formatCode>#\ ##0\ "₽"</c:formatCode>
                <c:ptCount val="1"/>
                <c:pt idx="0">
                  <c:v>1460438.8579234984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B-4DF7-9911-7366623A47AC}"/>
            </c:ext>
          </c:extLst>
        </c:ser>
        <c:ser>
          <c:idx val="1"/>
          <c:order val="1"/>
          <c:tx>
            <c:strRef>
              <c:f>Сравнение!$B$27</c:f>
              <c:strCache>
                <c:ptCount val="1"/>
                <c:pt idx="0">
                  <c:v>SL 95%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Сравнение!$C$27</c:f>
              <c:numCache>
                <c:formatCode>#\ ##0\ "₽"</c:formatCode>
                <c:ptCount val="1"/>
                <c:pt idx="0">
                  <c:v>883275.04191256815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B-4DF7-9911-7366623A47AC}"/>
            </c:ext>
          </c:extLst>
        </c:ser>
        <c:ser>
          <c:idx val="2"/>
          <c:order val="2"/>
          <c:tx>
            <c:strRef>
              <c:f>Сравнение!$B$28</c:f>
              <c:strCache>
                <c:ptCount val="1"/>
                <c:pt idx="0">
                  <c:v>SL 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Сравнение!$C$28</c:f>
              <c:numCache>
                <c:formatCode>#\ ##0\ "₽"</c:formatCode>
                <c:ptCount val="1"/>
                <c:pt idx="0">
                  <c:v>750248.46224043681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B-4DF7-9911-7366623A47AC}"/>
            </c:ext>
          </c:extLst>
        </c:ser>
        <c:ser>
          <c:idx val="3"/>
          <c:order val="3"/>
          <c:tx>
            <c:strRef>
              <c:f>Сравнение!$B$29</c:f>
              <c:strCache>
                <c:ptCount val="1"/>
                <c:pt idx="0">
                  <c:v>SL 80%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Сравнение!$C$29</c:f>
              <c:numCache>
                <c:formatCode>#\ ##0\ "₽"</c:formatCode>
                <c:ptCount val="1"/>
                <c:pt idx="0">
                  <c:v>404484.95174863411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B-4DF7-9911-7366623A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1903"/>
        <c:axId val="132686895"/>
      </c:barChart>
      <c:catAx>
        <c:axId val="13268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686895"/>
        <c:crosses val="autoZero"/>
        <c:auto val="1"/>
        <c:lblAlgn val="ctr"/>
        <c:lblOffset val="100"/>
        <c:noMultiLvlLbl val="0"/>
      </c:catAx>
      <c:valAx>
        <c:axId val="1326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Взносы по терминалам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Сравнение!$L$27</c:f>
              <c:strCache>
                <c:ptCount val="1"/>
                <c:pt idx="0">
                  <c:v>SL 99% 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Сравнение!$M$27:$P$27</c:f>
              <c:numCache>
                <c:formatCode>#\ ##0\ "₽"</c:formatCode>
                <c:ptCount val="4"/>
                <c:pt idx="0">
                  <c:v>6620000</c:v>
                </c:pt>
                <c:pt idx="1">
                  <c:v>7120000</c:v>
                </c:pt>
                <c:pt idx="2">
                  <c:v>5610000</c:v>
                </c:pt>
                <c:pt idx="3">
                  <c:v>1630000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1-48D9-895A-DBF4779E1F26}"/>
            </c:ext>
          </c:extLst>
        </c:ser>
        <c:ser>
          <c:idx val="1"/>
          <c:order val="1"/>
          <c:tx>
            <c:strRef>
              <c:f>Сравнение!$L$28</c:f>
              <c:strCache>
                <c:ptCount val="1"/>
                <c:pt idx="0">
                  <c:v>SL 95%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Сравнение!$M$28:$P$28</c:f>
              <c:numCache>
                <c:formatCode>#\ ##0\ "₽"</c:formatCode>
                <c:ptCount val="4"/>
                <c:pt idx="0">
                  <c:v>5393000</c:v>
                </c:pt>
                <c:pt idx="1">
                  <c:v>5550000</c:v>
                </c:pt>
                <c:pt idx="2">
                  <c:v>897000</c:v>
                </c:pt>
                <c:pt idx="3">
                  <c:v>273500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1-48D9-895A-DBF4779E1F26}"/>
            </c:ext>
          </c:extLst>
        </c:ser>
        <c:ser>
          <c:idx val="2"/>
          <c:order val="2"/>
          <c:tx>
            <c:strRef>
              <c:f>Сравнение!$L$29</c:f>
              <c:strCache>
                <c:ptCount val="1"/>
                <c:pt idx="0">
                  <c:v>SL 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Сравнение!$M$29:$P$29</c:f>
              <c:numCache>
                <c:formatCode>#\ ##0\ "₽"</c:formatCode>
                <c:ptCount val="4"/>
                <c:pt idx="0">
                  <c:v>4370000</c:v>
                </c:pt>
                <c:pt idx="1">
                  <c:v>4500000</c:v>
                </c:pt>
                <c:pt idx="2">
                  <c:v>750000</c:v>
                </c:pt>
                <c:pt idx="3">
                  <c:v>118800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1-48D9-895A-DBF4779E1F26}"/>
            </c:ext>
          </c:extLst>
        </c:ser>
        <c:ser>
          <c:idx val="3"/>
          <c:order val="3"/>
          <c:tx>
            <c:strRef>
              <c:f>Сравнение!$L$30</c:f>
              <c:strCache>
                <c:ptCount val="1"/>
                <c:pt idx="0">
                  <c:v>SL 80%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Сравнение!$M$30:$P$30</c:f>
              <c:numCache>
                <c:formatCode>#\ ##0\ "₽"</c:formatCode>
                <c:ptCount val="4"/>
                <c:pt idx="0">
                  <c:v>2670000</c:v>
                </c:pt>
                <c:pt idx="1">
                  <c:v>2774000</c:v>
                </c:pt>
                <c:pt idx="2">
                  <c:v>344000</c:v>
                </c:pt>
                <c:pt idx="3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1-48D9-895A-DBF4779E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06863"/>
        <c:axId val="132714351"/>
      </c:barChart>
      <c:catAx>
        <c:axId val="1327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4351"/>
        <c:crosses val="autoZero"/>
        <c:auto val="1"/>
        <c:lblAlgn val="ctr"/>
        <c:lblOffset val="100"/>
        <c:noMultiLvlLbl val="0"/>
      </c:catAx>
      <c:valAx>
        <c:axId val="1327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Упущенная прибыль </a:t>
            </a:r>
            <a:r>
              <a:rPr lang="en-US">
                <a:solidFill>
                  <a:schemeClr val="bg1"/>
                </a:solidFill>
              </a:rPr>
              <a:t>90%</a:t>
            </a:r>
            <a:endParaRPr lang="ru-RU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A4-427F-9886-19F0DE535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A4-427F-9886-19F0DE535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A4-427F-9886-19F0DE535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A4-427F-9886-19F0DE53530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Сравнение!$L$3:$L$6</c:f>
              <c:numCache>
                <c:formatCode>#\ ##0\ "₽"</c:formatCode>
                <c:ptCount val="4"/>
                <c:pt idx="0">
                  <c:v>299169.85519125679</c:v>
                </c:pt>
                <c:pt idx="1">
                  <c:v>310109.93581967207</c:v>
                </c:pt>
                <c:pt idx="2">
                  <c:v>61575.385245901613</c:v>
                </c:pt>
                <c:pt idx="3">
                  <c:v>8743.0236885245959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A4-427F-9886-19F0DE5353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Упущенная прибыль </a:t>
            </a:r>
            <a:r>
              <a:rPr lang="en-US">
                <a:solidFill>
                  <a:schemeClr val="bg1"/>
                </a:solidFill>
              </a:rPr>
              <a:t>80%</a:t>
            </a:r>
            <a:endParaRPr lang="ru-RU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1B-414A-866E-0E7E38CB4C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1B-414A-866E-0E7E38CB4C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1B-414A-866E-0E7E38CB4C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1B-414A-866E-0E7E38CB4C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Сравнение!$P$3:$P$6</c:f>
              <c:numCache>
                <c:formatCode>#\ ##0\ "₽"</c:formatCode>
                <c:ptCount val="4"/>
                <c:pt idx="0">
                  <c:v>175235.549180328</c:v>
                </c:pt>
                <c:pt idx="1">
                  <c:v>199167.27505464488</c:v>
                </c:pt>
                <c:pt idx="2">
                  <c:v>25965.024590163935</c:v>
                </c:pt>
                <c:pt idx="3">
                  <c:v>4117.1029234972702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1B-414A-866E-0E7E38CB4C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Упущенная прибыль </a:t>
            </a:r>
            <a:r>
              <a:rPr lang="en-US">
                <a:solidFill>
                  <a:schemeClr val="bg1"/>
                </a:solidFill>
              </a:rPr>
              <a:t>95%</a:t>
            </a:r>
            <a:endParaRPr lang="ru-RU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2-4831-80F3-992B13FD3F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72-4831-80F3-992B13FD3F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72-4831-80F3-992B13FD3F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72-4831-80F3-992B13FD3F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Сравнение!$T$3:$T$6</c:f>
              <c:numCache>
                <c:formatCode>#\ ##0\ "₽"</c:formatCode>
                <c:ptCount val="4"/>
                <c:pt idx="0">
                  <c:v>385368.05737704912</c:v>
                </c:pt>
                <c:pt idx="1">
                  <c:v>407824.81877049158</c:v>
                </c:pt>
                <c:pt idx="2">
                  <c:v>70063.248633879804</c:v>
                </c:pt>
                <c:pt idx="3">
                  <c:v>20018.917131147529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72-4831-80F3-992B13FD3F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Общая</a:t>
            </a:r>
            <a:r>
              <a:rPr lang="ru-RU" baseline="0">
                <a:solidFill>
                  <a:schemeClr val="bg1"/>
                </a:solidFill>
              </a:rPr>
              <a:t> упущенная прибыль</a:t>
            </a:r>
            <a:endParaRPr lang="ru-RU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Сравнение!$B$26</c:f>
              <c:strCache>
                <c:ptCount val="1"/>
                <c:pt idx="0">
                  <c:v>SL 99% now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Сравнение!$C$26</c:f>
              <c:numCache>
                <c:formatCode>#\ ##0\ "₽"</c:formatCode>
                <c:ptCount val="1"/>
                <c:pt idx="0">
                  <c:v>1460438.8579234984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C-465E-A531-E979992872EF}"/>
            </c:ext>
          </c:extLst>
        </c:ser>
        <c:ser>
          <c:idx val="1"/>
          <c:order val="1"/>
          <c:tx>
            <c:strRef>
              <c:f>Сравнение!$B$27</c:f>
              <c:strCache>
                <c:ptCount val="1"/>
                <c:pt idx="0">
                  <c:v>SL 95%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Сравнение!$C$27</c:f>
              <c:numCache>
                <c:formatCode>#\ ##0\ "₽"</c:formatCode>
                <c:ptCount val="1"/>
                <c:pt idx="0">
                  <c:v>883275.04191256815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C-465E-A531-E979992872EF}"/>
            </c:ext>
          </c:extLst>
        </c:ser>
        <c:ser>
          <c:idx val="2"/>
          <c:order val="2"/>
          <c:tx>
            <c:strRef>
              <c:f>Сравнение!$B$28</c:f>
              <c:strCache>
                <c:ptCount val="1"/>
                <c:pt idx="0">
                  <c:v>SL 90%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Сравнение!$C$28</c:f>
              <c:numCache>
                <c:formatCode>#\ ##0\ "₽"</c:formatCode>
                <c:ptCount val="1"/>
                <c:pt idx="0">
                  <c:v>750248.46224043681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C-465E-A531-E979992872EF}"/>
            </c:ext>
          </c:extLst>
        </c:ser>
        <c:ser>
          <c:idx val="3"/>
          <c:order val="3"/>
          <c:tx>
            <c:strRef>
              <c:f>Сравнение!$B$29</c:f>
              <c:strCache>
                <c:ptCount val="1"/>
                <c:pt idx="0">
                  <c:v>SL 80%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Сравнение!$C$25</c:f>
              <c:strCache>
                <c:ptCount val="1"/>
                <c:pt idx="0">
                  <c:v>Упущенная прибыль</c:v>
                </c:pt>
              </c:strCache>
            </c:strRef>
          </c:cat>
          <c:val>
            <c:numRef>
              <c:f>Сравнение!$C$29</c:f>
              <c:numCache>
                <c:formatCode>#\ ##0\ "₽"</c:formatCode>
                <c:ptCount val="1"/>
                <c:pt idx="0">
                  <c:v>404484.95174863411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C-465E-A531-E9799928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81903"/>
        <c:axId val="132686895"/>
      </c:barChart>
      <c:catAx>
        <c:axId val="13268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686895"/>
        <c:crosses val="autoZero"/>
        <c:auto val="1"/>
        <c:lblAlgn val="ctr"/>
        <c:lblOffset val="100"/>
        <c:noMultiLvlLbl val="0"/>
      </c:catAx>
      <c:valAx>
        <c:axId val="1326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Взносы по терминалам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Сравнение!$L$27</c:f>
              <c:strCache>
                <c:ptCount val="1"/>
                <c:pt idx="0">
                  <c:v>SL 99% now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Сравнение!$M$27:$P$27</c:f>
              <c:numCache>
                <c:formatCode>#\ ##0\ "₽"</c:formatCode>
                <c:ptCount val="4"/>
                <c:pt idx="0">
                  <c:v>6620000</c:v>
                </c:pt>
                <c:pt idx="1">
                  <c:v>7120000</c:v>
                </c:pt>
                <c:pt idx="2">
                  <c:v>5610000</c:v>
                </c:pt>
                <c:pt idx="3">
                  <c:v>1630000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5-4E33-8FEC-ABE3BB10B9BD}"/>
            </c:ext>
          </c:extLst>
        </c:ser>
        <c:ser>
          <c:idx val="1"/>
          <c:order val="1"/>
          <c:tx>
            <c:strRef>
              <c:f>Сравнение!$L$28</c:f>
              <c:strCache>
                <c:ptCount val="1"/>
                <c:pt idx="0">
                  <c:v>SL 95%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Сравнение!$M$28:$P$28</c:f>
              <c:numCache>
                <c:formatCode>#\ ##0\ "₽"</c:formatCode>
                <c:ptCount val="4"/>
                <c:pt idx="0">
                  <c:v>5393000</c:v>
                </c:pt>
                <c:pt idx="1">
                  <c:v>5550000</c:v>
                </c:pt>
                <c:pt idx="2">
                  <c:v>897000</c:v>
                </c:pt>
                <c:pt idx="3">
                  <c:v>273500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5-4E33-8FEC-ABE3BB10B9BD}"/>
            </c:ext>
          </c:extLst>
        </c:ser>
        <c:ser>
          <c:idx val="2"/>
          <c:order val="2"/>
          <c:tx>
            <c:strRef>
              <c:f>Сравнение!$L$29</c:f>
              <c:strCache>
                <c:ptCount val="1"/>
                <c:pt idx="0">
                  <c:v>SL 90%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Сравнение!$M$29:$P$29</c:f>
              <c:numCache>
                <c:formatCode>#\ ##0\ "₽"</c:formatCode>
                <c:ptCount val="4"/>
                <c:pt idx="0">
                  <c:v>4370000</c:v>
                </c:pt>
                <c:pt idx="1">
                  <c:v>4500000</c:v>
                </c:pt>
                <c:pt idx="2">
                  <c:v>750000</c:v>
                </c:pt>
                <c:pt idx="3">
                  <c:v>118800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5-4E33-8FEC-ABE3BB10B9BD}"/>
            </c:ext>
          </c:extLst>
        </c:ser>
        <c:ser>
          <c:idx val="3"/>
          <c:order val="3"/>
          <c:tx>
            <c:strRef>
              <c:f>Сравнение!$L$30</c:f>
              <c:strCache>
                <c:ptCount val="1"/>
                <c:pt idx="0">
                  <c:v>SL 80%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Сравнение!$M$26:$P$26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Сравнение!$M$30:$P$30</c:f>
              <c:numCache>
                <c:formatCode>#\ ##0\ "₽"</c:formatCode>
                <c:ptCount val="4"/>
                <c:pt idx="0">
                  <c:v>2670000</c:v>
                </c:pt>
                <c:pt idx="1">
                  <c:v>2774000</c:v>
                </c:pt>
                <c:pt idx="2">
                  <c:v>344000</c:v>
                </c:pt>
                <c:pt idx="3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5-4E33-8FEC-ABE3BB10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06863"/>
        <c:axId val="132714351"/>
      </c:barChart>
      <c:catAx>
        <c:axId val="1327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4351"/>
        <c:crosses val="autoZero"/>
        <c:auto val="1"/>
        <c:lblAlgn val="ctr"/>
        <c:lblOffset val="100"/>
        <c:noMultiLvlLbl val="0"/>
      </c:catAx>
      <c:valAx>
        <c:axId val="1327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Оборот по каждому терминалу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Сравнение!$C$2</c:f>
              <c:strCache>
                <c:ptCount val="1"/>
                <c:pt idx="0">
                  <c:v>Оборот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16-4DDC-8C59-2A04B0348B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16-4DDC-8C59-2A04B0348B8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16-4DDC-8C59-2A04B0348B8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16-4DDC-8C59-2A04B0348B8A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216-4DDC-8C59-2A04B0348B8A}"/>
                </c:ext>
              </c:extLst>
            </c:dLbl>
            <c:dLbl>
              <c:idx val="1"/>
              <c:layout>
                <c:manualLayout>
                  <c:x val="-2.2016430884323951E-2"/>
                  <c:y val="5.29087978482401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16-4DDC-8C59-2A04B0348B8A}"/>
                </c:ext>
              </c:extLst>
            </c:dLbl>
            <c:dLbl>
              <c:idx val="2"/>
              <c:layout>
                <c:manualLayout>
                  <c:x val="-3.7168494738641832E-2"/>
                  <c:y val="-2.20991620648485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16-4DDC-8C59-2A04B0348B8A}"/>
                </c:ext>
              </c:extLst>
            </c:dLbl>
            <c:dLbl>
              <c:idx val="3"/>
              <c:layout>
                <c:manualLayout>
                  <c:x val="8.9508379277432479E-2"/>
                  <c:y val="-1.61987730917015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16-4DDC-8C59-2A04B0348B8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Сравнение!$C$3:$C$6</c:f>
              <c:numCache>
                <c:formatCode>#\ ##0.00\ "₽"</c:formatCode>
                <c:ptCount val="4"/>
                <c:pt idx="0">
                  <c:v>114937500</c:v>
                </c:pt>
                <c:pt idx="1">
                  <c:v>115170000</c:v>
                </c:pt>
                <c:pt idx="2">
                  <c:v>17176300</c:v>
                </c:pt>
                <c:pt idx="3">
                  <c:v>2551100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16-4DDC-8C59-2A04B0348B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Упущенная прибыль</a:t>
            </a:r>
            <a:r>
              <a:rPr lang="en-US"/>
              <a:t> </a:t>
            </a:r>
            <a:r>
              <a:rPr lang="ru-RU"/>
              <a:t>текущая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Сравнение!$B$2</c:f>
              <c:strCache>
                <c:ptCount val="1"/>
                <c:pt idx="0">
                  <c:v>Упущенная прибыль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79-4739-ADA4-31991E7C0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779-4739-ADA4-31991E7C0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779-4739-ADA4-31991E7C0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3E-4FF8-A2B0-836809F11C2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Сравнение!$B$3:$B$6</c:f>
              <c:numCache>
                <c:formatCode>#\ ##0\ "₽"</c:formatCode>
                <c:ptCount val="4"/>
                <c:pt idx="0">
                  <c:v>464825.22950819705</c:v>
                </c:pt>
                <c:pt idx="1">
                  <c:v>509237.7759562846</c:v>
                </c:pt>
                <c:pt idx="2">
                  <c:v>357858.66120218625</c:v>
                </c:pt>
                <c:pt idx="3">
                  <c:v>128517.19125683056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9-4739-ADA4-31991E7C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Сравнение!$C$2</c:f>
              <c:strCache>
                <c:ptCount val="1"/>
                <c:pt idx="0">
                  <c:v>Оборот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2E8-41B5-A0B1-2DC9CD3812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2E8-41B5-A0B1-2DC9CD3812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2E8-41B5-A0B1-2DC9CD3812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2E8-41B5-A0B1-2DC9CD38129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Сравнение!$A$3:$A$6</c:f>
              <c:strCache>
                <c:ptCount val="4"/>
                <c:pt idx="0">
                  <c:v>ATM_1</c:v>
                </c:pt>
                <c:pt idx="1">
                  <c:v>ATM_2</c:v>
                </c:pt>
                <c:pt idx="2">
                  <c:v>ATM_3</c:v>
                </c:pt>
                <c:pt idx="3">
                  <c:v>ATM_4</c:v>
                </c:pt>
              </c:strCache>
            </c:strRef>
          </c:cat>
          <c:val>
            <c:numRef>
              <c:f>Сравнение!$C$3:$C$6</c:f>
              <c:numCache>
                <c:formatCode>#\ ##0.00\ "₽"</c:formatCode>
                <c:ptCount val="4"/>
                <c:pt idx="0">
                  <c:v>114937500</c:v>
                </c:pt>
                <c:pt idx="1">
                  <c:v>115170000</c:v>
                </c:pt>
                <c:pt idx="2">
                  <c:v>17176300</c:v>
                </c:pt>
                <c:pt idx="3">
                  <c:v>2551100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E8-41B5-A0B1-2DC9CD38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104775</xdr:rowOff>
    </xdr:from>
    <xdr:to>
      <xdr:col>5</xdr:col>
      <xdr:colOff>119063</xdr:colOff>
      <xdr:row>16</xdr:row>
      <xdr:rowOff>128588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D7F016-F60D-4A31-9EFE-3EFDB6063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282151</xdr:colOff>
      <xdr:row>0</xdr:row>
      <xdr:rowOff>104775</xdr:rowOff>
    </xdr:from>
    <xdr:to>
      <xdr:col>15</xdr:col>
      <xdr:colOff>296439</xdr:colOff>
      <xdr:row>16</xdr:row>
      <xdr:rowOff>128588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70E6B4-3E9C-4A51-91CF-9AE7AA208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370840</xdr:colOff>
      <xdr:row>0</xdr:row>
      <xdr:rowOff>104775</xdr:rowOff>
    </xdr:from>
    <xdr:to>
      <xdr:col>20</xdr:col>
      <xdr:colOff>385128</xdr:colOff>
      <xdr:row>16</xdr:row>
      <xdr:rowOff>128588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98D28AE-3BAD-459E-9C58-D0906356C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193463</xdr:colOff>
      <xdr:row>0</xdr:row>
      <xdr:rowOff>104775</xdr:rowOff>
    </xdr:from>
    <xdr:to>
      <xdr:col>10</xdr:col>
      <xdr:colOff>207751</xdr:colOff>
      <xdr:row>16</xdr:row>
      <xdr:rowOff>128588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DEA8160-40FB-404B-A3E3-B5A6AB1E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16</xdr:row>
      <xdr:rowOff>157162</xdr:rowOff>
    </xdr:from>
    <xdr:to>
      <xdr:col>8</xdr:col>
      <xdr:colOff>533400</xdr:colOff>
      <xdr:row>31</xdr:row>
      <xdr:rowOff>42862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A454A3D-2E03-4799-A319-7A5AF1E85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581025</xdr:colOff>
      <xdr:row>7</xdr:row>
      <xdr:rowOff>167878</xdr:rowOff>
    </xdr:from>
    <xdr:to>
      <xdr:col>3</xdr:col>
      <xdr:colOff>257175</xdr:colOff>
      <xdr:row>12</xdr:row>
      <xdr:rowOff>110728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1C4A9023-3193-4954-BDA8-DBE6D9D759AD}"/>
            </a:ext>
          </a:extLst>
        </xdr:cNvPr>
        <xdr:cNvSpPr/>
      </xdr:nvSpPr>
      <xdr:spPr>
        <a:xfrm>
          <a:off x="1190625" y="1501378"/>
          <a:ext cx="895350" cy="89535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47625</xdr:colOff>
      <xdr:row>7</xdr:row>
      <xdr:rowOff>167878</xdr:rowOff>
    </xdr:from>
    <xdr:to>
      <xdr:col>8</xdr:col>
      <xdr:colOff>333375</xdr:colOff>
      <xdr:row>12</xdr:row>
      <xdr:rowOff>110728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7D709DEF-794B-4433-BD74-A54226588C1F}"/>
            </a:ext>
          </a:extLst>
        </xdr:cNvPr>
        <xdr:cNvSpPr/>
      </xdr:nvSpPr>
      <xdr:spPr>
        <a:xfrm>
          <a:off x="4314825" y="1501378"/>
          <a:ext cx="895350" cy="89535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152400</xdr:colOff>
      <xdr:row>7</xdr:row>
      <xdr:rowOff>167878</xdr:rowOff>
    </xdr:from>
    <xdr:to>
      <xdr:col>13</xdr:col>
      <xdr:colOff>438150</xdr:colOff>
      <xdr:row>12</xdr:row>
      <xdr:rowOff>110728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48B08268-73B2-468E-8B23-BC3EBE9DD9FE}"/>
            </a:ext>
          </a:extLst>
        </xdr:cNvPr>
        <xdr:cNvSpPr/>
      </xdr:nvSpPr>
      <xdr:spPr>
        <a:xfrm>
          <a:off x="7467600" y="1501378"/>
          <a:ext cx="895350" cy="89535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238125</xdr:colOff>
      <xdr:row>7</xdr:row>
      <xdr:rowOff>167878</xdr:rowOff>
    </xdr:from>
    <xdr:to>
      <xdr:col>18</xdr:col>
      <xdr:colOff>523875</xdr:colOff>
      <xdr:row>12</xdr:row>
      <xdr:rowOff>110728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6C0FCA89-94E7-4EA2-8944-69DC18E64BA3}"/>
            </a:ext>
          </a:extLst>
        </xdr:cNvPr>
        <xdr:cNvSpPr/>
      </xdr:nvSpPr>
      <xdr:spPr>
        <a:xfrm>
          <a:off x="10601325" y="1501378"/>
          <a:ext cx="895350" cy="89535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38099</xdr:colOff>
      <xdr:row>16</xdr:row>
      <xdr:rowOff>157162</xdr:rowOff>
    </xdr:from>
    <xdr:to>
      <xdr:col>18</xdr:col>
      <xdr:colOff>485774</xdr:colOff>
      <xdr:row>31</xdr:row>
      <xdr:rowOff>42862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B37E1C6-9871-45ED-B7B0-F67DF536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390526</xdr:colOff>
      <xdr:row>31</xdr:row>
      <xdr:rowOff>161925</xdr:rowOff>
    </xdr:from>
    <xdr:to>
      <xdr:col>15</xdr:col>
      <xdr:colOff>38100</xdr:colOff>
      <xdr:row>52</xdr:row>
      <xdr:rowOff>90488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FDCFEDF-94F9-48B7-9E04-E18CD6AA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0.3864</cdr:x>
      <cdr:y>0.33939</cdr:y>
    </cdr:from>
    <cdr:to>
      <cdr:x>0.61194</cdr:x>
      <cdr:y>0.66909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962DCAB3-A13B-48AC-8C02-6B45A53ECF71}"/>
            </a:ext>
          </a:extLst>
        </cdr:cNvPr>
        <cdr:cNvSpPr/>
      </cdr:nvSpPr>
      <cdr:spPr>
        <a:xfrm xmlns:a="http://schemas.openxmlformats.org/drawingml/2006/main">
          <a:off x="2219324" y="1333500"/>
          <a:ext cx="1295400" cy="12954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120015</xdr:colOff>
      <xdr:row>7</xdr:row>
      <xdr:rowOff>28575</xdr:rowOff>
    </xdr:from>
    <xdr:to>
      <xdr:col>7</xdr:col>
      <xdr:colOff>581978</xdr:colOff>
      <xdr:row>23</xdr:row>
      <xdr:rowOff>52388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2B3379-D24E-457E-AE59-0ED3225F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7</xdr:row>
      <xdr:rowOff>28575</xdr:rowOff>
    </xdr:from>
    <xdr:to>
      <xdr:col>3</xdr:col>
      <xdr:colOff>161926</xdr:colOff>
      <xdr:row>23</xdr:row>
      <xdr:rowOff>52388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5A8F6E-E0D7-44B7-9D38-98CFF9387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540067</xdr:colOff>
      <xdr:row>7</xdr:row>
      <xdr:rowOff>28575</xdr:rowOff>
    </xdr:from>
    <xdr:to>
      <xdr:col>11</xdr:col>
      <xdr:colOff>278130</xdr:colOff>
      <xdr:row>23</xdr:row>
      <xdr:rowOff>52388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8C5C5C2-D9B0-46A1-B1DB-19B8AE94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236219</xdr:colOff>
      <xdr:row>7</xdr:row>
      <xdr:rowOff>28575</xdr:rowOff>
    </xdr:from>
    <xdr:to>
      <xdr:col>14</xdr:col>
      <xdr:colOff>583882</xdr:colOff>
      <xdr:row>23</xdr:row>
      <xdr:rowOff>52388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9ADF32D-6ECE-4338-ACE1-975467153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541971</xdr:colOff>
      <xdr:row>7</xdr:row>
      <xdr:rowOff>28575</xdr:rowOff>
    </xdr:from>
    <xdr:to>
      <xdr:col>18</xdr:col>
      <xdr:colOff>280034</xdr:colOff>
      <xdr:row>23</xdr:row>
      <xdr:rowOff>52388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B4D3DED-05EB-4E5C-B7F8-FDB0E0C1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238125</xdr:colOff>
      <xdr:row>7</xdr:row>
      <xdr:rowOff>28575</xdr:rowOff>
    </xdr:from>
    <xdr:to>
      <xdr:col>21</xdr:col>
      <xdr:colOff>585788</xdr:colOff>
      <xdr:row>23</xdr:row>
      <xdr:rowOff>52388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F86C80F-9C65-4520-A9B5-F40B5185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595312</xdr:colOff>
      <xdr:row>24</xdr:row>
      <xdr:rowOff>33337</xdr:rowOff>
    </xdr:from>
    <xdr:to>
      <xdr:col>9</xdr:col>
      <xdr:colOff>461962</xdr:colOff>
      <xdr:row>38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BBCE1B-2647-4F62-B328-9A8C61C6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409575</xdr:colOff>
      <xdr:row>24</xdr:row>
      <xdr:rowOff>71437</xdr:rowOff>
    </xdr:from>
    <xdr:to>
      <xdr:col>22</xdr:col>
      <xdr:colOff>438150</xdr:colOff>
      <xdr:row>38</xdr:row>
      <xdr:rowOff>147637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ED768F-80B2-434C-92D6-7B678817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0786-E2B4-4489-A8B4-D4A7D1A88ED9}">
  <dimension ref="K19"/>
  <sheetViews>
    <sheetView showRowColHeaders="0" tabSelected="1" workbookViewId="0">
      <selection activeCell="J21" sqref="J21"/>
    </sheetView>
  </sheetViews>
  <sheetFormatPr defaultRowHeight="15" x14ac:dyDescent="0.25"/>
  <cols>
    <col min="1" max="16384" width="9.140625" style="24"/>
  </cols>
  <sheetData>
    <row r="19" spans="11:11" x14ac:dyDescent="0.25">
      <c r="K19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8C90-9C26-4620-811A-7E9BE77A1A5B}">
  <dimension ref="A1:U34"/>
  <sheetViews>
    <sheetView topLeftCell="D1" workbookViewId="0">
      <selection activeCell="I2" sqref="I2"/>
    </sheetView>
  </sheetViews>
  <sheetFormatPr defaultRowHeight="15" x14ac:dyDescent="0.25"/>
  <cols>
    <col min="2" max="2" width="19.85546875" customWidth="1"/>
    <col min="3" max="3" width="15.140625" bestFit="1" customWidth="1"/>
    <col min="4" max="4" width="11.5703125" bestFit="1" customWidth="1"/>
    <col min="8" max="8" width="22.42578125" customWidth="1"/>
    <col min="12" max="12" width="22.42578125" customWidth="1"/>
    <col min="13" max="15" width="10.42578125" bestFit="1" customWidth="1"/>
    <col min="16" max="16" width="22.42578125" customWidth="1"/>
    <col min="20" max="20" width="22.42578125" customWidth="1"/>
  </cols>
  <sheetData>
    <row r="1" spans="1:21" x14ac:dyDescent="0.25">
      <c r="B1" t="s">
        <v>15</v>
      </c>
      <c r="G1" s="20" t="s">
        <v>26</v>
      </c>
      <c r="H1" s="20"/>
      <c r="K1" s="20" t="s">
        <v>25</v>
      </c>
      <c r="L1" s="20"/>
      <c r="M1" s="20"/>
      <c r="O1" s="20" t="s">
        <v>25</v>
      </c>
      <c r="P1" s="20"/>
      <c r="Q1" s="20"/>
      <c r="S1" s="20" t="s">
        <v>25</v>
      </c>
      <c r="T1" s="20"/>
      <c r="U1" s="20"/>
    </row>
    <row r="2" spans="1:21" x14ac:dyDescent="0.25">
      <c r="B2" t="s">
        <v>12</v>
      </c>
      <c r="C2" t="s">
        <v>13</v>
      </c>
      <c r="D2" t="s">
        <v>14</v>
      </c>
      <c r="H2" t="s">
        <v>12</v>
      </c>
      <c r="L2" t="s">
        <v>12</v>
      </c>
      <c r="M2" s="16" t="s">
        <v>27</v>
      </c>
      <c r="P2" t="s">
        <v>12</v>
      </c>
      <c r="Q2" s="16" t="s">
        <v>28</v>
      </c>
      <c r="T2" t="s">
        <v>12</v>
      </c>
      <c r="U2" s="16" t="s">
        <v>29</v>
      </c>
    </row>
    <row r="3" spans="1:21" x14ac:dyDescent="0.25">
      <c r="A3" t="s">
        <v>8</v>
      </c>
      <c r="B3" s="10">
        <f>ATM_1!I$2</f>
        <v>464825.22950819705</v>
      </c>
      <c r="C3" s="5">
        <f>ATM_1!J2</f>
        <v>114937500</v>
      </c>
      <c r="D3" s="7">
        <f>C3/B3</f>
        <v>247.27035604674103</v>
      </c>
      <c r="G3" t="s">
        <v>8</v>
      </c>
      <c r="H3" s="10">
        <f>ATM_1!O$2</f>
        <v>52518.642076502729</v>
      </c>
      <c r="K3" t="s">
        <v>8</v>
      </c>
      <c r="L3" s="10">
        <v>299169.85519125679</v>
      </c>
      <c r="O3" t="s">
        <v>8</v>
      </c>
      <c r="P3" s="10">
        <v>175235.549180328</v>
      </c>
      <c r="S3" t="s">
        <v>8</v>
      </c>
      <c r="T3" s="10">
        <v>385368.05737704912</v>
      </c>
    </row>
    <row r="4" spans="1:21" x14ac:dyDescent="0.25">
      <c r="A4" t="s">
        <v>9</v>
      </c>
      <c r="B4" s="10">
        <f>ATM_2!I$2</f>
        <v>509237.7759562846</v>
      </c>
      <c r="C4" s="5">
        <f>ATM_2!J2</f>
        <v>115170000</v>
      </c>
      <c r="D4" s="7">
        <f t="shared" ref="D4:D6" si="0">C4/B4</f>
        <v>226.16154071391347</v>
      </c>
      <c r="G4" t="s">
        <v>9</v>
      </c>
      <c r="H4" s="10">
        <f>ATM_2!O$2</f>
        <v>55067.147540983606</v>
      </c>
      <c r="K4" t="s">
        <v>9</v>
      </c>
      <c r="L4" s="10">
        <v>310109.93581967207</v>
      </c>
      <c r="O4" t="s">
        <v>9</v>
      </c>
      <c r="P4" s="10">
        <v>199167.27505464488</v>
      </c>
      <c r="S4" t="s">
        <v>9</v>
      </c>
      <c r="T4" s="10">
        <v>407824.81877049158</v>
      </c>
    </row>
    <row r="5" spans="1:21" x14ac:dyDescent="0.25">
      <c r="A5" t="s">
        <v>10</v>
      </c>
      <c r="B5" s="10">
        <f>ATM_3!I$2</f>
        <v>357858.66120218625</v>
      </c>
      <c r="C5" s="5">
        <f>ATM_3!J2</f>
        <v>17176300</v>
      </c>
      <c r="D5" s="7">
        <f t="shared" si="0"/>
        <v>47.99744106317879</v>
      </c>
      <c r="G5" t="s">
        <v>10</v>
      </c>
      <c r="H5" s="10">
        <f>ATM_3!O$2</f>
        <v>27102.497267759565</v>
      </c>
      <c r="K5" t="s">
        <v>10</v>
      </c>
      <c r="L5" s="10">
        <v>61575.385245901613</v>
      </c>
      <c r="O5" t="s">
        <v>10</v>
      </c>
      <c r="P5" s="10">
        <v>25965.024590163935</v>
      </c>
      <c r="S5" t="s">
        <v>10</v>
      </c>
      <c r="T5" s="10">
        <v>70063.248633879804</v>
      </c>
    </row>
    <row r="6" spans="1:21" x14ac:dyDescent="0.25">
      <c r="A6" t="s">
        <v>11</v>
      </c>
      <c r="B6" s="10">
        <f>ATM_4!I$2</f>
        <v>128517.19125683056</v>
      </c>
      <c r="C6" s="5">
        <f>ATM_4!J2</f>
        <v>2551100</v>
      </c>
      <c r="D6" s="7">
        <f t="shared" si="0"/>
        <v>19.850262638418901</v>
      </c>
      <c r="G6" t="s">
        <v>11</v>
      </c>
      <c r="H6" s="10">
        <f>ATM_4!O$2</f>
        <v>1363.7950819672019</v>
      </c>
      <c r="K6" t="s">
        <v>11</v>
      </c>
      <c r="L6" s="10">
        <v>8743.0236885245959</v>
      </c>
      <c r="O6" t="s">
        <v>11</v>
      </c>
      <c r="P6" s="10">
        <v>4117.1029234972702</v>
      </c>
      <c r="S6" t="s">
        <v>11</v>
      </c>
      <c r="T6" s="10">
        <v>20018.917131147529</v>
      </c>
    </row>
    <row r="7" spans="1:21" x14ac:dyDescent="0.25">
      <c r="B7" s="5">
        <f>SUM(B3:B6)</f>
        <v>1460438.8579234984</v>
      </c>
      <c r="C7" s="8">
        <v>1</v>
      </c>
      <c r="H7" s="5">
        <f>SUM(H3:H6)</f>
        <v>136052.08196721307</v>
      </c>
      <c r="I7" s="6">
        <f>H7/$B$7</f>
        <v>9.3158355263606551E-2</v>
      </c>
      <c r="L7" s="5">
        <f>SUM(L3:L6)</f>
        <v>679598.19994535507</v>
      </c>
      <c r="M7" s="6">
        <f>L7/$B$7</f>
        <v>0.46533834419581993</v>
      </c>
      <c r="P7" s="5">
        <f>SUM(P3:P6)</f>
        <v>404484.95174863411</v>
      </c>
      <c r="Q7" s="6">
        <f>P7/$B$7</f>
        <v>0.2769612363805114</v>
      </c>
      <c r="T7" s="5">
        <f>SUM(T3:T6)</f>
        <v>883275.04191256815</v>
      </c>
      <c r="U7" s="6">
        <f>T7/$B$7</f>
        <v>0.60480110969413581</v>
      </c>
    </row>
    <row r="25" spans="2:16" x14ac:dyDescent="0.25">
      <c r="C25" t="s">
        <v>12</v>
      </c>
    </row>
    <row r="26" spans="2:16" x14ac:dyDescent="0.25">
      <c r="B26" t="s">
        <v>31</v>
      </c>
      <c r="C26" s="10">
        <f>B7</f>
        <v>1460438.8579234984</v>
      </c>
      <c r="L26" t="s">
        <v>32</v>
      </c>
      <c r="M26" t="s">
        <v>8</v>
      </c>
      <c r="N26" t="s">
        <v>9</v>
      </c>
      <c r="O26" t="s">
        <v>10</v>
      </c>
      <c r="P26" t="s">
        <v>11</v>
      </c>
    </row>
    <row r="27" spans="2:16" x14ac:dyDescent="0.25">
      <c r="B27" s="16" t="s">
        <v>29</v>
      </c>
      <c r="C27" s="10">
        <v>883275.04191256815</v>
      </c>
      <c r="L27" t="s">
        <v>31</v>
      </c>
      <c r="M27" s="10">
        <v>6620000</v>
      </c>
      <c r="N27" s="10">
        <v>7120000</v>
      </c>
      <c r="O27" s="10">
        <v>5610000</v>
      </c>
      <c r="P27" s="10">
        <v>1630000</v>
      </c>
    </row>
    <row r="28" spans="2:16" x14ac:dyDescent="0.25">
      <c r="B28" s="16" t="s">
        <v>27</v>
      </c>
      <c r="C28" s="10">
        <v>750248.46224043681</v>
      </c>
      <c r="L28" t="s">
        <v>29</v>
      </c>
      <c r="M28" s="10">
        <v>5393000</v>
      </c>
      <c r="N28" s="25">
        <v>5550000</v>
      </c>
      <c r="O28" s="25">
        <v>897000</v>
      </c>
      <c r="P28" s="25">
        <v>273500</v>
      </c>
    </row>
    <row r="29" spans="2:16" x14ac:dyDescent="0.25">
      <c r="B29" s="16" t="s">
        <v>28</v>
      </c>
      <c r="C29" s="10">
        <v>404484.95174863411</v>
      </c>
      <c r="L29" t="s">
        <v>27</v>
      </c>
      <c r="M29" s="25">
        <v>4370000</v>
      </c>
      <c r="N29" s="25">
        <v>4500000</v>
      </c>
      <c r="O29" s="25">
        <v>750000</v>
      </c>
      <c r="P29" s="25">
        <v>118800</v>
      </c>
    </row>
    <row r="30" spans="2:16" x14ac:dyDescent="0.25">
      <c r="L30" t="s">
        <v>28</v>
      </c>
      <c r="M30" s="10">
        <v>2670000</v>
      </c>
      <c r="N30" s="25">
        <v>2774000</v>
      </c>
      <c r="O30" s="25">
        <v>344000</v>
      </c>
      <c r="P30" s="25">
        <v>51000</v>
      </c>
    </row>
    <row r="31" spans="2:16" x14ac:dyDescent="0.25">
      <c r="N31" s="25"/>
    </row>
    <row r="32" spans="2:16" x14ac:dyDescent="0.25">
      <c r="L32" s="8"/>
      <c r="M32" s="8"/>
      <c r="N32" s="25"/>
      <c r="O32" s="25"/>
      <c r="P32" s="25"/>
    </row>
    <row r="33" spans="12:16" x14ac:dyDescent="0.25">
      <c r="L33" s="8"/>
      <c r="M33" s="8"/>
      <c r="N33" s="25"/>
      <c r="O33" s="25"/>
      <c r="P33" s="25"/>
    </row>
    <row r="34" spans="12:16" x14ac:dyDescent="0.25">
      <c r="L34" s="8"/>
      <c r="M34" s="8"/>
      <c r="O34" s="25"/>
      <c r="P34" s="25"/>
    </row>
  </sheetData>
  <mergeCells count="4">
    <mergeCell ref="G1:H1"/>
    <mergeCell ref="K1:M1"/>
    <mergeCell ref="O1:Q1"/>
    <mergeCell ref="S1:U1"/>
  </mergeCells>
  <phoneticPr fontId="4" type="noConversion"/>
  <conditionalFormatting sqref="D3:D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 H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I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L7 B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 M7 C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B7 L7 P7 T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Q7 M7 I7 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2"/>
  <sheetViews>
    <sheetView topLeftCell="M1" workbookViewId="0">
      <selection activeCell="P21" sqref="P21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7" max="17" width="9.140625" customWidth="1"/>
    <col min="19" max="19" width="17.140625" style="12" customWidth="1"/>
    <col min="23" max="23" width="9.140625" style="14"/>
    <col min="24" max="24" width="13.140625" customWidth="1"/>
  </cols>
  <sheetData>
    <row r="1" spans="1:24" x14ac:dyDescent="0.25">
      <c r="L1" s="21" t="s">
        <v>26</v>
      </c>
      <c r="M1" s="21"/>
      <c r="N1" s="21"/>
      <c r="P1" s="20" t="s">
        <v>23</v>
      </c>
      <c r="Q1" s="20"/>
      <c r="S1" s="20" t="s">
        <v>25</v>
      </c>
      <c r="T1" s="20"/>
      <c r="U1" s="20"/>
      <c r="V1" s="20"/>
      <c r="W1" s="20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464825.22950819705</v>
      </c>
      <c r="J2">
        <f>SUM(E:E)</f>
        <v>114937500</v>
      </c>
      <c r="L2" s="1" t="s">
        <v>2</v>
      </c>
      <c r="M2" s="1" t="s">
        <v>3</v>
      </c>
      <c r="N2" s="1" t="s">
        <v>4</v>
      </c>
      <c r="O2" s="4">
        <f>SUM(O3:O1000)</f>
        <v>52518.642076502729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299169.85519125679</v>
      </c>
      <c r="W2" s="15" t="s">
        <v>7</v>
      </c>
      <c r="X2" s="13" t="s">
        <v>21</v>
      </c>
    </row>
    <row r="3" spans="1:24" x14ac:dyDescent="0.25">
      <c r="A3" t="s">
        <v>8</v>
      </c>
      <c r="B3" s="3">
        <v>45314</v>
      </c>
      <c r="C3">
        <v>6525100</v>
      </c>
      <c r="D3">
        <v>6620000</v>
      </c>
      <c r="E3">
        <v>94900</v>
      </c>
      <c r="F3">
        <v>16</v>
      </c>
      <c r="G3">
        <v>1365</v>
      </c>
      <c r="H3" t="b">
        <v>1</v>
      </c>
      <c r="I3">
        <f>C3*F3/100/366*(B4-B3)-IF(D3&lt;&gt;0,$G3,0)</f>
        <v>1487.5027322404371</v>
      </c>
      <c r="J3" s="13" t="s">
        <v>21</v>
      </c>
      <c r="L3">
        <f>M3-N3</f>
        <v>1035000</v>
      </c>
      <c r="M3">
        <f>SUM(N3:N5)</f>
        <v>1129900</v>
      </c>
      <c r="N3">
        <v>94900</v>
      </c>
      <c r="O3">
        <f>L3*$F3/100/366*($B4-$B3)</f>
        <v>452.4590163934426</v>
      </c>
      <c r="P3" s="10">
        <f>AVERAGEIF(M3:M1000,"&gt;0")</f>
        <v>1209868.4210526317</v>
      </c>
      <c r="Q3" t="s">
        <v>18</v>
      </c>
      <c r="S3" s="12">
        <f t="shared" ref="S3:S66" si="0">IF(T3&lt;&gt;0, IF((T3-U3)&gt;=0,T3-U3,T3), IF((S2-U3)&gt;=0,S2-U3,S2))</f>
        <v>4275100</v>
      </c>
      <c r="T3" s="12">
        <f>Q8</f>
        <v>4370000</v>
      </c>
      <c r="U3">
        <v>94900</v>
      </c>
      <c r="V3">
        <f>S3*$F3/100/366*($B4-$B3)</f>
        <v>1868.8961748633881</v>
      </c>
      <c r="W3" s="14" t="b">
        <f>S3&gt;U3</f>
        <v>1</v>
      </c>
      <c r="X3" s="16">
        <f>COUNTIF(W3:W1000,"ИСТИНА")/(COUNTIF(W3:W1000,"ИСТИНА")+COUNTIF(W3:W1000,"ЛОЖЬ"))</f>
        <v>0.90106007067137805</v>
      </c>
    </row>
    <row r="4" spans="1:24" x14ac:dyDescent="0.25">
      <c r="A4" t="s">
        <v>8</v>
      </c>
      <c r="B4" s="3">
        <v>45315</v>
      </c>
      <c r="C4">
        <v>6137500</v>
      </c>
      <c r="D4">
        <v>0</v>
      </c>
      <c r="E4">
        <v>387600</v>
      </c>
      <c r="F4">
        <v>16</v>
      </c>
      <c r="G4">
        <v>1365</v>
      </c>
      <c r="H4" t="b">
        <v>1</v>
      </c>
      <c r="I4">
        <f t="shared" ref="I4:I67" si="1">C4*F4/100/366*(B5-B4)-IF(D4&lt;&gt;0,$G4,0)</f>
        <v>2683.0601092896177</v>
      </c>
      <c r="J4">
        <f>COUNTIF(H3:H1000,"ИСТИНА")/(COUNTIF(H3:H1000,"ИСТИНА")+COUNTIF(H3:H1000,"ЛОЖЬ"))</f>
        <v>0.98939929328621912</v>
      </c>
      <c r="L4">
        <f>L3-N4</f>
        <v>647400</v>
      </c>
      <c r="M4">
        <v>0</v>
      </c>
      <c r="N4">
        <v>387600</v>
      </c>
      <c r="O4">
        <f t="shared" ref="O4:O67" si="2">L4*$F4/100/366*($B5-$B4)</f>
        <v>283.01639344262293</v>
      </c>
      <c r="P4" t="s">
        <v>24</v>
      </c>
      <c r="Q4" s="17">
        <f>IF(Q8/3&gt;AVERAGE(N3:N1000)*R4, Q8/3, AVERAGE(N3:N1000)*R4)</f>
        <v>1456666.6666666667</v>
      </c>
      <c r="R4" s="18">
        <v>3</v>
      </c>
      <c r="S4" s="12">
        <f t="shared" si="0"/>
        <v>3887500</v>
      </c>
      <c r="T4" s="12">
        <f>IF(S3&lt;($Q$4),$T$3,0)</f>
        <v>0</v>
      </c>
      <c r="U4">
        <v>387600</v>
      </c>
      <c r="V4">
        <f t="shared" ref="V4:V67" si="3">S4*$F4/100/366*($B5-$B4)</f>
        <v>1699.4535519125684</v>
      </c>
      <c r="W4" s="14" t="b">
        <f t="shared" ref="W4:W67" si="4">S4&gt;U4</f>
        <v>1</v>
      </c>
    </row>
    <row r="5" spans="1:24" x14ac:dyDescent="0.25">
      <c r="A5" t="s">
        <v>8</v>
      </c>
      <c r="B5" s="3">
        <v>45316</v>
      </c>
      <c r="C5">
        <v>5490100</v>
      </c>
      <c r="D5">
        <v>0</v>
      </c>
      <c r="E5">
        <v>647400</v>
      </c>
      <c r="F5">
        <v>16</v>
      </c>
      <c r="G5">
        <v>1365</v>
      </c>
      <c r="H5" t="b">
        <v>1</v>
      </c>
      <c r="I5">
        <f t="shared" si="1"/>
        <v>2400.0437158469945</v>
      </c>
      <c r="L5">
        <f t="shared" ref="L5" si="5">L4-N5</f>
        <v>0</v>
      </c>
      <c r="M5">
        <v>0</v>
      </c>
      <c r="N5">
        <v>647400</v>
      </c>
      <c r="O5">
        <f t="shared" si="2"/>
        <v>0</v>
      </c>
      <c r="S5" s="12">
        <f t="shared" si="0"/>
        <v>3240100</v>
      </c>
      <c r="T5" s="12">
        <f>IF(S3&lt;($Q$4),$T$3,0)</f>
        <v>0</v>
      </c>
      <c r="U5">
        <v>647400</v>
      </c>
      <c r="V5">
        <f t="shared" si="3"/>
        <v>1416.4371584699454</v>
      </c>
      <c r="W5" s="14" t="b">
        <f t="shared" si="4"/>
        <v>1</v>
      </c>
    </row>
    <row r="6" spans="1:24" x14ac:dyDescent="0.25">
      <c r="A6" t="s">
        <v>8</v>
      </c>
      <c r="B6" s="3">
        <v>45317</v>
      </c>
      <c r="C6">
        <v>5276200</v>
      </c>
      <c r="D6">
        <v>0</v>
      </c>
      <c r="E6">
        <v>213900</v>
      </c>
      <c r="F6">
        <v>16</v>
      </c>
      <c r="G6">
        <v>1365</v>
      </c>
      <c r="H6" t="b">
        <v>1</v>
      </c>
      <c r="I6">
        <f t="shared" si="1"/>
        <v>2306.5355191256831</v>
      </c>
      <c r="L6">
        <f>M6-N6</f>
        <v>282100</v>
      </c>
      <c r="M6">
        <f>SUM(N6:N8)</f>
        <v>496000</v>
      </c>
      <c r="N6">
        <v>213900</v>
      </c>
      <c r="O6">
        <f t="shared" si="2"/>
        <v>123.3224043715847</v>
      </c>
      <c r="Q6" s="22" t="s">
        <v>22</v>
      </c>
      <c r="R6" s="22"/>
      <c r="S6" s="12">
        <f t="shared" si="0"/>
        <v>3026200</v>
      </c>
      <c r="T6" s="12">
        <f t="shared" ref="T6:T23" si="6">IF(AND(S3&lt;($Q$4),T5=0,T4=0),$T$3,0)</f>
        <v>0</v>
      </c>
      <c r="U6">
        <v>213900</v>
      </c>
      <c r="V6">
        <f t="shared" si="3"/>
        <v>1322.9289617486338</v>
      </c>
      <c r="W6" s="14" t="b">
        <f t="shared" si="4"/>
        <v>1</v>
      </c>
    </row>
    <row r="7" spans="1:24" x14ac:dyDescent="0.25">
      <c r="A7" t="s">
        <v>8</v>
      </c>
      <c r="B7" s="3">
        <v>45318</v>
      </c>
      <c r="C7">
        <v>5113500</v>
      </c>
      <c r="D7">
        <v>0</v>
      </c>
      <c r="E7">
        <v>162700</v>
      </c>
      <c r="F7">
        <v>16</v>
      </c>
      <c r="G7">
        <v>1365</v>
      </c>
      <c r="H7" t="b">
        <v>1</v>
      </c>
      <c r="I7">
        <f t="shared" si="1"/>
        <v>2235.4098360655739</v>
      </c>
      <c r="L7">
        <f>L6-N7</f>
        <v>119400</v>
      </c>
      <c r="M7">
        <v>0</v>
      </c>
      <c r="N7">
        <v>162700</v>
      </c>
      <c r="O7">
        <f t="shared" si="2"/>
        <v>52.196721311475407</v>
      </c>
      <c r="Q7" s="22"/>
      <c r="R7" s="22"/>
      <c r="S7" s="12">
        <f t="shared" si="0"/>
        <v>2863500</v>
      </c>
      <c r="T7" s="12">
        <f t="shared" si="6"/>
        <v>0</v>
      </c>
      <c r="U7">
        <v>162700</v>
      </c>
      <c r="V7">
        <f t="shared" si="3"/>
        <v>1251.8032786885246</v>
      </c>
      <c r="W7" s="14" t="b">
        <f t="shared" si="4"/>
        <v>1</v>
      </c>
    </row>
    <row r="8" spans="1:24" x14ac:dyDescent="0.25">
      <c r="A8" t="s">
        <v>8</v>
      </c>
      <c r="B8" s="3">
        <v>45319</v>
      </c>
      <c r="C8">
        <v>4994100</v>
      </c>
      <c r="D8">
        <v>0</v>
      </c>
      <c r="E8">
        <v>119400</v>
      </c>
      <c r="F8">
        <v>16</v>
      </c>
      <c r="G8">
        <v>1365</v>
      </c>
      <c r="H8" t="b">
        <v>1</v>
      </c>
      <c r="I8">
        <f t="shared" si="1"/>
        <v>2183.2131147540986</v>
      </c>
      <c r="L8">
        <f t="shared" ref="L8" si="7">L7-N8</f>
        <v>0</v>
      </c>
      <c r="M8">
        <v>0</v>
      </c>
      <c r="N8">
        <v>119400</v>
      </c>
      <c r="O8">
        <f t="shared" si="2"/>
        <v>0</v>
      </c>
      <c r="Q8" s="23">
        <v>4370000</v>
      </c>
      <c r="R8" s="23"/>
      <c r="S8" s="12">
        <f t="shared" si="0"/>
        <v>2744100</v>
      </c>
      <c r="T8" s="12">
        <f t="shared" si="6"/>
        <v>0</v>
      </c>
      <c r="U8">
        <v>119400</v>
      </c>
      <c r="V8">
        <f t="shared" si="3"/>
        <v>1199.6065573770493</v>
      </c>
      <c r="W8" s="14" t="b">
        <f t="shared" si="4"/>
        <v>1</v>
      </c>
    </row>
    <row r="9" spans="1:24" x14ac:dyDescent="0.25">
      <c r="A9" t="s">
        <v>8</v>
      </c>
      <c r="B9" s="3">
        <v>45320</v>
      </c>
      <c r="C9">
        <v>4669300</v>
      </c>
      <c r="D9">
        <v>0</v>
      </c>
      <c r="E9">
        <v>324800</v>
      </c>
      <c r="F9">
        <v>16</v>
      </c>
      <c r="G9">
        <v>1365</v>
      </c>
      <c r="H9" t="b">
        <v>1</v>
      </c>
      <c r="I9">
        <f t="shared" si="1"/>
        <v>2041.2240437158471</v>
      </c>
      <c r="L9">
        <f>M9-N9</f>
        <v>551400</v>
      </c>
      <c r="M9">
        <f>SUM(N9:N11)</f>
        <v>876200</v>
      </c>
      <c r="N9">
        <v>324800</v>
      </c>
      <c r="O9">
        <f t="shared" si="2"/>
        <v>241.04918032786884</v>
      </c>
      <c r="Q9" s="20" t="s">
        <v>30</v>
      </c>
      <c r="R9" s="20"/>
      <c r="S9" s="12">
        <f t="shared" si="0"/>
        <v>2419300</v>
      </c>
      <c r="T9" s="12">
        <f t="shared" si="6"/>
        <v>0</v>
      </c>
      <c r="U9">
        <v>324800</v>
      </c>
      <c r="V9">
        <f t="shared" si="3"/>
        <v>1057.6174863387978</v>
      </c>
      <c r="W9" s="14" t="b">
        <f t="shared" si="4"/>
        <v>1</v>
      </c>
    </row>
    <row r="10" spans="1:24" x14ac:dyDescent="0.25">
      <c r="A10" t="s">
        <v>8</v>
      </c>
      <c r="B10" s="3">
        <v>45321</v>
      </c>
      <c r="C10">
        <v>4647800</v>
      </c>
      <c r="D10">
        <v>0</v>
      </c>
      <c r="E10">
        <v>21500</v>
      </c>
      <c r="F10">
        <v>16</v>
      </c>
      <c r="G10">
        <v>1365</v>
      </c>
      <c r="H10" t="b">
        <v>1</v>
      </c>
      <c r="I10">
        <f t="shared" si="1"/>
        <v>2031.8251366120219</v>
      </c>
      <c r="L10">
        <f>L9-N10</f>
        <v>529900</v>
      </c>
      <c r="M10">
        <v>0</v>
      </c>
      <c r="N10">
        <v>21500</v>
      </c>
      <c r="O10">
        <f t="shared" si="2"/>
        <v>231.65027322404373</v>
      </c>
      <c r="P10" s="8">
        <v>0.9</v>
      </c>
      <c r="Q10" s="19">
        <v>4370000</v>
      </c>
      <c r="R10" s="19"/>
      <c r="S10" s="12">
        <f t="shared" si="0"/>
        <v>2397800</v>
      </c>
      <c r="T10" s="12">
        <f t="shared" si="6"/>
        <v>0</v>
      </c>
      <c r="U10">
        <v>21500</v>
      </c>
      <c r="V10">
        <f t="shared" si="3"/>
        <v>1048.2185792349726</v>
      </c>
      <c r="W10" s="14" t="b">
        <f t="shared" si="4"/>
        <v>1</v>
      </c>
    </row>
    <row r="11" spans="1:24" x14ac:dyDescent="0.25">
      <c r="A11" t="s">
        <v>8</v>
      </c>
      <c r="B11" s="3">
        <v>45322</v>
      </c>
      <c r="C11">
        <v>4117900</v>
      </c>
      <c r="D11">
        <v>0</v>
      </c>
      <c r="E11">
        <v>529900</v>
      </c>
      <c r="F11">
        <v>16</v>
      </c>
      <c r="G11">
        <v>1365</v>
      </c>
      <c r="H11" t="b">
        <v>1</v>
      </c>
      <c r="I11">
        <f t="shared" si="1"/>
        <v>1800.1748633879781</v>
      </c>
      <c r="L11">
        <f t="shared" ref="L11" si="8">L10-N11</f>
        <v>0</v>
      </c>
      <c r="M11">
        <v>0</v>
      </c>
      <c r="N11">
        <v>529900</v>
      </c>
      <c r="O11">
        <f t="shared" si="2"/>
        <v>0</v>
      </c>
      <c r="P11" s="8">
        <v>0.8</v>
      </c>
      <c r="Q11" s="19">
        <v>2670000</v>
      </c>
      <c r="R11" s="19"/>
      <c r="S11" s="12">
        <f t="shared" si="0"/>
        <v>1867900</v>
      </c>
      <c r="T11" s="12">
        <f t="shared" si="6"/>
        <v>0</v>
      </c>
      <c r="U11">
        <v>529900</v>
      </c>
      <c r="V11">
        <f t="shared" si="3"/>
        <v>816.56830601092895</v>
      </c>
      <c r="W11" s="14" t="b">
        <f t="shared" si="4"/>
        <v>1</v>
      </c>
    </row>
    <row r="12" spans="1:24" x14ac:dyDescent="0.25">
      <c r="A12" t="s">
        <v>8</v>
      </c>
      <c r="B12" s="3">
        <v>45323</v>
      </c>
      <c r="C12">
        <v>3594100</v>
      </c>
      <c r="D12">
        <v>0</v>
      </c>
      <c r="E12">
        <v>523800</v>
      </c>
      <c r="F12">
        <v>16</v>
      </c>
      <c r="G12">
        <v>1365</v>
      </c>
      <c r="H12" t="b">
        <v>1</v>
      </c>
      <c r="I12">
        <f t="shared" si="1"/>
        <v>1571.1912568306011</v>
      </c>
      <c r="L12">
        <f>M12-N12</f>
        <v>1512400</v>
      </c>
      <c r="M12">
        <f>SUM(N12:N14)</f>
        <v>2036200</v>
      </c>
      <c r="N12">
        <v>523800</v>
      </c>
      <c r="O12">
        <f t="shared" si="2"/>
        <v>661.15846994535514</v>
      </c>
      <c r="P12" s="8">
        <v>0.95</v>
      </c>
      <c r="Q12" s="19">
        <v>5393000</v>
      </c>
      <c r="R12" s="19"/>
      <c r="S12" s="12">
        <f t="shared" si="0"/>
        <v>1344100</v>
      </c>
      <c r="T12" s="12">
        <f t="shared" si="6"/>
        <v>0</v>
      </c>
      <c r="U12">
        <v>523800</v>
      </c>
      <c r="V12">
        <f t="shared" si="3"/>
        <v>587.58469945355193</v>
      </c>
      <c r="W12" s="14" t="b">
        <f t="shared" si="4"/>
        <v>1</v>
      </c>
    </row>
    <row r="13" spans="1:24" x14ac:dyDescent="0.25">
      <c r="A13" t="s">
        <v>8</v>
      </c>
      <c r="B13" s="3">
        <v>45324</v>
      </c>
      <c r="C13">
        <v>2094700</v>
      </c>
      <c r="D13">
        <v>0</v>
      </c>
      <c r="E13">
        <v>1499400</v>
      </c>
      <c r="F13">
        <v>16</v>
      </c>
      <c r="G13">
        <v>1365</v>
      </c>
      <c r="H13" t="b">
        <v>1</v>
      </c>
      <c r="I13">
        <f t="shared" si="1"/>
        <v>915.71584699453547</v>
      </c>
      <c r="L13">
        <f>L12-N13</f>
        <v>13000</v>
      </c>
      <c r="M13">
        <v>0</v>
      </c>
      <c r="N13">
        <v>1499400</v>
      </c>
      <c r="O13">
        <f t="shared" si="2"/>
        <v>5.6830601092896176</v>
      </c>
      <c r="S13" s="12">
        <f t="shared" si="0"/>
        <v>1344100</v>
      </c>
      <c r="T13" s="12">
        <f t="shared" si="6"/>
        <v>0</v>
      </c>
      <c r="U13">
        <v>1499400</v>
      </c>
      <c r="V13">
        <f t="shared" si="3"/>
        <v>587.58469945355193</v>
      </c>
      <c r="W13" s="14" t="b">
        <f t="shared" si="4"/>
        <v>0</v>
      </c>
    </row>
    <row r="14" spans="1:24" x14ac:dyDescent="0.25">
      <c r="A14" t="s">
        <v>8</v>
      </c>
      <c r="B14" s="3">
        <v>45325</v>
      </c>
      <c r="C14">
        <v>2081700</v>
      </c>
      <c r="D14">
        <v>0</v>
      </c>
      <c r="E14">
        <v>13000</v>
      </c>
      <c r="F14">
        <v>16</v>
      </c>
      <c r="G14">
        <v>1365</v>
      </c>
      <c r="H14" t="b">
        <v>1</v>
      </c>
      <c r="I14">
        <f t="shared" si="1"/>
        <v>910.03278688524586</v>
      </c>
      <c r="L14">
        <f t="shared" ref="L14" si="9">L13-N14</f>
        <v>0</v>
      </c>
      <c r="M14">
        <v>0</v>
      </c>
      <c r="N14">
        <v>13000</v>
      </c>
      <c r="O14">
        <f t="shared" si="2"/>
        <v>0</v>
      </c>
      <c r="S14" s="12">
        <f t="shared" si="0"/>
        <v>1331100</v>
      </c>
      <c r="T14" s="12">
        <f t="shared" si="6"/>
        <v>0</v>
      </c>
      <c r="U14">
        <v>13000</v>
      </c>
      <c r="V14">
        <f t="shared" si="3"/>
        <v>581.90163934426232</v>
      </c>
      <c r="W14" s="14" t="b">
        <f t="shared" si="4"/>
        <v>1</v>
      </c>
    </row>
    <row r="15" spans="1:24" x14ac:dyDescent="0.25">
      <c r="A15" t="s">
        <v>8</v>
      </c>
      <c r="B15" s="3">
        <v>45326</v>
      </c>
      <c r="C15">
        <v>2055300</v>
      </c>
      <c r="D15">
        <v>0</v>
      </c>
      <c r="E15">
        <v>26400</v>
      </c>
      <c r="F15">
        <v>16</v>
      </c>
      <c r="G15">
        <v>1365</v>
      </c>
      <c r="H15" t="b">
        <v>1</v>
      </c>
      <c r="I15">
        <f t="shared" si="1"/>
        <v>898.49180327868851</v>
      </c>
      <c r="L15">
        <f>M15-N15</f>
        <v>1173000</v>
      </c>
      <c r="M15">
        <f>SUM(N15:N17)</f>
        <v>1199400</v>
      </c>
      <c r="N15">
        <v>26400</v>
      </c>
      <c r="O15">
        <f t="shared" si="2"/>
        <v>512.78688524590166</v>
      </c>
      <c r="S15" s="12">
        <f t="shared" si="0"/>
        <v>4343600</v>
      </c>
      <c r="T15" s="12">
        <f t="shared" si="6"/>
        <v>4370000</v>
      </c>
      <c r="U15">
        <v>26400</v>
      </c>
      <c r="V15">
        <f t="shared" si="3"/>
        <v>1898.8415300546449</v>
      </c>
      <c r="W15" s="14" t="b">
        <f t="shared" si="4"/>
        <v>1</v>
      </c>
    </row>
    <row r="16" spans="1:24" x14ac:dyDescent="0.25">
      <c r="A16" t="s">
        <v>8</v>
      </c>
      <c r="B16" s="3">
        <v>45327</v>
      </c>
      <c r="C16">
        <v>1528300</v>
      </c>
      <c r="D16">
        <v>0</v>
      </c>
      <c r="E16">
        <v>527000</v>
      </c>
      <c r="F16">
        <v>16</v>
      </c>
      <c r="G16">
        <v>1365</v>
      </c>
      <c r="H16" t="b">
        <v>1</v>
      </c>
      <c r="I16">
        <f t="shared" si="1"/>
        <v>668.1092896174863</v>
      </c>
      <c r="L16">
        <f>L15-N16</f>
        <v>646000</v>
      </c>
      <c r="M16">
        <v>0</v>
      </c>
      <c r="N16">
        <v>527000</v>
      </c>
      <c r="O16">
        <f t="shared" si="2"/>
        <v>282.40437158469945</v>
      </c>
      <c r="S16" s="12">
        <f t="shared" si="0"/>
        <v>3816600</v>
      </c>
      <c r="T16" s="12">
        <f t="shared" si="6"/>
        <v>0</v>
      </c>
      <c r="U16">
        <v>527000</v>
      </c>
      <c r="V16">
        <f t="shared" si="3"/>
        <v>1668.4590163934427</v>
      </c>
      <c r="W16" s="14" t="b">
        <f t="shared" si="4"/>
        <v>1</v>
      </c>
    </row>
    <row r="17" spans="1:23" x14ac:dyDescent="0.25">
      <c r="A17" t="s">
        <v>8</v>
      </c>
      <c r="B17" s="3">
        <v>45328</v>
      </c>
      <c r="C17">
        <v>5974000</v>
      </c>
      <c r="D17">
        <v>6620000</v>
      </c>
      <c r="E17">
        <v>646000</v>
      </c>
      <c r="F17">
        <v>16</v>
      </c>
      <c r="G17">
        <v>1365</v>
      </c>
      <c r="H17" t="b">
        <v>1</v>
      </c>
      <c r="I17">
        <f t="shared" si="1"/>
        <v>1246.5846994535518</v>
      </c>
      <c r="L17">
        <f t="shared" ref="L17" si="10">L16-N17</f>
        <v>0</v>
      </c>
      <c r="M17">
        <v>0</v>
      </c>
      <c r="N17">
        <v>646000</v>
      </c>
      <c r="O17">
        <f t="shared" si="2"/>
        <v>0</v>
      </c>
      <c r="S17" s="12">
        <f t="shared" si="0"/>
        <v>3170600</v>
      </c>
      <c r="T17" s="12">
        <f t="shared" si="6"/>
        <v>0</v>
      </c>
      <c r="U17">
        <v>646000</v>
      </c>
      <c r="V17">
        <f t="shared" si="3"/>
        <v>1386.0546448087432</v>
      </c>
      <c r="W17" s="14" t="b">
        <f t="shared" si="4"/>
        <v>1</v>
      </c>
    </row>
    <row r="18" spans="1:23" x14ac:dyDescent="0.25">
      <c r="A18" t="s">
        <v>8</v>
      </c>
      <c r="B18" s="3">
        <v>45329</v>
      </c>
      <c r="C18">
        <v>4762200</v>
      </c>
      <c r="D18">
        <v>0</v>
      </c>
      <c r="E18">
        <v>1211800</v>
      </c>
      <c r="F18">
        <v>16</v>
      </c>
      <c r="G18">
        <v>1365</v>
      </c>
      <c r="H18" t="b">
        <v>1</v>
      </c>
      <c r="I18">
        <f t="shared" si="1"/>
        <v>2081.8360655737706</v>
      </c>
      <c r="L18">
        <f>M18-N18</f>
        <v>2202400</v>
      </c>
      <c r="M18">
        <f>SUM(N18:N20)</f>
        <v>3414200</v>
      </c>
      <c r="N18">
        <v>1211800</v>
      </c>
      <c r="O18">
        <f t="shared" si="2"/>
        <v>962.79781420765028</v>
      </c>
      <c r="S18" s="12">
        <f t="shared" si="0"/>
        <v>1958800</v>
      </c>
      <c r="T18" s="12">
        <f t="shared" si="6"/>
        <v>0</v>
      </c>
      <c r="U18">
        <v>1211800</v>
      </c>
      <c r="V18">
        <f t="shared" si="3"/>
        <v>856.30601092896177</v>
      </c>
      <c r="W18" s="14" t="b">
        <f t="shared" si="4"/>
        <v>1</v>
      </c>
    </row>
    <row r="19" spans="1:23" x14ac:dyDescent="0.25">
      <c r="A19" t="s">
        <v>8</v>
      </c>
      <c r="B19" s="3">
        <v>45330</v>
      </c>
      <c r="C19">
        <v>3678400</v>
      </c>
      <c r="D19">
        <v>0</v>
      </c>
      <c r="E19">
        <v>1083800</v>
      </c>
      <c r="F19">
        <v>16</v>
      </c>
      <c r="G19">
        <v>1365</v>
      </c>
      <c r="H19" t="b">
        <v>1</v>
      </c>
      <c r="I19">
        <f t="shared" si="1"/>
        <v>1608.0437158469945</v>
      </c>
      <c r="L19">
        <f>L18-N19</f>
        <v>1118600</v>
      </c>
      <c r="M19">
        <v>0</v>
      </c>
      <c r="N19">
        <v>1083800</v>
      </c>
      <c r="O19">
        <f t="shared" si="2"/>
        <v>489.00546448087431</v>
      </c>
      <c r="S19" s="12">
        <f t="shared" si="0"/>
        <v>875000</v>
      </c>
      <c r="T19" s="12">
        <f t="shared" si="6"/>
        <v>0</v>
      </c>
      <c r="U19">
        <v>1083800</v>
      </c>
      <c r="V19">
        <f t="shared" si="3"/>
        <v>382.5136612021858</v>
      </c>
      <c r="W19" s="14" t="b">
        <f t="shared" si="4"/>
        <v>0</v>
      </c>
    </row>
    <row r="20" spans="1:23" x14ac:dyDescent="0.25">
      <c r="A20" t="s">
        <v>8</v>
      </c>
      <c r="B20" s="3">
        <v>45331</v>
      </c>
      <c r="C20">
        <v>2559800</v>
      </c>
      <c r="D20">
        <v>0</v>
      </c>
      <c r="E20">
        <v>1118600</v>
      </c>
      <c r="F20">
        <v>16</v>
      </c>
      <c r="G20">
        <v>1365</v>
      </c>
      <c r="H20" t="b">
        <v>1</v>
      </c>
      <c r="I20">
        <f t="shared" si="1"/>
        <v>1119.0382513661202</v>
      </c>
      <c r="L20">
        <f t="shared" ref="L20" si="11">L19-N20</f>
        <v>0</v>
      </c>
      <c r="M20">
        <v>0</v>
      </c>
      <c r="N20">
        <v>1118600</v>
      </c>
      <c r="O20">
        <f t="shared" si="2"/>
        <v>0</v>
      </c>
      <c r="S20" s="12">
        <f t="shared" si="0"/>
        <v>875000</v>
      </c>
      <c r="T20" s="12">
        <f t="shared" si="6"/>
        <v>0</v>
      </c>
      <c r="U20">
        <v>1118600</v>
      </c>
      <c r="V20">
        <f t="shared" si="3"/>
        <v>382.5136612021858</v>
      </c>
      <c r="W20" s="14" t="b">
        <f t="shared" si="4"/>
        <v>0</v>
      </c>
    </row>
    <row r="21" spans="1:23" x14ac:dyDescent="0.25">
      <c r="A21" t="s">
        <v>8</v>
      </c>
      <c r="B21" s="3">
        <v>45332</v>
      </c>
      <c r="C21">
        <v>2095600</v>
      </c>
      <c r="D21">
        <v>0</v>
      </c>
      <c r="E21">
        <v>464200</v>
      </c>
      <c r="F21">
        <v>16</v>
      </c>
      <c r="G21">
        <v>1365</v>
      </c>
      <c r="H21" t="b">
        <v>1</v>
      </c>
      <c r="I21">
        <f t="shared" si="1"/>
        <v>916.1092896174863</v>
      </c>
      <c r="L21">
        <f>M21-N21</f>
        <v>843400</v>
      </c>
      <c r="M21">
        <f>SUM(N21:N23)</f>
        <v>1307600</v>
      </c>
      <c r="N21">
        <v>464200</v>
      </c>
      <c r="O21">
        <f t="shared" si="2"/>
        <v>368.69945355191254</v>
      </c>
      <c r="S21" s="12">
        <f t="shared" si="0"/>
        <v>410800</v>
      </c>
      <c r="T21" s="12">
        <f t="shared" si="6"/>
        <v>0</v>
      </c>
      <c r="U21">
        <v>464200</v>
      </c>
      <c r="V21">
        <f t="shared" si="3"/>
        <v>179.58469945355191</v>
      </c>
      <c r="W21" s="14" t="b">
        <f t="shared" si="4"/>
        <v>0</v>
      </c>
    </row>
    <row r="22" spans="1:23" x14ac:dyDescent="0.25">
      <c r="A22" t="s">
        <v>8</v>
      </c>
      <c r="B22" s="3">
        <v>45333</v>
      </c>
      <c r="C22">
        <v>2095600</v>
      </c>
      <c r="D22">
        <v>0</v>
      </c>
      <c r="E22">
        <v>0</v>
      </c>
      <c r="F22">
        <v>16</v>
      </c>
      <c r="G22">
        <v>1365</v>
      </c>
      <c r="H22" t="b">
        <v>1</v>
      </c>
      <c r="I22">
        <f t="shared" si="1"/>
        <v>916.1092896174863</v>
      </c>
      <c r="L22">
        <f>L21-N22</f>
        <v>843400</v>
      </c>
      <c r="M22">
        <v>0</v>
      </c>
      <c r="N22">
        <v>0</v>
      </c>
      <c r="O22">
        <f t="shared" si="2"/>
        <v>368.69945355191254</v>
      </c>
      <c r="S22" s="12">
        <f t="shared" si="0"/>
        <v>4370000</v>
      </c>
      <c r="T22" s="12">
        <f t="shared" si="6"/>
        <v>4370000</v>
      </c>
      <c r="U22">
        <v>0</v>
      </c>
      <c r="V22">
        <f t="shared" si="3"/>
        <v>1910.3825136612022</v>
      </c>
      <c r="W22" s="14" t="b">
        <f t="shared" si="4"/>
        <v>1</v>
      </c>
    </row>
    <row r="23" spans="1:23" x14ac:dyDescent="0.25">
      <c r="A23" t="s">
        <v>8</v>
      </c>
      <c r="B23" s="3">
        <v>45334</v>
      </c>
      <c r="C23">
        <v>1252200</v>
      </c>
      <c r="D23">
        <v>0</v>
      </c>
      <c r="E23">
        <v>843400</v>
      </c>
      <c r="F23">
        <v>16</v>
      </c>
      <c r="G23">
        <v>1365</v>
      </c>
      <c r="H23" t="b">
        <v>1</v>
      </c>
      <c r="I23">
        <f t="shared" si="1"/>
        <v>547.40983606557381</v>
      </c>
      <c r="L23">
        <f t="shared" ref="L23" si="12">L22-N23</f>
        <v>0</v>
      </c>
      <c r="M23">
        <v>0</v>
      </c>
      <c r="N23">
        <v>843400</v>
      </c>
      <c r="O23">
        <f t="shared" si="2"/>
        <v>0</v>
      </c>
      <c r="S23" s="12">
        <f t="shared" si="0"/>
        <v>3526600</v>
      </c>
      <c r="T23" s="12">
        <f t="shared" si="6"/>
        <v>0</v>
      </c>
      <c r="U23">
        <v>843400</v>
      </c>
      <c r="V23">
        <f t="shared" si="3"/>
        <v>1541.6830601092897</v>
      </c>
      <c r="W23" s="14" t="b">
        <f t="shared" si="4"/>
        <v>1</v>
      </c>
    </row>
    <row r="24" spans="1:23" x14ac:dyDescent="0.25">
      <c r="A24" t="s">
        <v>8</v>
      </c>
      <c r="B24" s="3">
        <v>45335</v>
      </c>
      <c r="C24">
        <v>6396300</v>
      </c>
      <c r="D24">
        <v>6620000</v>
      </c>
      <c r="E24">
        <v>223700</v>
      </c>
      <c r="F24">
        <v>16</v>
      </c>
      <c r="G24">
        <v>1365</v>
      </c>
      <c r="H24" t="b">
        <v>1</v>
      </c>
      <c r="I24">
        <f t="shared" si="1"/>
        <v>1431.1967213114754</v>
      </c>
      <c r="L24">
        <f>M24-N24</f>
        <v>1704100</v>
      </c>
      <c r="M24">
        <f>SUM(N24:N26)</f>
        <v>1927800</v>
      </c>
      <c r="N24">
        <v>223700</v>
      </c>
      <c r="O24">
        <f t="shared" si="2"/>
        <v>744.96174863387978</v>
      </c>
      <c r="S24" s="12">
        <f t="shared" si="0"/>
        <v>3302900</v>
      </c>
      <c r="T24" s="12">
        <f>IF(AND(S21&lt;($Q$4),T23=0,T22=0),$T$3,0)</f>
        <v>0</v>
      </c>
      <c r="U24">
        <v>223700</v>
      </c>
      <c r="V24">
        <f t="shared" si="3"/>
        <v>1443.8907103825136</v>
      </c>
      <c r="W24" s="14" t="b">
        <f t="shared" si="4"/>
        <v>1</v>
      </c>
    </row>
    <row r="25" spans="1:23" x14ac:dyDescent="0.25">
      <c r="A25" t="s">
        <v>8</v>
      </c>
      <c r="B25" s="3">
        <v>45336</v>
      </c>
      <c r="C25">
        <v>5804800</v>
      </c>
      <c r="D25">
        <v>0</v>
      </c>
      <c r="E25">
        <v>591500</v>
      </c>
      <c r="F25">
        <v>16</v>
      </c>
      <c r="G25">
        <v>1365</v>
      </c>
      <c r="H25" t="b">
        <v>1</v>
      </c>
      <c r="I25">
        <f t="shared" si="1"/>
        <v>2537.6174863387978</v>
      </c>
      <c r="L25">
        <f>L24-N25</f>
        <v>1112600</v>
      </c>
      <c r="M25">
        <v>0</v>
      </c>
      <c r="N25">
        <v>591500</v>
      </c>
      <c r="O25">
        <f t="shared" si="2"/>
        <v>486.38251366120221</v>
      </c>
      <c r="S25" s="12">
        <f t="shared" si="0"/>
        <v>2711400</v>
      </c>
      <c r="T25" s="12">
        <f>IF(AND(S22&lt;($Q$4),T24=0,T23=0),$T$3,0)</f>
        <v>0</v>
      </c>
      <c r="U25">
        <v>591500</v>
      </c>
      <c r="V25">
        <f t="shared" si="3"/>
        <v>1185.311475409836</v>
      </c>
      <c r="W25" s="14" t="b">
        <f t="shared" si="4"/>
        <v>1</v>
      </c>
    </row>
    <row r="26" spans="1:23" x14ac:dyDescent="0.25">
      <c r="A26" t="s">
        <v>8</v>
      </c>
      <c r="B26" s="3">
        <v>45337</v>
      </c>
      <c r="C26">
        <v>4692200</v>
      </c>
      <c r="D26">
        <v>0</v>
      </c>
      <c r="E26">
        <v>1112600</v>
      </c>
      <c r="F26">
        <v>16</v>
      </c>
      <c r="G26">
        <v>1365</v>
      </c>
      <c r="H26" t="b">
        <v>1</v>
      </c>
      <c r="I26">
        <f t="shared" si="1"/>
        <v>2051.2349726775956</v>
      </c>
      <c r="L26">
        <f t="shared" ref="L26" si="13">L25-N26</f>
        <v>0</v>
      </c>
      <c r="M26">
        <v>0</v>
      </c>
      <c r="N26">
        <v>1112600</v>
      </c>
      <c r="O26">
        <f t="shared" si="2"/>
        <v>0</v>
      </c>
      <c r="S26" s="12">
        <f t="shared" si="0"/>
        <v>1598800</v>
      </c>
      <c r="T26" s="12">
        <f>IF(AND(S23&lt;($Q$4),T25=0,T24=0),$T$3,0)</f>
        <v>0</v>
      </c>
      <c r="U26">
        <v>1112600</v>
      </c>
      <c r="V26">
        <f t="shared" si="3"/>
        <v>698.92896174863392</v>
      </c>
      <c r="W26" s="14" t="b">
        <f t="shared" si="4"/>
        <v>1</v>
      </c>
    </row>
    <row r="27" spans="1:23" x14ac:dyDescent="0.25">
      <c r="A27" t="s">
        <v>8</v>
      </c>
      <c r="B27" s="3">
        <v>45338</v>
      </c>
      <c r="C27">
        <v>3773900</v>
      </c>
      <c r="D27">
        <v>0</v>
      </c>
      <c r="E27">
        <v>918300</v>
      </c>
      <c r="F27">
        <v>16</v>
      </c>
      <c r="G27">
        <v>1365</v>
      </c>
      <c r="H27" t="b">
        <v>1</v>
      </c>
      <c r="I27">
        <f t="shared" si="1"/>
        <v>1649.7923497267759</v>
      </c>
      <c r="L27">
        <f>M27-N27</f>
        <v>303000</v>
      </c>
      <c r="M27">
        <f>SUM(N27:N29)</f>
        <v>1221300</v>
      </c>
      <c r="N27">
        <v>918300</v>
      </c>
      <c r="O27">
        <f t="shared" si="2"/>
        <v>132.45901639344262</v>
      </c>
      <c r="S27" s="12">
        <f t="shared" si="0"/>
        <v>680500</v>
      </c>
      <c r="T27" s="12">
        <f t="shared" ref="T27:T90" si="14">IF(AND(S24&lt;($Q$4),T26=0,T25=0),$T$3,0)</f>
        <v>0</v>
      </c>
      <c r="U27">
        <v>918300</v>
      </c>
      <c r="V27">
        <f t="shared" si="3"/>
        <v>297.4863387978142</v>
      </c>
      <c r="W27" s="14" t="b">
        <f t="shared" si="4"/>
        <v>0</v>
      </c>
    </row>
    <row r="28" spans="1:23" x14ac:dyDescent="0.25">
      <c r="A28" t="s">
        <v>8</v>
      </c>
      <c r="B28" s="3">
        <v>45339</v>
      </c>
      <c r="C28">
        <v>3628600</v>
      </c>
      <c r="D28">
        <v>0</v>
      </c>
      <c r="E28">
        <v>145300</v>
      </c>
      <c r="F28">
        <v>16</v>
      </c>
      <c r="G28">
        <v>1365</v>
      </c>
      <c r="H28" t="b">
        <v>1</v>
      </c>
      <c r="I28">
        <f t="shared" si="1"/>
        <v>1586.2732240437158</v>
      </c>
      <c r="L28">
        <f>L27-N28</f>
        <v>157700</v>
      </c>
      <c r="M28">
        <v>0</v>
      </c>
      <c r="N28">
        <v>145300</v>
      </c>
      <c r="O28">
        <f t="shared" si="2"/>
        <v>68.939890710382514</v>
      </c>
      <c r="S28" s="12">
        <f t="shared" si="0"/>
        <v>535200</v>
      </c>
      <c r="T28" s="12">
        <f t="shared" si="14"/>
        <v>0</v>
      </c>
      <c r="U28">
        <v>145300</v>
      </c>
      <c r="V28">
        <f t="shared" si="3"/>
        <v>233.96721311475409</v>
      </c>
      <c r="W28" s="14" t="b">
        <f t="shared" si="4"/>
        <v>1</v>
      </c>
    </row>
    <row r="29" spans="1:23" x14ac:dyDescent="0.25">
      <c r="A29" t="s">
        <v>8</v>
      </c>
      <c r="B29" s="3">
        <v>45340</v>
      </c>
      <c r="C29">
        <v>3470900</v>
      </c>
      <c r="D29">
        <v>0</v>
      </c>
      <c r="E29">
        <v>157700</v>
      </c>
      <c r="F29">
        <v>16</v>
      </c>
      <c r="G29">
        <v>1365</v>
      </c>
      <c r="H29" t="b">
        <v>1</v>
      </c>
      <c r="I29">
        <f t="shared" si="1"/>
        <v>1517.3333333333333</v>
      </c>
      <c r="L29">
        <f t="shared" ref="L29" si="15">L28-N29</f>
        <v>0</v>
      </c>
      <c r="M29">
        <v>0</v>
      </c>
      <c r="N29">
        <v>157700</v>
      </c>
      <c r="O29">
        <f t="shared" si="2"/>
        <v>0</v>
      </c>
      <c r="S29" s="12">
        <f t="shared" si="0"/>
        <v>377500</v>
      </c>
      <c r="T29" s="12">
        <f t="shared" si="14"/>
        <v>0</v>
      </c>
      <c r="U29">
        <v>157700</v>
      </c>
      <c r="V29">
        <f t="shared" si="3"/>
        <v>165.02732240437157</v>
      </c>
      <c r="W29" s="14" t="b">
        <f t="shared" si="4"/>
        <v>1</v>
      </c>
    </row>
    <row r="30" spans="1:23" x14ac:dyDescent="0.25">
      <c r="A30" t="s">
        <v>8</v>
      </c>
      <c r="B30" s="3">
        <v>45341</v>
      </c>
      <c r="C30">
        <v>3145700</v>
      </c>
      <c r="D30">
        <v>0</v>
      </c>
      <c r="E30">
        <v>325200</v>
      </c>
      <c r="F30">
        <v>16</v>
      </c>
      <c r="G30">
        <v>1365</v>
      </c>
      <c r="H30" t="b">
        <v>1</v>
      </c>
      <c r="I30">
        <f t="shared" si="1"/>
        <v>1375.1693989071039</v>
      </c>
      <c r="L30">
        <f>M30-N30</f>
        <v>1156700</v>
      </c>
      <c r="M30">
        <f>SUM(N30:N32)</f>
        <v>1481900</v>
      </c>
      <c r="N30">
        <v>325200</v>
      </c>
      <c r="O30">
        <f t="shared" si="2"/>
        <v>505.66120218579238</v>
      </c>
      <c r="S30" s="12">
        <f t="shared" si="0"/>
        <v>4044800</v>
      </c>
      <c r="T30" s="12">
        <f t="shared" si="14"/>
        <v>4370000</v>
      </c>
      <c r="U30">
        <v>325200</v>
      </c>
      <c r="V30">
        <f t="shared" si="3"/>
        <v>1768.2185792349726</v>
      </c>
      <c r="W30" s="14" t="b">
        <f t="shared" si="4"/>
        <v>1</v>
      </c>
    </row>
    <row r="31" spans="1:23" x14ac:dyDescent="0.25">
      <c r="A31" t="s">
        <v>8</v>
      </c>
      <c r="B31" s="3">
        <v>45342</v>
      </c>
      <c r="C31">
        <v>2561000</v>
      </c>
      <c r="D31">
        <v>0</v>
      </c>
      <c r="E31">
        <v>584700</v>
      </c>
      <c r="F31">
        <v>16</v>
      </c>
      <c r="G31">
        <v>1365</v>
      </c>
      <c r="H31" t="b">
        <v>1</v>
      </c>
      <c r="I31">
        <f t="shared" si="1"/>
        <v>1119.5628415300546</v>
      </c>
      <c r="L31">
        <f>L30-N31</f>
        <v>572000</v>
      </c>
      <c r="M31">
        <v>0</v>
      </c>
      <c r="N31">
        <v>584700</v>
      </c>
      <c r="O31">
        <f t="shared" si="2"/>
        <v>250.05464480874318</v>
      </c>
      <c r="S31" s="12">
        <f t="shared" si="0"/>
        <v>3460100</v>
      </c>
      <c r="T31" s="12">
        <f t="shared" si="14"/>
        <v>0</v>
      </c>
      <c r="U31">
        <v>584700</v>
      </c>
      <c r="V31">
        <f t="shared" si="3"/>
        <v>1512.6120218579235</v>
      </c>
      <c r="W31" s="14" t="b">
        <f t="shared" si="4"/>
        <v>1</v>
      </c>
    </row>
    <row r="32" spans="1:23" x14ac:dyDescent="0.25">
      <c r="A32" t="s">
        <v>8</v>
      </c>
      <c r="B32" s="3">
        <v>45343</v>
      </c>
      <c r="C32">
        <v>1989000</v>
      </c>
      <c r="D32">
        <v>0</v>
      </c>
      <c r="E32">
        <v>572000</v>
      </c>
      <c r="F32">
        <v>16</v>
      </c>
      <c r="G32">
        <v>1365</v>
      </c>
      <c r="H32" t="b">
        <v>1</v>
      </c>
      <c r="I32">
        <f t="shared" si="1"/>
        <v>869.50819672131149</v>
      </c>
      <c r="L32">
        <f t="shared" ref="L32" si="16">L31-N32</f>
        <v>0</v>
      </c>
      <c r="M32">
        <v>0</v>
      </c>
      <c r="N32">
        <v>572000</v>
      </c>
      <c r="O32">
        <f t="shared" si="2"/>
        <v>0</v>
      </c>
      <c r="S32" s="12">
        <f t="shared" si="0"/>
        <v>2888100</v>
      </c>
      <c r="T32" s="12">
        <f t="shared" si="14"/>
        <v>0</v>
      </c>
      <c r="U32">
        <v>572000</v>
      </c>
      <c r="V32">
        <f t="shared" si="3"/>
        <v>1262.5573770491803</v>
      </c>
      <c r="W32" s="14" t="b">
        <f t="shared" si="4"/>
        <v>1</v>
      </c>
    </row>
    <row r="33" spans="1:23" x14ac:dyDescent="0.25">
      <c r="A33" t="s">
        <v>8</v>
      </c>
      <c r="B33" s="3">
        <v>45344</v>
      </c>
      <c r="C33">
        <v>5156900</v>
      </c>
      <c r="D33">
        <v>6620000</v>
      </c>
      <c r="E33">
        <v>1463100</v>
      </c>
      <c r="F33">
        <v>16</v>
      </c>
      <c r="G33">
        <v>1365</v>
      </c>
      <c r="H33" t="b">
        <v>1</v>
      </c>
      <c r="I33">
        <f t="shared" si="1"/>
        <v>889.38251366120221</v>
      </c>
      <c r="L33">
        <f>M33-N33</f>
        <v>83700</v>
      </c>
      <c r="M33">
        <f>SUM(N33:N35)</f>
        <v>1546800</v>
      </c>
      <c r="N33">
        <v>1463100</v>
      </c>
      <c r="O33">
        <f t="shared" si="2"/>
        <v>36.590163934426229</v>
      </c>
      <c r="S33" s="12">
        <f t="shared" si="0"/>
        <v>1425000</v>
      </c>
      <c r="T33" s="12">
        <f t="shared" si="14"/>
        <v>0</v>
      </c>
      <c r="U33">
        <v>1463100</v>
      </c>
      <c r="V33">
        <f t="shared" si="3"/>
        <v>622.95081967213116</v>
      </c>
      <c r="W33" s="14" t="b">
        <f t="shared" si="4"/>
        <v>0</v>
      </c>
    </row>
    <row r="34" spans="1:23" x14ac:dyDescent="0.25">
      <c r="A34" t="s">
        <v>8</v>
      </c>
      <c r="B34" s="3">
        <v>45345</v>
      </c>
      <c r="C34">
        <v>5117200</v>
      </c>
      <c r="D34">
        <v>0</v>
      </c>
      <c r="E34">
        <v>39700</v>
      </c>
      <c r="F34">
        <v>16</v>
      </c>
      <c r="G34">
        <v>1365</v>
      </c>
      <c r="H34" t="b">
        <v>1</v>
      </c>
      <c r="I34">
        <f t="shared" si="1"/>
        <v>2237.0273224043717</v>
      </c>
      <c r="L34">
        <f>L33-N34</f>
        <v>44000</v>
      </c>
      <c r="M34">
        <v>0</v>
      </c>
      <c r="N34">
        <v>39700</v>
      </c>
      <c r="O34">
        <f t="shared" si="2"/>
        <v>19.234972677595628</v>
      </c>
      <c r="S34" s="12">
        <f t="shared" si="0"/>
        <v>1385300</v>
      </c>
      <c r="T34" s="12">
        <f t="shared" si="14"/>
        <v>0</v>
      </c>
      <c r="U34">
        <v>39700</v>
      </c>
      <c r="V34">
        <f t="shared" si="3"/>
        <v>605.59562841530055</v>
      </c>
      <c r="W34" s="14" t="b">
        <f t="shared" si="4"/>
        <v>1</v>
      </c>
    </row>
    <row r="35" spans="1:23" x14ac:dyDescent="0.25">
      <c r="A35" t="s">
        <v>8</v>
      </c>
      <c r="B35" s="3">
        <v>45346</v>
      </c>
      <c r="C35">
        <v>5073200</v>
      </c>
      <c r="D35">
        <v>0</v>
      </c>
      <c r="E35">
        <v>44000</v>
      </c>
      <c r="F35">
        <v>16</v>
      </c>
      <c r="G35">
        <v>1365</v>
      </c>
      <c r="H35" t="b">
        <v>1</v>
      </c>
      <c r="I35">
        <f t="shared" si="1"/>
        <v>2217.7923497267761</v>
      </c>
      <c r="L35">
        <f t="shared" ref="L35" si="17">L34-N35</f>
        <v>0</v>
      </c>
      <c r="M35">
        <v>0</v>
      </c>
      <c r="N35">
        <v>44000</v>
      </c>
      <c r="O35">
        <f t="shared" si="2"/>
        <v>0</v>
      </c>
      <c r="S35" s="12">
        <f t="shared" si="0"/>
        <v>1341300</v>
      </c>
      <c r="T35" s="12">
        <f t="shared" si="14"/>
        <v>0</v>
      </c>
      <c r="U35">
        <v>44000</v>
      </c>
      <c r="V35">
        <f t="shared" si="3"/>
        <v>586.36065573770497</v>
      </c>
      <c r="W35" s="14" t="b">
        <f t="shared" si="4"/>
        <v>1</v>
      </c>
    </row>
    <row r="36" spans="1:23" x14ac:dyDescent="0.25">
      <c r="A36" t="s">
        <v>8</v>
      </c>
      <c r="B36" s="3">
        <v>45347</v>
      </c>
      <c r="C36">
        <v>4898400</v>
      </c>
      <c r="D36">
        <v>0</v>
      </c>
      <c r="E36">
        <v>174800</v>
      </c>
      <c r="F36">
        <v>16</v>
      </c>
      <c r="G36">
        <v>1365</v>
      </c>
      <c r="H36" t="b">
        <v>1</v>
      </c>
      <c r="I36">
        <f t="shared" si="1"/>
        <v>2141.377049180328</v>
      </c>
      <c r="L36">
        <f>M36-N36</f>
        <v>296400</v>
      </c>
      <c r="M36">
        <f>SUM(N36:N38)</f>
        <v>471200</v>
      </c>
      <c r="N36">
        <v>174800</v>
      </c>
      <c r="O36">
        <f t="shared" si="2"/>
        <v>129.57377049180329</v>
      </c>
      <c r="S36" s="12">
        <f t="shared" si="0"/>
        <v>4195200</v>
      </c>
      <c r="T36" s="12">
        <f t="shared" si="14"/>
        <v>4370000</v>
      </c>
      <c r="U36">
        <v>174800</v>
      </c>
      <c r="V36">
        <f t="shared" si="3"/>
        <v>1833.967213114754</v>
      </c>
      <c r="W36" s="14" t="b">
        <f t="shared" si="4"/>
        <v>1</v>
      </c>
    </row>
    <row r="37" spans="1:23" x14ac:dyDescent="0.25">
      <c r="A37" t="s">
        <v>8</v>
      </c>
      <c r="B37" s="3">
        <v>45348</v>
      </c>
      <c r="C37">
        <v>4725500</v>
      </c>
      <c r="D37">
        <v>0</v>
      </c>
      <c r="E37">
        <v>172900</v>
      </c>
      <c r="F37">
        <v>16</v>
      </c>
      <c r="G37">
        <v>1365</v>
      </c>
      <c r="H37" t="b">
        <v>1</v>
      </c>
      <c r="I37">
        <f t="shared" si="1"/>
        <v>2065.7923497267761</v>
      </c>
      <c r="L37">
        <f>L36-N37</f>
        <v>123500</v>
      </c>
      <c r="M37">
        <v>0</v>
      </c>
      <c r="N37">
        <v>172900</v>
      </c>
      <c r="O37">
        <f t="shared" si="2"/>
        <v>53.989071038251367</v>
      </c>
      <c r="S37" s="12">
        <f t="shared" si="0"/>
        <v>4022300</v>
      </c>
      <c r="T37" s="12">
        <f t="shared" si="14"/>
        <v>0</v>
      </c>
      <c r="U37">
        <v>172900</v>
      </c>
      <c r="V37">
        <f t="shared" si="3"/>
        <v>1758.3825136612022</v>
      </c>
      <c r="W37" s="14" t="b">
        <f t="shared" si="4"/>
        <v>1</v>
      </c>
    </row>
    <row r="38" spans="1:23" x14ac:dyDescent="0.25">
      <c r="A38" t="s">
        <v>8</v>
      </c>
      <c r="B38" s="3">
        <v>45349</v>
      </c>
      <c r="C38">
        <v>4602000</v>
      </c>
      <c r="D38">
        <v>0</v>
      </c>
      <c r="E38">
        <v>123500</v>
      </c>
      <c r="F38">
        <v>16</v>
      </c>
      <c r="G38">
        <v>1365</v>
      </c>
      <c r="H38" t="b">
        <v>1</v>
      </c>
      <c r="I38">
        <f t="shared" si="1"/>
        <v>2011.8032786885246</v>
      </c>
      <c r="L38">
        <f t="shared" ref="L38" si="18">L37-N38</f>
        <v>0</v>
      </c>
      <c r="M38">
        <v>0</v>
      </c>
      <c r="N38">
        <v>123500</v>
      </c>
      <c r="O38">
        <f t="shared" si="2"/>
        <v>0</v>
      </c>
      <c r="S38" s="12">
        <f t="shared" si="0"/>
        <v>3898800</v>
      </c>
      <c r="T38" s="12">
        <f t="shared" si="14"/>
        <v>0</v>
      </c>
      <c r="U38">
        <v>123500</v>
      </c>
      <c r="V38">
        <f t="shared" si="3"/>
        <v>1704.3934426229507</v>
      </c>
      <c r="W38" s="14" t="b">
        <f t="shared" si="4"/>
        <v>1</v>
      </c>
    </row>
    <row r="39" spans="1:23" x14ac:dyDescent="0.25">
      <c r="A39" t="s">
        <v>8</v>
      </c>
      <c r="B39" s="3">
        <v>45350</v>
      </c>
      <c r="C39">
        <v>4211800</v>
      </c>
      <c r="D39">
        <v>0</v>
      </c>
      <c r="E39">
        <v>390200</v>
      </c>
      <c r="F39">
        <v>16</v>
      </c>
      <c r="G39">
        <v>1365</v>
      </c>
      <c r="H39" t="b">
        <v>1</v>
      </c>
      <c r="I39">
        <f t="shared" si="1"/>
        <v>1841.2240437158471</v>
      </c>
      <c r="L39">
        <f>M39-N39</f>
        <v>1236200</v>
      </c>
      <c r="M39">
        <f>SUM(N39:N41)</f>
        <v>1626400</v>
      </c>
      <c r="N39">
        <v>390200</v>
      </c>
      <c r="O39">
        <f t="shared" si="2"/>
        <v>540.41530054644807</v>
      </c>
      <c r="S39" s="12">
        <f t="shared" si="0"/>
        <v>3508600</v>
      </c>
      <c r="T39" s="12">
        <f t="shared" si="14"/>
        <v>0</v>
      </c>
      <c r="U39">
        <v>390200</v>
      </c>
      <c r="V39">
        <f t="shared" si="3"/>
        <v>1533.8142076502731</v>
      </c>
      <c r="W39" s="14" t="b">
        <f t="shared" si="4"/>
        <v>1</v>
      </c>
    </row>
    <row r="40" spans="1:23" x14ac:dyDescent="0.25">
      <c r="A40" t="s">
        <v>8</v>
      </c>
      <c r="B40" s="3">
        <v>45351</v>
      </c>
      <c r="C40">
        <v>3512300</v>
      </c>
      <c r="D40">
        <v>0</v>
      </c>
      <c r="E40">
        <v>699500</v>
      </c>
      <c r="F40">
        <v>16</v>
      </c>
      <c r="G40">
        <v>1365</v>
      </c>
      <c r="H40" t="b">
        <v>1</v>
      </c>
      <c r="I40">
        <f t="shared" si="1"/>
        <v>1535.4316939890709</v>
      </c>
      <c r="L40">
        <f>L39-N40</f>
        <v>536700</v>
      </c>
      <c r="M40">
        <v>0</v>
      </c>
      <c r="N40">
        <v>699500</v>
      </c>
      <c r="O40">
        <f t="shared" si="2"/>
        <v>234.62295081967213</v>
      </c>
      <c r="S40" s="12">
        <f t="shared" si="0"/>
        <v>2809100</v>
      </c>
      <c r="T40" s="12">
        <f t="shared" si="14"/>
        <v>0</v>
      </c>
      <c r="U40">
        <v>699500</v>
      </c>
      <c r="V40">
        <f t="shared" si="3"/>
        <v>1228.0218579234972</v>
      </c>
      <c r="W40" s="14" t="b">
        <f t="shared" si="4"/>
        <v>1</v>
      </c>
    </row>
    <row r="41" spans="1:23" x14ac:dyDescent="0.25">
      <c r="A41" t="s">
        <v>8</v>
      </c>
      <c r="B41" s="3">
        <v>45352</v>
      </c>
      <c r="C41">
        <v>2975600</v>
      </c>
      <c r="D41">
        <v>0</v>
      </c>
      <c r="E41">
        <v>536700</v>
      </c>
      <c r="F41">
        <v>16</v>
      </c>
      <c r="G41">
        <v>1365</v>
      </c>
      <c r="H41" t="b">
        <v>1</v>
      </c>
      <c r="I41">
        <f t="shared" si="1"/>
        <v>1300.8087431693989</v>
      </c>
      <c r="L41">
        <f t="shared" ref="L41" si="19">L40-N41</f>
        <v>0</v>
      </c>
      <c r="M41">
        <v>0</v>
      </c>
      <c r="N41">
        <v>536700</v>
      </c>
      <c r="O41">
        <f t="shared" si="2"/>
        <v>0</v>
      </c>
      <c r="S41" s="12">
        <f t="shared" si="0"/>
        <v>2272400</v>
      </c>
      <c r="T41" s="12">
        <f t="shared" si="14"/>
        <v>0</v>
      </c>
      <c r="U41">
        <v>536700</v>
      </c>
      <c r="V41">
        <f t="shared" si="3"/>
        <v>993.39890710382508</v>
      </c>
      <c r="W41" s="14" t="b">
        <f t="shared" si="4"/>
        <v>1</v>
      </c>
    </row>
    <row r="42" spans="1:23" x14ac:dyDescent="0.25">
      <c r="A42" t="s">
        <v>8</v>
      </c>
      <c r="B42" s="3">
        <v>45353</v>
      </c>
      <c r="C42">
        <v>2763600</v>
      </c>
      <c r="D42">
        <v>0</v>
      </c>
      <c r="E42">
        <v>212000</v>
      </c>
      <c r="F42">
        <v>16</v>
      </c>
      <c r="G42">
        <v>1365</v>
      </c>
      <c r="H42" t="b">
        <v>1</v>
      </c>
      <c r="I42">
        <f t="shared" si="1"/>
        <v>1208.1311475409836</v>
      </c>
      <c r="L42">
        <f>M42-N42</f>
        <v>934900</v>
      </c>
      <c r="M42">
        <f>SUM(N42:N44)</f>
        <v>1146900</v>
      </c>
      <c r="N42">
        <v>212000</v>
      </c>
      <c r="O42">
        <f t="shared" si="2"/>
        <v>408.69945355191254</v>
      </c>
      <c r="S42" s="12">
        <f t="shared" si="0"/>
        <v>2060400</v>
      </c>
      <c r="T42" s="12">
        <f t="shared" si="14"/>
        <v>0</v>
      </c>
      <c r="U42">
        <v>212000</v>
      </c>
      <c r="V42">
        <f t="shared" si="3"/>
        <v>900.72131147540983</v>
      </c>
      <c r="W42" s="14" t="b">
        <f t="shared" si="4"/>
        <v>1</v>
      </c>
    </row>
    <row r="43" spans="1:23" x14ac:dyDescent="0.25">
      <c r="A43" t="s">
        <v>8</v>
      </c>
      <c r="B43" s="3">
        <v>45354</v>
      </c>
      <c r="C43">
        <v>2620600</v>
      </c>
      <c r="D43">
        <v>0</v>
      </c>
      <c r="E43">
        <v>143000</v>
      </c>
      <c r="F43">
        <v>16</v>
      </c>
      <c r="G43">
        <v>1365</v>
      </c>
      <c r="H43" t="b">
        <v>1</v>
      </c>
      <c r="I43">
        <f t="shared" si="1"/>
        <v>1145.6174863387978</v>
      </c>
      <c r="L43">
        <f>L42-N43</f>
        <v>791900</v>
      </c>
      <c r="M43">
        <v>0</v>
      </c>
      <c r="N43">
        <v>143000</v>
      </c>
      <c r="O43">
        <f t="shared" si="2"/>
        <v>346.1857923497268</v>
      </c>
      <c r="S43" s="12">
        <f t="shared" si="0"/>
        <v>1917400</v>
      </c>
      <c r="T43" s="12">
        <f t="shared" si="14"/>
        <v>0</v>
      </c>
      <c r="U43">
        <v>143000</v>
      </c>
      <c r="V43">
        <f t="shared" si="3"/>
        <v>838.20765027322409</v>
      </c>
      <c r="W43" s="14" t="b">
        <f t="shared" si="4"/>
        <v>1</v>
      </c>
    </row>
    <row r="44" spans="1:23" x14ac:dyDescent="0.25">
      <c r="A44" t="s">
        <v>8</v>
      </c>
      <c r="B44" s="3">
        <v>45355</v>
      </c>
      <c r="C44">
        <v>1828700</v>
      </c>
      <c r="D44">
        <v>0</v>
      </c>
      <c r="E44">
        <v>791900</v>
      </c>
      <c r="F44">
        <v>16</v>
      </c>
      <c r="G44">
        <v>1365</v>
      </c>
      <c r="H44" t="b">
        <v>1</v>
      </c>
      <c r="I44">
        <f t="shared" si="1"/>
        <v>799.43169398907105</v>
      </c>
      <c r="L44">
        <f t="shared" ref="L44" si="20">L43-N44</f>
        <v>0</v>
      </c>
      <c r="M44">
        <v>0</v>
      </c>
      <c r="N44">
        <v>791900</v>
      </c>
      <c r="O44">
        <f t="shared" si="2"/>
        <v>0</v>
      </c>
      <c r="S44" s="12">
        <f t="shared" si="0"/>
        <v>1125500</v>
      </c>
      <c r="T44" s="12">
        <f t="shared" si="14"/>
        <v>0</v>
      </c>
      <c r="U44">
        <v>791900</v>
      </c>
      <c r="V44">
        <f t="shared" si="3"/>
        <v>492.02185792349729</v>
      </c>
      <c r="W44" s="14" t="b">
        <f t="shared" si="4"/>
        <v>1</v>
      </c>
    </row>
    <row r="45" spans="1:23" x14ac:dyDescent="0.25">
      <c r="A45" t="s">
        <v>8</v>
      </c>
      <c r="B45" s="3">
        <v>45356</v>
      </c>
      <c r="C45">
        <v>6458200</v>
      </c>
      <c r="D45">
        <v>6620000</v>
      </c>
      <c r="E45">
        <v>161800</v>
      </c>
      <c r="F45">
        <v>16</v>
      </c>
      <c r="G45">
        <v>1365</v>
      </c>
      <c r="H45" t="b">
        <v>1</v>
      </c>
      <c r="I45">
        <f t="shared" si="1"/>
        <v>1458.256830601093</v>
      </c>
      <c r="L45">
        <f>M45-N45</f>
        <v>2220200</v>
      </c>
      <c r="M45">
        <f>SUM(N45:N47)</f>
        <v>2382000</v>
      </c>
      <c r="N45">
        <v>161800</v>
      </c>
      <c r="O45">
        <f t="shared" si="2"/>
        <v>970.57923497267757</v>
      </c>
      <c r="S45" s="12">
        <f t="shared" si="0"/>
        <v>963700</v>
      </c>
      <c r="T45" s="12">
        <f t="shared" si="14"/>
        <v>0</v>
      </c>
      <c r="U45">
        <v>161800</v>
      </c>
      <c r="V45">
        <f t="shared" si="3"/>
        <v>421.28961748633878</v>
      </c>
      <c r="W45" s="14" t="b">
        <f t="shared" si="4"/>
        <v>1</v>
      </c>
    </row>
    <row r="46" spans="1:23" x14ac:dyDescent="0.25">
      <c r="A46" t="s">
        <v>8</v>
      </c>
      <c r="B46" s="3">
        <v>45357</v>
      </c>
      <c r="C46">
        <v>5832200</v>
      </c>
      <c r="D46">
        <v>0</v>
      </c>
      <c r="E46">
        <v>626000</v>
      </c>
      <c r="F46">
        <v>16</v>
      </c>
      <c r="G46">
        <v>1365</v>
      </c>
      <c r="H46" t="b">
        <v>1</v>
      </c>
      <c r="I46">
        <f t="shared" si="1"/>
        <v>2549.5956284153003</v>
      </c>
      <c r="L46">
        <f>L45-N46</f>
        <v>1594200</v>
      </c>
      <c r="M46">
        <v>0</v>
      </c>
      <c r="N46">
        <v>626000</v>
      </c>
      <c r="O46">
        <f t="shared" si="2"/>
        <v>696.91803278688519</v>
      </c>
      <c r="S46" s="12">
        <f t="shared" si="0"/>
        <v>337700</v>
      </c>
      <c r="T46" s="12">
        <f t="shared" si="14"/>
        <v>0</v>
      </c>
      <c r="U46">
        <v>626000</v>
      </c>
      <c r="V46">
        <f t="shared" si="3"/>
        <v>147.62841530054644</v>
      </c>
      <c r="W46" s="14" t="b">
        <f t="shared" si="4"/>
        <v>0</v>
      </c>
    </row>
    <row r="47" spans="1:23" x14ac:dyDescent="0.25">
      <c r="A47" t="s">
        <v>8</v>
      </c>
      <c r="B47" s="3">
        <v>45358</v>
      </c>
      <c r="C47">
        <v>4238000</v>
      </c>
      <c r="D47">
        <v>0</v>
      </c>
      <c r="E47">
        <v>1594200</v>
      </c>
      <c r="F47">
        <v>16</v>
      </c>
      <c r="G47">
        <v>1365</v>
      </c>
      <c r="H47" t="b">
        <v>1</v>
      </c>
      <c r="I47">
        <f t="shared" si="1"/>
        <v>1852.6775956284152</v>
      </c>
      <c r="L47">
        <f t="shared" ref="L47" si="21">L46-N47</f>
        <v>0</v>
      </c>
      <c r="M47">
        <v>0</v>
      </c>
      <c r="N47">
        <v>1594200</v>
      </c>
      <c r="O47">
        <f t="shared" si="2"/>
        <v>0</v>
      </c>
      <c r="S47" s="12">
        <f t="shared" si="0"/>
        <v>2775800</v>
      </c>
      <c r="T47" s="12">
        <f t="shared" si="14"/>
        <v>4370000</v>
      </c>
      <c r="U47">
        <v>1594200</v>
      </c>
      <c r="V47">
        <f t="shared" si="3"/>
        <v>1213.4644808743169</v>
      </c>
      <c r="W47" s="14" t="b">
        <f t="shared" si="4"/>
        <v>1</v>
      </c>
    </row>
    <row r="48" spans="1:23" x14ac:dyDescent="0.25">
      <c r="A48" t="s">
        <v>8</v>
      </c>
      <c r="B48" s="3">
        <v>45359</v>
      </c>
      <c r="C48">
        <v>4064900</v>
      </c>
      <c r="D48">
        <v>0</v>
      </c>
      <c r="E48">
        <v>173100</v>
      </c>
      <c r="F48">
        <v>16</v>
      </c>
      <c r="G48">
        <v>1365</v>
      </c>
      <c r="H48" t="b">
        <v>1</v>
      </c>
      <c r="I48">
        <f t="shared" si="1"/>
        <v>1777.0054644808743</v>
      </c>
      <c r="L48">
        <f>M48-N48</f>
        <v>132700</v>
      </c>
      <c r="M48">
        <f>SUM(N48:N50)</f>
        <v>305800</v>
      </c>
      <c r="N48">
        <v>173100</v>
      </c>
      <c r="O48">
        <f t="shared" si="2"/>
        <v>58.010928961748633</v>
      </c>
      <c r="S48" s="12">
        <f t="shared" si="0"/>
        <v>2602700</v>
      </c>
      <c r="T48" s="12">
        <f t="shared" si="14"/>
        <v>0</v>
      </c>
      <c r="U48">
        <v>173100</v>
      </c>
      <c r="V48">
        <f t="shared" si="3"/>
        <v>1137.7923497267759</v>
      </c>
      <c r="W48" s="14" t="b">
        <f t="shared" si="4"/>
        <v>1</v>
      </c>
    </row>
    <row r="49" spans="1:23" x14ac:dyDescent="0.25">
      <c r="A49" t="s">
        <v>8</v>
      </c>
      <c r="B49" s="3">
        <v>45360</v>
      </c>
      <c r="C49">
        <v>3932200</v>
      </c>
      <c r="D49">
        <v>0</v>
      </c>
      <c r="E49">
        <v>132700</v>
      </c>
      <c r="F49">
        <v>16</v>
      </c>
      <c r="G49">
        <v>1365</v>
      </c>
      <c r="H49" t="b">
        <v>1</v>
      </c>
      <c r="I49">
        <f t="shared" si="1"/>
        <v>1718.9945355191257</v>
      </c>
      <c r="L49">
        <f>L48-N49</f>
        <v>0</v>
      </c>
      <c r="M49">
        <v>0</v>
      </c>
      <c r="N49">
        <v>132700</v>
      </c>
      <c r="O49">
        <f t="shared" si="2"/>
        <v>0</v>
      </c>
      <c r="S49" s="12">
        <f t="shared" si="0"/>
        <v>2470000</v>
      </c>
      <c r="T49" s="12">
        <f t="shared" si="14"/>
        <v>0</v>
      </c>
      <c r="U49">
        <v>132700</v>
      </c>
      <c r="V49">
        <f t="shared" si="3"/>
        <v>1079.7814207650274</v>
      </c>
      <c r="W49" s="14" t="b">
        <f t="shared" si="4"/>
        <v>1</v>
      </c>
    </row>
    <row r="50" spans="1:23" x14ac:dyDescent="0.25">
      <c r="A50" t="s">
        <v>8</v>
      </c>
      <c r="B50" s="3">
        <v>45361</v>
      </c>
      <c r="C50">
        <v>3932200</v>
      </c>
      <c r="D50">
        <v>0</v>
      </c>
      <c r="E50">
        <v>0</v>
      </c>
      <c r="F50">
        <v>16</v>
      </c>
      <c r="G50">
        <v>1365</v>
      </c>
      <c r="H50" t="b">
        <v>1</v>
      </c>
      <c r="I50">
        <f t="shared" si="1"/>
        <v>1718.9945355191257</v>
      </c>
      <c r="L50">
        <f t="shared" ref="L50" si="22">L49-N50</f>
        <v>0</v>
      </c>
      <c r="M50">
        <v>0</v>
      </c>
      <c r="N50">
        <v>0</v>
      </c>
      <c r="O50">
        <f t="shared" si="2"/>
        <v>0</v>
      </c>
      <c r="S50" s="12">
        <f t="shared" si="0"/>
        <v>2470000</v>
      </c>
      <c r="T50" s="12">
        <f t="shared" si="14"/>
        <v>0</v>
      </c>
      <c r="U50">
        <v>0</v>
      </c>
      <c r="V50">
        <f t="shared" si="3"/>
        <v>1079.7814207650274</v>
      </c>
      <c r="W50" s="14" t="b">
        <f t="shared" si="4"/>
        <v>1</v>
      </c>
    </row>
    <row r="51" spans="1:23" x14ac:dyDescent="0.25">
      <c r="A51" t="s">
        <v>8</v>
      </c>
      <c r="B51" s="3">
        <v>45362</v>
      </c>
      <c r="C51">
        <v>3153100</v>
      </c>
      <c r="D51">
        <v>0</v>
      </c>
      <c r="E51">
        <v>779100</v>
      </c>
      <c r="F51">
        <v>16</v>
      </c>
      <c r="G51">
        <v>1365</v>
      </c>
      <c r="H51" t="b">
        <v>1</v>
      </c>
      <c r="I51">
        <f t="shared" si="1"/>
        <v>1378.4043715846994</v>
      </c>
      <c r="L51">
        <f>M51-N51</f>
        <v>1258000</v>
      </c>
      <c r="M51">
        <f>SUM(N51:N53)</f>
        <v>2037100</v>
      </c>
      <c r="N51">
        <v>779100</v>
      </c>
      <c r="O51">
        <f t="shared" si="2"/>
        <v>549.94535519125679</v>
      </c>
      <c r="S51" s="12">
        <f t="shared" si="0"/>
        <v>1690900</v>
      </c>
      <c r="T51" s="12">
        <f t="shared" si="14"/>
        <v>0</v>
      </c>
      <c r="U51">
        <v>779100</v>
      </c>
      <c r="V51">
        <f t="shared" si="3"/>
        <v>739.19125683060111</v>
      </c>
      <c r="W51" s="14" t="b">
        <f t="shared" si="4"/>
        <v>1</v>
      </c>
    </row>
    <row r="52" spans="1:23" x14ac:dyDescent="0.25">
      <c r="A52" t="s">
        <v>8</v>
      </c>
      <c r="B52" s="3">
        <v>45363</v>
      </c>
      <c r="C52">
        <v>2644800</v>
      </c>
      <c r="D52">
        <v>0</v>
      </c>
      <c r="E52">
        <v>508300</v>
      </c>
      <c r="F52">
        <v>16</v>
      </c>
      <c r="G52">
        <v>1365</v>
      </c>
      <c r="H52" t="b">
        <v>1</v>
      </c>
      <c r="I52">
        <f t="shared" si="1"/>
        <v>1156.1967213114754</v>
      </c>
      <c r="L52">
        <f>L51-N52</f>
        <v>749700</v>
      </c>
      <c r="M52">
        <v>0</v>
      </c>
      <c r="N52">
        <v>508300</v>
      </c>
      <c r="O52">
        <f t="shared" si="2"/>
        <v>327.73770491803276</v>
      </c>
      <c r="S52" s="12">
        <f t="shared" si="0"/>
        <v>1182600</v>
      </c>
      <c r="T52" s="12">
        <f t="shared" si="14"/>
        <v>0</v>
      </c>
      <c r="U52">
        <v>508300</v>
      </c>
      <c r="V52">
        <f t="shared" si="3"/>
        <v>516.98360655737702</v>
      </c>
      <c r="W52" s="14" t="b">
        <f t="shared" si="4"/>
        <v>1</v>
      </c>
    </row>
    <row r="53" spans="1:23" x14ac:dyDescent="0.25">
      <c r="A53" t="s">
        <v>8</v>
      </c>
      <c r="B53" s="3">
        <v>45364</v>
      </c>
      <c r="C53">
        <v>1895100</v>
      </c>
      <c r="D53">
        <v>0</v>
      </c>
      <c r="E53">
        <v>749700</v>
      </c>
      <c r="F53">
        <v>16</v>
      </c>
      <c r="G53">
        <v>1365</v>
      </c>
      <c r="H53" t="b">
        <v>1</v>
      </c>
      <c r="I53">
        <f t="shared" si="1"/>
        <v>828.45901639344265</v>
      </c>
      <c r="L53">
        <f t="shared" ref="L53" si="23">L52-N53</f>
        <v>0</v>
      </c>
      <c r="M53">
        <v>0</v>
      </c>
      <c r="N53">
        <v>749700</v>
      </c>
      <c r="O53">
        <f t="shared" si="2"/>
        <v>0</v>
      </c>
      <c r="S53" s="12">
        <f t="shared" si="0"/>
        <v>432900</v>
      </c>
      <c r="T53" s="12">
        <f t="shared" si="14"/>
        <v>0</v>
      </c>
      <c r="U53">
        <v>749700</v>
      </c>
      <c r="V53">
        <f t="shared" si="3"/>
        <v>189.24590163934425</v>
      </c>
      <c r="W53" s="14" t="b">
        <f t="shared" si="4"/>
        <v>0</v>
      </c>
    </row>
    <row r="54" spans="1:23" x14ac:dyDescent="0.25">
      <c r="A54" t="s">
        <v>8</v>
      </c>
      <c r="B54" s="3">
        <v>45365</v>
      </c>
      <c r="C54">
        <v>680300</v>
      </c>
      <c r="D54">
        <v>0</v>
      </c>
      <c r="E54">
        <v>1214800</v>
      </c>
      <c r="F54">
        <v>16</v>
      </c>
      <c r="G54">
        <v>1365</v>
      </c>
      <c r="H54" t="b">
        <v>0</v>
      </c>
      <c r="I54">
        <f t="shared" si="1"/>
        <v>297.39890710382514</v>
      </c>
      <c r="L54">
        <f>M54-N54</f>
        <v>417800</v>
      </c>
      <c r="M54">
        <f>SUM(N54:N56)</f>
        <v>1632600</v>
      </c>
      <c r="N54">
        <v>1214800</v>
      </c>
      <c r="O54">
        <f t="shared" si="2"/>
        <v>182.64480874316939</v>
      </c>
      <c r="S54" s="12">
        <f t="shared" si="0"/>
        <v>432900</v>
      </c>
      <c r="T54" s="12">
        <f t="shared" si="14"/>
        <v>0</v>
      </c>
      <c r="U54">
        <v>1214800</v>
      </c>
      <c r="V54">
        <f t="shared" si="3"/>
        <v>189.24590163934425</v>
      </c>
      <c r="W54" s="14" t="b">
        <f t="shared" si="4"/>
        <v>0</v>
      </c>
    </row>
    <row r="55" spans="1:23" x14ac:dyDescent="0.25">
      <c r="A55" t="s">
        <v>8</v>
      </c>
      <c r="B55" s="3">
        <v>45366</v>
      </c>
      <c r="C55">
        <v>6258900</v>
      </c>
      <c r="D55">
        <v>6620000</v>
      </c>
      <c r="E55">
        <v>361100</v>
      </c>
      <c r="F55">
        <v>16</v>
      </c>
      <c r="G55">
        <v>1365</v>
      </c>
      <c r="H55" t="b">
        <v>1</v>
      </c>
      <c r="I55">
        <f t="shared" si="1"/>
        <v>1371.1311475409834</v>
      </c>
      <c r="L55">
        <f>L54-N55</f>
        <v>56700</v>
      </c>
      <c r="M55">
        <v>0</v>
      </c>
      <c r="N55">
        <v>361100</v>
      </c>
      <c r="O55">
        <f t="shared" si="2"/>
        <v>24.78688524590164</v>
      </c>
      <c r="S55" s="12">
        <f t="shared" si="0"/>
        <v>4008900</v>
      </c>
      <c r="T55" s="12">
        <f t="shared" si="14"/>
        <v>4370000</v>
      </c>
      <c r="U55">
        <v>361100</v>
      </c>
      <c r="V55">
        <f t="shared" si="3"/>
        <v>1752.5245901639344</v>
      </c>
      <c r="W55" s="14" t="b">
        <f t="shared" si="4"/>
        <v>1</v>
      </c>
    </row>
    <row r="56" spans="1:23" x14ac:dyDescent="0.25">
      <c r="A56" t="s">
        <v>8</v>
      </c>
      <c r="B56" s="3">
        <v>45367</v>
      </c>
      <c r="C56">
        <v>6202200</v>
      </c>
      <c r="D56">
        <v>0</v>
      </c>
      <c r="E56">
        <v>56700</v>
      </c>
      <c r="F56">
        <v>16</v>
      </c>
      <c r="G56">
        <v>1365</v>
      </c>
      <c r="H56" t="b">
        <v>1</v>
      </c>
      <c r="I56">
        <f t="shared" si="1"/>
        <v>2711.344262295082</v>
      </c>
      <c r="L56">
        <f t="shared" ref="L56" si="24">L55-N56</f>
        <v>0</v>
      </c>
      <c r="M56">
        <v>0</v>
      </c>
      <c r="N56">
        <v>56700</v>
      </c>
      <c r="O56">
        <f t="shared" si="2"/>
        <v>0</v>
      </c>
      <c r="S56" s="12">
        <f t="shared" si="0"/>
        <v>3952200</v>
      </c>
      <c r="T56" s="12">
        <f t="shared" si="14"/>
        <v>0</v>
      </c>
      <c r="U56">
        <v>56700</v>
      </c>
      <c r="V56">
        <f t="shared" si="3"/>
        <v>1727.7377049180327</v>
      </c>
      <c r="W56" s="14" t="b">
        <f t="shared" si="4"/>
        <v>1</v>
      </c>
    </row>
    <row r="57" spans="1:23" x14ac:dyDescent="0.25">
      <c r="A57" t="s">
        <v>8</v>
      </c>
      <c r="B57" s="3">
        <v>45368</v>
      </c>
      <c r="C57">
        <v>6166800</v>
      </c>
      <c r="D57">
        <v>0</v>
      </c>
      <c r="E57">
        <v>35400</v>
      </c>
      <c r="F57">
        <v>16</v>
      </c>
      <c r="G57">
        <v>1365</v>
      </c>
      <c r="H57" t="b">
        <v>1</v>
      </c>
      <c r="I57">
        <f t="shared" si="1"/>
        <v>2695.8688524590166</v>
      </c>
      <c r="L57">
        <f>M57-N57</f>
        <v>870600</v>
      </c>
      <c r="M57">
        <f>SUM(N57:N59)</f>
        <v>906000</v>
      </c>
      <c r="N57">
        <v>35400</v>
      </c>
      <c r="O57">
        <f t="shared" si="2"/>
        <v>380.59016393442624</v>
      </c>
      <c r="S57" s="12">
        <f t="shared" si="0"/>
        <v>3916800</v>
      </c>
      <c r="T57" s="12">
        <f t="shared" si="14"/>
        <v>0</v>
      </c>
      <c r="U57">
        <v>35400</v>
      </c>
      <c r="V57">
        <f t="shared" si="3"/>
        <v>1712.2622950819673</v>
      </c>
      <c r="W57" s="14" t="b">
        <f t="shared" si="4"/>
        <v>1</v>
      </c>
    </row>
    <row r="58" spans="1:23" x14ac:dyDescent="0.25">
      <c r="A58" t="s">
        <v>8</v>
      </c>
      <c r="B58" s="3">
        <v>45369</v>
      </c>
      <c r="C58">
        <v>5883100</v>
      </c>
      <c r="D58">
        <v>0</v>
      </c>
      <c r="E58">
        <v>283700</v>
      </c>
      <c r="F58">
        <v>16</v>
      </c>
      <c r="G58">
        <v>1365</v>
      </c>
      <c r="H58" t="b">
        <v>1</v>
      </c>
      <c r="I58">
        <f t="shared" si="1"/>
        <v>2571.8469945355191</v>
      </c>
      <c r="L58">
        <f>L57-N58</f>
        <v>586900</v>
      </c>
      <c r="M58">
        <v>0</v>
      </c>
      <c r="N58">
        <v>283700</v>
      </c>
      <c r="O58">
        <f t="shared" si="2"/>
        <v>256.56830601092895</v>
      </c>
      <c r="S58" s="12">
        <f t="shared" si="0"/>
        <v>3633100</v>
      </c>
      <c r="T58" s="12">
        <f t="shared" si="14"/>
        <v>0</v>
      </c>
      <c r="U58">
        <v>283700</v>
      </c>
      <c r="V58">
        <f t="shared" si="3"/>
        <v>1588.2404371584701</v>
      </c>
      <c r="W58" s="14" t="b">
        <f t="shared" si="4"/>
        <v>1</v>
      </c>
    </row>
    <row r="59" spans="1:23" x14ac:dyDescent="0.25">
      <c r="A59" t="s">
        <v>8</v>
      </c>
      <c r="B59" s="3">
        <v>45370</v>
      </c>
      <c r="C59">
        <v>5296200</v>
      </c>
      <c r="D59">
        <v>0</v>
      </c>
      <c r="E59">
        <v>586900</v>
      </c>
      <c r="F59">
        <v>16</v>
      </c>
      <c r="G59">
        <v>1365</v>
      </c>
      <c r="H59" t="b">
        <v>1</v>
      </c>
      <c r="I59">
        <f t="shared" si="1"/>
        <v>2315.2786885245901</v>
      </c>
      <c r="L59">
        <f t="shared" ref="L59" si="25">L58-N59</f>
        <v>0</v>
      </c>
      <c r="M59">
        <v>0</v>
      </c>
      <c r="N59">
        <v>586900</v>
      </c>
      <c r="O59">
        <f t="shared" si="2"/>
        <v>0</v>
      </c>
      <c r="S59" s="12">
        <f t="shared" si="0"/>
        <v>3046200</v>
      </c>
      <c r="T59" s="12">
        <f t="shared" si="14"/>
        <v>0</v>
      </c>
      <c r="U59">
        <v>586900</v>
      </c>
      <c r="V59">
        <f t="shared" si="3"/>
        <v>1331.672131147541</v>
      </c>
      <c r="W59" s="14" t="b">
        <f t="shared" si="4"/>
        <v>1</v>
      </c>
    </row>
    <row r="60" spans="1:23" x14ac:dyDescent="0.25">
      <c r="A60" t="s">
        <v>8</v>
      </c>
      <c r="B60" s="3">
        <v>45371</v>
      </c>
      <c r="C60">
        <v>4787900</v>
      </c>
      <c r="D60">
        <v>0</v>
      </c>
      <c r="E60">
        <v>508300</v>
      </c>
      <c r="F60">
        <v>16</v>
      </c>
      <c r="G60">
        <v>1365</v>
      </c>
      <c r="H60" t="b">
        <v>1</v>
      </c>
      <c r="I60">
        <f t="shared" si="1"/>
        <v>2093.0710382513662</v>
      </c>
      <c r="L60">
        <f>M60-N60</f>
        <v>1110500</v>
      </c>
      <c r="M60">
        <f>SUM(N60:N62)</f>
        <v>1618800</v>
      </c>
      <c r="N60">
        <v>508300</v>
      </c>
      <c r="O60">
        <f t="shared" si="2"/>
        <v>485.46448087431696</v>
      </c>
      <c r="S60" s="12">
        <f t="shared" si="0"/>
        <v>2537900</v>
      </c>
      <c r="T60" s="12">
        <f t="shared" si="14"/>
        <v>0</v>
      </c>
      <c r="U60">
        <v>508300</v>
      </c>
      <c r="V60">
        <f t="shared" si="3"/>
        <v>1109.4644808743169</v>
      </c>
      <c r="W60" s="14" t="b">
        <f t="shared" si="4"/>
        <v>1</v>
      </c>
    </row>
    <row r="61" spans="1:23" x14ac:dyDescent="0.25">
      <c r="A61" t="s">
        <v>8</v>
      </c>
      <c r="B61" s="3">
        <v>45372</v>
      </c>
      <c r="C61">
        <v>4161600</v>
      </c>
      <c r="D61">
        <v>0</v>
      </c>
      <c r="E61">
        <v>626300</v>
      </c>
      <c r="F61">
        <v>16</v>
      </c>
      <c r="G61">
        <v>1365</v>
      </c>
      <c r="H61" t="b">
        <v>1</v>
      </c>
      <c r="I61">
        <f t="shared" si="1"/>
        <v>1819.2786885245901</v>
      </c>
      <c r="L61">
        <f>L60-N61</f>
        <v>484200</v>
      </c>
      <c r="M61">
        <v>0</v>
      </c>
      <c r="N61">
        <v>626300</v>
      </c>
      <c r="O61">
        <f t="shared" si="2"/>
        <v>211.67213114754099</v>
      </c>
      <c r="S61" s="12">
        <f t="shared" si="0"/>
        <v>1911600</v>
      </c>
      <c r="T61" s="12">
        <f t="shared" si="14"/>
        <v>0</v>
      </c>
      <c r="U61">
        <v>626300</v>
      </c>
      <c r="V61">
        <f t="shared" si="3"/>
        <v>835.67213114754099</v>
      </c>
      <c r="W61" s="14" t="b">
        <f t="shared" si="4"/>
        <v>1</v>
      </c>
    </row>
    <row r="62" spans="1:23" x14ac:dyDescent="0.25">
      <c r="A62" t="s">
        <v>8</v>
      </c>
      <c r="B62" s="3">
        <v>45373</v>
      </c>
      <c r="C62">
        <v>3677400</v>
      </c>
      <c r="D62">
        <v>0</v>
      </c>
      <c r="E62">
        <v>484200</v>
      </c>
      <c r="F62">
        <v>16</v>
      </c>
      <c r="G62">
        <v>1365</v>
      </c>
      <c r="H62" t="b">
        <v>1</v>
      </c>
      <c r="I62">
        <f t="shared" si="1"/>
        <v>1607.6065573770493</v>
      </c>
      <c r="L62">
        <f t="shared" ref="L62" si="26">L61-N62</f>
        <v>0</v>
      </c>
      <c r="M62">
        <v>0</v>
      </c>
      <c r="N62">
        <v>484200</v>
      </c>
      <c r="O62">
        <f t="shared" si="2"/>
        <v>0</v>
      </c>
      <c r="S62" s="12">
        <f t="shared" si="0"/>
        <v>1427400</v>
      </c>
      <c r="T62" s="12">
        <f t="shared" si="14"/>
        <v>0</v>
      </c>
      <c r="U62">
        <v>484200</v>
      </c>
      <c r="V62">
        <f t="shared" si="3"/>
        <v>624</v>
      </c>
      <c r="W62" s="14" t="b">
        <f t="shared" si="4"/>
        <v>1</v>
      </c>
    </row>
    <row r="63" spans="1:23" x14ac:dyDescent="0.25">
      <c r="A63" t="s">
        <v>8</v>
      </c>
      <c r="B63" s="3">
        <v>45374</v>
      </c>
      <c r="C63">
        <v>3476100</v>
      </c>
      <c r="D63">
        <v>0</v>
      </c>
      <c r="E63">
        <v>201300</v>
      </c>
      <c r="F63">
        <v>16</v>
      </c>
      <c r="G63">
        <v>1365</v>
      </c>
      <c r="H63" t="b">
        <v>1</v>
      </c>
      <c r="I63">
        <f t="shared" si="1"/>
        <v>1519.6065573770493</v>
      </c>
      <c r="L63">
        <f>M63-N63</f>
        <v>1158700</v>
      </c>
      <c r="M63">
        <f>SUM(N63:N65)</f>
        <v>1360000</v>
      </c>
      <c r="N63">
        <v>201300</v>
      </c>
      <c r="O63">
        <f t="shared" si="2"/>
        <v>506.53551912568304</v>
      </c>
      <c r="S63" s="12">
        <f t="shared" si="0"/>
        <v>1226100</v>
      </c>
      <c r="T63" s="12">
        <f t="shared" si="14"/>
        <v>0</v>
      </c>
      <c r="U63">
        <v>201300</v>
      </c>
      <c r="V63">
        <f t="shared" si="3"/>
        <v>536</v>
      </c>
      <c r="W63" s="14" t="b">
        <f t="shared" si="4"/>
        <v>1</v>
      </c>
    </row>
    <row r="64" spans="1:23" x14ac:dyDescent="0.25">
      <c r="A64" t="s">
        <v>8</v>
      </c>
      <c r="B64" s="3">
        <v>45375</v>
      </c>
      <c r="C64">
        <v>3353000</v>
      </c>
      <c r="D64">
        <v>0</v>
      </c>
      <c r="E64">
        <v>123100</v>
      </c>
      <c r="F64">
        <v>16</v>
      </c>
      <c r="G64">
        <v>1365</v>
      </c>
      <c r="H64" t="b">
        <v>1</v>
      </c>
      <c r="I64">
        <f t="shared" si="1"/>
        <v>1465.7923497267759</v>
      </c>
      <c r="L64">
        <f>L63-N64</f>
        <v>1035600</v>
      </c>
      <c r="M64">
        <v>0</v>
      </c>
      <c r="N64">
        <v>123100</v>
      </c>
      <c r="O64">
        <f t="shared" si="2"/>
        <v>452.72131147540983</v>
      </c>
      <c r="S64" s="12">
        <f t="shared" si="0"/>
        <v>1103000</v>
      </c>
      <c r="T64" s="12">
        <f t="shared" si="14"/>
        <v>0</v>
      </c>
      <c r="U64">
        <v>123100</v>
      </c>
      <c r="V64">
        <f t="shared" si="3"/>
        <v>482.1857923497268</v>
      </c>
      <c r="W64" s="14" t="b">
        <f t="shared" si="4"/>
        <v>1</v>
      </c>
    </row>
    <row r="65" spans="1:23" x14ac:dyDescent="0.25">
      <c r="A65" t="s">
        <v>8</v>
      </c>
      <c r="B65" s="3">
        <v>45376</v>
      </c>
      <c r="C65">
        <v>2317400</v>
      </c>
      <c r="D65">
        <v>0</v>
      </c>
      <c r="E65">
        <v>1035600</v>
      </c>
      <c r="F65">
        <v>16</v>
      </c>
      <c r="G65">
        <v>1365</v>
      </c>
      <c r="H65" t="b">
        <v>1</v>
      </c>
      <c r="I65">
        <f t="shared" si="1"/>
        <v>1013.0710382513661</v>
      </c>
      <c r="L65">
        <f t="shared" ref="L65" si="27">L64-N65</f>
        <v>0</v>
      </c>
      <c r="M65">
        <v>0</v>
      </c>
      <c r="N65">
        <v>1035600</v>
      </c>
      <c r="O65">
        <f t="shared" si="2"/>
        <v>0</v>
      </c>
      <c r="S65" s="12">
        <f t="shared" si="0"/>
        <v>3334400</v>
      </c>
      <c r="T65" s="12">
        <f t="shared" si="14"/>
        <v>4370000</v>
      </c>
      <c r="U65">
        <v>1035600</v>
      </c>
      <c r="V65">
        <f t="shared" si="3"/>
        <v>1457.6612021857923</v>
      </c>
      <c r="W65" s="14" t="b">
        <f t="shared" si="4"/>
        <v>1</v>
      </c>
    </row>
    <row r="66" spans="1:23" x14ac:dyDescent="0.25">
      <c r="A66" t="s">
        <v>8</v>
      </c>
      <c r="B66" s="3">
        <v>45377</v>
      </c>
      <c r="C66">
        <v>1652600</v>
      </c>
      <c r="D66">
        <v>0</v>
      </c>
      <c r="E66">
        <v>664800</v>
      </c>
      <c r="F66">
        <v>16</v>
      </c>
      <c r="G66">
        <v>1365</v>
      </c>
      <c r="H66" t="b">
        <v>1</v>
      </c>
      <c r="I66">
        <f t="shared" si="1"/>
        <v>722.44808743169403</v>
      </c>
      <c r="L66">
        <f>M66-N66</f>
        <v>477000</v>
      </c>
      <c r="M66">
        <f>SUM(N66:N68)</f>
        <v>1141800</v>
      </c>
      <c r="N66">
        <v>664800</v>
      </c>
      <c r="O66">
        <f t="shared" si="2"/>
        <v>208.52459016393442</v>
      </c>
      <c r="S66" s="12">
        <f t="shared" si="0"/>
        <v>2669600</v>
      </c>
      <c r="T66" s="12">
        <f t="shared" si="14"/>
        <v>0</v>
      </c>
      <c r="U66">
        <v>664800</v>
      </c>
      <c r="V66">
        <f t="shared" si="3"/>
        <v>1167.0382513661202</v>
      </c>
      <c r="W66" s="14" t="b">
        <f t="shared" si="4"/>
        <v>1</v>
      </c>
    </row>
    <row r="67" spans="1:23" x14ac:dyDescent="0.25">
      <c r="A67" t="s">
        <v>8</v>
      </c>
      <c r="B67" s="3">
        <v>45378</v>
      </c>
      <c r="C67">
        <v>1489000</v>
      </c>
      <c r="D67">
        <v>0</v>
      </c>
      <c r="E67">
        <v>163600</v>
      </c>
      <c r="F67">
        <v>16</v>
      </c>
      <c r="G67">
        <v>1365</v>
      </c>
      <c r="H67" t="b">
        <v>1</v>
      </c>
      <c r="I67">
        <f t="shared" si="1"/>
        <v>650.92896174863392</v>
      </c>
      <c r="L67">
        <f>L66-N67</f>
        <v>313400</v>
      </c>
      <c r="M67">
        <v>0</v>
      </c>
      <c r="N67">
        <v>163600</v>
      </c>
      <c r="O67">
        <f t="shared" si="2"/>
        <v>137.00546448087431</v>
      </c>
      <c r="S67" s="12">
        <f t="shared" ref="S67:S130" si="28">IF(T67&lt;&gt;0, IF((T67-U67)&gt;=0,T67-U67,T67), IF((S66-U67)&gt;=0,S66-U67,S66))</f>
        <v>2506000</v>
      </c>
      <c r="T67" s="12">
        <f t="shared" si="14"/>
        <v>0</v>
      </c>
      <c r="U67">
        <v>163600</v>
      </c>
      <c r="V67">
        <f t="shared" si="3"/>
        <v>1095.5191256830601</v>
      </c>
      <c r="W67" s="14" t="b">
        <f t="shared" si="4"/>
        <v>1</v>
      </c>
    </row>
    <row r="68" spans="1:23" x14ac:dyDescent="0.25">
      <c r="A68" t="s">
        <v>8</v>
      </c>
      <c r="B68" s="3">
        <v>45379</v>
      </c>
      <c r="C68">
        <v>6306600</v>
      </c>
      <c r="D68">
        <v>6620000</v>
      </c>
      <c r="E68">
        <v>313400</v>
      </c>
      <c r="F68">
        <v>16</v>
      </c>
      <c r="G68">
        <v>1365</v>
      </c>
      <c r="H68" t="b">
        <v>1</v>
      </c>
      <c r="I68">
        <f t="shared" ref="I68:I131" si="29">C68*F68/100/366*(B69-B68)-IF(D68&lt;&gt;0,$G68,0)</f>
        <v>1391.9836065573772</v>
      </c>
      <c r="L68">
        <f t="shared" ref="L68" si="30">L67-N68</f>
        <v>0</v>
      </c>
      <c r="M68">
        <v>0</v>
      </c>
      <c r="N68">
        <v>313400</v>
      </c>
      <c r="O68">
        <f t="shared" ref="O68:O131" si="31">L68*$F68/100/366*($B69-$B68)</f>
        <v>0</v>
      </c>
      <c r="S68" s="12">
        <f t="shared" si="28"/>
        <v>2192600</v>
      </c>
      <c r="T68" s="12">
        <f t="shared" si="14"/>
        <v>0</v>
      </c>
      <c r="U68">
        <v>313400</v>
      </c>
      <c r="V68">
        <f t="shared" ref="V68:V131" si="32">S68*$F68/100/366*($B69-$B68)</f>
        <v>958.51366120218574</v>
      </c>
      <c r="W68" s="14" t="b">
        <f t="shared" ref="W68:W131" si="33">S68&gt;U68</f>
        <v>1</v>
      </c>
    </row>
    <row r="69" spans="1:23" x14ac:dyDescent="0.25">
      <c r="A69" t="s">
        <v>8</v>
      </c>
      <c r="B69" s="3">
        <v>45380</v>
      </c>
      <c r="C69">
        <v>5669200</v>
      </c>
      <c r="D69">
        <v>0</v>
      </c>
      <c r="E69">
        <v>637400</v>
      </c>
      <c r="F69">
        <v>16</v>
      </c>
      <c r="G69">
        <v>1365</v>
      </c>
      <c r="H69" t="b">
        <v>1</v>
      </c>
      <c r="I69">
        <f t="shared" si="29"/>
        <v>2478.3387978142077</v>
      </c>
      <c r="L69">
        <f>M69-N69</f>
        <v>98900</v>
      </c>
      <c r="M69">
        <f>SUM(N69:N71)</f>
        <v>736300</v>
      </c>
      <c r="N69">
        <v>637400</v>
      </c>
      <c r="O69">
        <f t="shared" si="31"/>
        <v>43.234972677595628</v>
      </c>
      <c r="S69" s="12">
        <f t="shared" si="28"/>
        <v>1555200</v>
      </c>
      <c r="T69" s="12">
        <f t="shared" si="14"/>
        <v>0</v>
      </c>
      <c r="U69">
        <v>637400</v>
      </c>
      <c r="V69">
        <f t="shared" si="32"/>
        <v>679.86885245901635</v>
      </c>
      <c r="W69" s="14" t="b">
        <f t="shared" si="33"/>
        <v>1</v>
      </c>
    </row>
    <row r="70" spans="1:23" x14ac:dyDescent="0.25">
      <c r="A70" t="s">
        <v>8</v>
      </c>
      <c r="B70" s="3">
        <v>45381</v>
      </c>
      <c r="C70">
        <v>5636800</v>
      </c>
      <c r="D70">
        <v>0</v>
      </c>
      <c r="E70">
        <v>32400</v>
      </c>
      <c r="F70">
        <v>16</v>
      </c>
      <c r="G70">
        <v>1365</v>
      </c>
      <c r="H70" t="b">
        <v>1</v>
      </c>
      <c r="I70">
        <f t="shared" si="29"/>
        <v>2464.1748633879783</v>
      </c>
      <c r="L70">
        <f>L69-N70</f>
        <v>66500</v>
      </c>
      <c r="M70">
        <v>0</v>
      </c>
      <c r="N70">
        <v>32400</v>
      </c>
      <c r="O70">
        <f t="shared" si="31"/>
        <v>29.071038251366119</v>
      </c>
      <c r="S70" s="12">
        <f t="shared" si="28"/>
        <v>1522800</v>
      </c>
      <c r="T70" s="12">
        <f t="shared" si="14"/>
        <v>0</v>
      </c>
      <c r="U70">
        <v>32400</v>
      </c>
      <c r="V70">
        <f t="shared" si="32"/>
        <v>665.70491803278685</v>
      </c>
      <c r="W70" s="14" t="b">
        <f t="shared" si="33"/>
        <v>1</v>
      </c>
    </row>
    <row r="71" spans="1:23" x14ac:dyDescent="0.25">
      <c r="A71" t="s">
        <v>8</v>
      </c>
      <c r="B71" s="3">
        <v>45382</v>
      </c>
      <c r="C71">
        <v>5570300</v>
      </c>
      <c r="D71">
        <v>0</v>
      </c>
      <c r="E71">
        <v>66500</v>
      </c>
      <c r="F71">
        <v>16</v>
      </c>
      <c r="G71">
        <v>1365</v>
      </c>
      <c r="H71" t="b">
        <v>1</v>
      </c>
      <c r="I71">
        <f t="shared" si="29"/>
        <v>2435.1038251366122</v>
      </c>
      <c r="L71">
        <f t="shared" ref="L71" si="34">L70-N71</f>
        <v>0</v>
      </c>
      <c r="M71">
        <v>0</v>
      </c>
      <c r="N71">
        <v>66500</v>
      </c>
      <c r="O71">
        <f t="shared" si="31"/>
        <v>0</v>
      </c>
      <c r="S71" s="12">
        <f t="shared" si="28"/>
        <v>1456300</v>
      </c>
      <c r="T71" s="12">
        <f t="shared" si="14"/>
        <v>0</v>
      </c>
      <c r="U71">
        <v>66500</v>
      </c>
      <c r="V71">
        <f t="shared" si="32"/>
        <v>636.63387978142077</v>
      </c>
      <c r="W71" s="14" t="b">
        <f t="shared" si="33"/>
        <v>1</v>
      </c>
    </row>
    <row r="72" spans="1:23" x14ac:dyDescent="0.25">
      <c r="A72" t="s">
        <v>8</v>
      </c>
      <c r="B72" s="3">
        <v>45383</v>
      </c>
      <c r="C72">
        <v>4166700</v>
      </c>
      <c r="D72">
        <v>0</v>
      </c>
      <c r="E72">
        <v>1403600</v>
      </c>
      <c r="F72">
        <v>16</v>
      </c>
      <c r="G72">
        <v>1365</v>
      </c>
      <c r="H72" t="b">
        <v>1</v>
      </c>
      <c r="I72">
        <f t="shared" si="29"/>
        <v>1821.5081967213114</v>
      </c>
      <c r="L72">
        <f>M72-N72</f>
        <v>1375000</v>
      </c>
      <c r="M72">
        <f>SUM(N72:N74)</f>
        <v>2778600</v>
      </c>
      <c r="N72">
        <v>1403600</v>
      </c>
      <c r="O72">
        <f t="shared" si="31"/>
        <v>601.09289617486343</v>
      </c>
      <c r="S72" s="12">
        <f t="shared" si="28"/>
        <v>52700</v>
      </c>
      <c r="T72" s="12">
        <f t="shared" si="14"/>
        <v>0</v>
      </c>
      <c r="U72">
        <v>1403600</v>
      </c>
      <c r="V72">
        <f t="shared" si="32"/>
        <v>23.038251366120218</v>
      </c>
      <c r="W72" s="14" t="b">
        <f t="shared" si="33"/>
        <v>0</v>
      </c>
    </row>
    <row r="73" spans="1:23" x14ac:dyDescent="0.25">
      <c r="A73" t="s">
        <v>8</v>
      </c>
      <c r="B73" s="3">
        <v>45384</v>
      </c>
      <c r="C73">
        <v>3580500</v>
      </c>
      <c r="D73">
        <v>0</v>
      </c>
      <c r="E73">
        <v>586200</v>
      </c>
      <c r="F73">
        <v>16</v>
      </c>
      <c r="G73">
        <v>1365</v>
      </c>
      <c r="H73" t="b">
        <v>1</v>
      </c>
      <c r="I73">
        <f t="shared" si="29"/>
        <v>1565.2459016393443</v>
      </c>
      <c r="L73">
        <f>L72-N73</f>
        <v>788800</v>
      </c>
      <c r="M73">
        <v>0</v>
      </c>
      <c r="N73">
        <v>586200</v>
      </c>
      <c r="O73">
        <f t="shared" si="31"/>
        <v>344.83060109289619</v>
      </c>
      <c r="S73" s="12">
        <f t="shared" si="28"/>
        <v>52700</v>
      </c>
      <c r="T73" s="12">
        <f t="shared" si="14"/>
        <v>0</v>
      </c>
      <c r="U73">
        <v>586200</v>
      </c>
      <c r="V73">
        <f t="shared" si="32"/>
        <v>23.038251366120218</v>
      </c>
      <c r="W73" s="14" t="b">
        <f t="shared" si="33"/>
        <v>0</v>
      </c>
    </row>
    <row r="74" spans="1:23" x14ac:dyDescent="0.25">
      <c r="A74" t="s">
        <v>8</v>
      </c>
      <c r="B74" s="3">
        <v>45385</v>
      </c>
      <c r="C74">
        <v>2791700</v>
      </c>
      <c r="D74">
        <v>0</v>
      </c>
      <c r="E74">
        <v>788800</v>
      </c>
      <c r="F74">
        <v>16</v>
      </c>
      <c r="G74">
        <v>1365</v>
      </c>
      <c r="H74" t="b">
        <v>1</v>
      </c>
      <c r="I74">
        <f t="shared" si="29"/>
        <v>1220.4153005464482</v>
      </c>
      <c r="L74">
        <f t="shared" ref="L74" si="35">L73-N74</f>
        <v>0</v>
      </c>
      <c r="M74">
        <v>0</v>
      </c>
      <c r="N74">
        <v>788800</v>
      </c>
      <c r="O74">
        <f t="shared" si="31"/>
        <v>0</v>
      </c>
      <c r="S74" s="12">
        <f t="shared" si="28"/>
        <v>3581200</v>
      </c>
      <c r="T74" s="12">
        <f t="shared" si="14"/>
        <v>4370000</v>
      </c>
      <c r="U74">
        <v>788800</v>
      </c>
      <c r="V74">
        <f t="shared" si="32"/>
        <v>1565.5519125683061</v>
      </c>
      <c r="W74" s="14" t="b">
        <f t="shared" si="33"/>
        <v>1</v>
      </c>
    </row>
    <row r="75" spans="1:23" x14ac:dyDescent="0.25">
      <c r="A75" t="s">
        <v>8</v>
      </c>
      <c r="B75" s="3">
        <v>45386</v>
      </c>
      <c r="C75">
        <v>2065700</v>
      </c>
      <c r="D75">
        <v>0</v>
      </c>
      <c r="E75">
        <v>726000</v>
      </c>
      <c r="F75">
        <v>16</v>
      </c>
      <c r="G75">
        <v>1365</v>
      </c>
      <c r="H75" t="b">
        <v>1</v>
      </c>
      <c r="I75">
        <f t="shared" si="29"/>
        <v>903.03825136612022</v>
      </c>
      <c r="L75">
        <f>M75-N75</f>
        <v>1657300</v>
      </c>
      <c r="M75">
        <f>SUM(N75:N77)</f>
        <v>2383300</v>
      </c>
      <c r="N75">
        <v>726000</v>
      </c>
      <c r="O75">
        <f t="shared" si="31"/>
        <v>724.50273224043713</v>
      </c>
      <c r="S75" s="12">
        <f t="shared" si="28"/>
        <v>2855200</v>
      </c>
      <c r="T75" s="12">
        <f t="shared" si="14"/>
        <v>0</v>
      </c>
      <c r="U75">
        <v>726000</v>
      </c>
      <c r="V75">
        <f t="shared" si="32"/>
        <v>1248.1748633879781</v>
      </c>
      <c r="W75" s="14" t="b">
        <f t="shared" si="33"/>
        <v>1</v>
      </c>
    </row>
    <row r="76" spans="1:23" x14ac:dyDescent="0.25">
      <c r="A76" t="s">
        <v>8</v>
      </c>
      <c r="B76" s="3">
        <v>45387</v>
      </c>
      <c r="C76">
        <v>542200</v>
      </c>
      <c r="D76">
        <v>0</v>
      </c>
      <c r="E76">
        <v>1523500</v>
      </c>
      <c r="F76">
        <v>16</v>
      </c>
      <c r="G76">
        <v>1365</v>
      </c>
      <c r="H76" t="b">
        <v>0</v>
      </c>
      <c r="I76">
        <f t="shared" si="29"/>
        <v>237.02732240437157</v>
      </c>
      <c r="L76">
        <f>L75-N76</f>
        <v>133800</v>
      </c>
      <c r="M76">
        <v>0</v>
      </c>
      <c r="N76">
        <v>1523500</v>
      </c>
      <c r="O76">
        <f t="shared" si="31"/>
        <v>58.491803278688522</v>
      </c>
      <c r="S76" s="12">
        <f t="shared" si="28"/>
        <v>1331700</v>
      </c>
      <c r="T76" s="12">
        <f t="shared" si="14"/>
        <v>0</v>
      </c>
      <c r="U76">
        <v>1523500</v>
      </c>
      <c r="V76">
        <f t="shared" si="32"/>
        <v>582.1639344262295</v>
      </c>
      <c r="W76" s="14" t="b">
        <f t="shared" si="33"/>
        <v>0</v>
      </c>
    </row>
    <row r="77" spans="1:23" x14ac:dyDescent="0.25">
      <c r="A77" t="s">
        <v>8</v>
      </c>
      <c r="B77" s="3">
        <v>45388</v>
      </c>
      <c r="C77">
        <v>408400</v>
      </c>
      <c r="D77">
        <v>0</v>
      </c>
      <c r="E77">
        <v>133800</v>
      </c>
      <c r="F77">
        <v>16</v>
      </c>
      <c r="G77">
        <v>1365</v>
      </c>
      <c r="H77" t="b">
        <v>1</v>
      </c>
      <c r="I77">
        <f t="shared" si="29"/>
        <v>178.53551912568307</v>
      </c>
      <c r="L77">
        <f t="shared" ref="L77" si="36">L76-N77</f>
        <v>0</v>
      </c>
      <c r="M77">
        <v>0</v>
      </c>
      <c r="N77">
        <v>133800</v>
      </c>
      <c r="O77">
        <f t="shared" si="31"/>
        <v>0</v>
      </c>
      <c r="S77" s="12">
        <f t="shared" si="28"/>
        <v>1197900</v>
      </c>
      <c r="T77" s="12">
        <f t="shared" si="14"/>
        <v>0</v>
      </c>
      <c r="U77">
        <v>133800</v>
      </c>
      <c r="V77">
        <f t="shared" si="32"/>
        <v>523.67213114754099</v>
      </c>
      <c r="W77" s="14" t="b">
        <f t="shared" si="33"/>
        <v>1</v>
      </c>
    </row>
    <row r="78" spans="1:23" x14ac:dyDescent="0.25">
      <c r="A78" t="s">
        <v>8</v>
      </c>
      <c r="B78" s="3">
        <v>45389</v>
      </c>
      <c r="C78">
        <v>233100</v>
      </c>
      <c r="D78">
        <v>0</v>
      </c>
      <c r="E78">
        <v>175300</v>
      </c>
      <c r="F78">
        <v>16</v>
      </c>
      <c r="G78">
        <v>1365</v>
      </c>
      <c r="H78" t="b">
        <v>1</v>
      </c>
      <c r="I78">
        <f t="shared" si="29"/>
        <v>101.90163934426229</v>
      </c>
      <c r="L78">
        <f>M78-N78</f>
        <v>1029300</v>
      </c>
      <c r="M78">
        <f>SUM(N78:N80)</f>
        <v>1204600</v>
      </c>
      <c r="N78">
        <v>175300</v>
      </c>
      <c r="O78">
        <f t="shared" si="31"/>
        <v>449.96721311475409</v>
      </c>
      <c r="S78" s="12">
        <f t="shared" si="28"/>
        <v>1022600</v>
      </c>
      <c r="T78" s="12">
        <f t="shared" si="14"/>
        <v>0</v>
      </c>
      <c r="U78">
        <v>175300</v>
      </c>
      <c r="V78">
        <f t="shared" si="32"/>
        <v>447.03825136612022</v>
      </c>
      <c r="W78" s="14" t="b">
        <f t="shared" si="33"/>
        <v>1</v>
      </c>
    </row>
    <row r="79" spans="1:23" x14ac:dyDescent="0.25">
      <c r="A79" t="s">
        <v>8</v>
      </c>
      <c r="B79" s="3">
        <v>45390</v>
      </c>
      <c r="C79">
        <v>5864200</v>
      </c>
      <c r="D79">
        <v>6620000</v>
      </c>
      <c r="E79">
        <v>755800</v>
      </c>
      <c r="F79">
        <v>16</v>
      </c>
      <c r="G79">
        <v>1365</v>
      </c>
      <c r="H79" t="b">
        <v>1</v>
      </c>
      <c r="I79">
        <f t="shared" si="29"/>
        <v>1198.5846994535518</v>
      </c>
      <c r="L79">
        <f>L78-N79</f>
        <v>273500</v>
      </c>
      <c r="M79">
        <v>0</v>
      </c>
      <c r="N79">
        <v>755800</v>
      </c>
      <c r="O79">
        <f t="shared" si="31"/>
        <v>119.56284153005464</v>
      </c>
      <c r="S79" s="12">
        <f t="shared" si="28"/>
        <v>3614200</v>
      </c>
      <c r="T79" s="12">
        <f t="shared" si="14"/>
        <v>4370000</v>
      </c>
      <c r="U79">
        <v>755800</v>
      </c>
      <c r="V79">
        <f t="shared" si="32"/>
        <v>1579.9781420765028</v>
      </c>
      <c r="W79" s="14" t="b">
        <f t="shared" si="33"/>
        <v>1</v>
      </c>
    </row>
    <row r="80" spans="1:23" x14ac:dyDescent="0.25">
      <c r="A80" t="s">
        <v>8</v>
      </c>
      <c r="B80" s="3">
        <v>45391</v>
      </c>
      <c r="C80">
        <v>5590700</v>
      </c>
      <c r="D80">
        <v>0</v>
      </c>
      <c r="E80">
        <v>273500</v>
      </c>
      <c r="F80">
        <v>16</v>
      </c>
      <c r="G80">
        <v>1365</v>
      </c>
      <c r="H80" t="b">
        <v>1</v>
      </c>
      <c r="I80">
        <f t="shared" si="29"/>
        <v>2444.0218579234975</v>
      </c>
      <c r="L80">
        <f t="shared" ref="L80" si="37">L79-N80</f>
        <v>0</v>
      </c>
      <c r="M80">
        <v>0</v>
      </c>
      <c r="N80">
        <v>273500</v>
      </c>
      <c r="O80">
        <f t="shared" si="31"/>
        <v>0</v>
      </c>
      <c r="S80" s="12">
        <f t="shared" si="28"/>
        <v>3340700</v>
      </c>
      <c r="T80" s="12">
        <f t="shared" si="14"/>
        <v>0</v>
      </c>
      <c r="U80">
        <v>273500</v>
      </c>
      <c r="V80">
        <f t="shared" si="32"/>
        <v>1460.4153005464482</v>
      </c>
      <c r="W80" s="14" t="b">
        <f t="shared" si="33"/>
        <v>1</v>
      </c>
    </row>
    <row r="81" spans="1:23" x14ac:dyDescent="0.25">
      <c r="A81" t="s">
        <v>8</v>
      </c>
      <c r="B81" s="3">
        <v>45392</v>
      </c>
      <c r="C81">
        <v>5334200</v>
      </c>
      <c r="D81">
        <v>0</v>
      </c>
      <c r="E81">
        <v>256500</v>
      </c>
      <c r="F81">
        <v>16</v>
      </c>
      <c r="G81">
        <v>1365</v>
      </c>
      <c r="H81" t="b">
        <v>1</v>
      </c>
      <c r="I81">
        <f t="shared" si="29"/>
        <v>2331.8907103825136</v>
      </c>
      <c r="L81">
        <f>M81-N81</f>
        <v>1229300</v>
      </c>
      <c r="M81">
        <f>SUM(N81:N83)</f>
        <v>1485800</v>
      </c>
      <c r="N81">
        <v>256500</v>
      </c>
      <c r="O81">
        <f t="shared" si="31"/>
        <v>537.39890710382508</v>
      </c>
      <c r="S81" s="12">
        <f t="shared" si="28"/>
        <v>3084200</v>
      </c>
      <c r="T81" s="12">
        <f t="shared" si="14"/>
        <v>0</v>
      </c>
      <c r="U81">
        <v>256500</v>
      </c>
      <c r="V81">
        <f t="shared" si="32"/>
        <v>1348.2841530054645</v>
      </c>
      <c r="W81" s="14" t="b">
        <f t="shared" si="33"/>
        <v>1</v>
      </c>
    </row>
    <row r="82" spans="1:23" x14ac:dyDescent="0.25">
      <c r="A82" t="s">
        <v>8</v>
      </c>
      <c r="B82" s="3">
        <v>45393</v>
      </c>
      <c r="C82">
        <v>4715400</v>
      </c>
      <c r="D82">
        <v>0</v>
      </c>
      <c r="E82">
        <v>618800</v>
      </c>
      <c r="F82">
        <v>16</v>
      </c>
      <c r="G82">
        <v>1365</v>
      </c>
      <c r="H82" t="b">
        <v>1</v>
      </c>
      <c r="I82">
        <f t="shared" si="29"/>
        <v>2061.377049180328</v>
      </c>
      <c r="L82">
        <f>L81-N82</f>
        <v>610500</v>
      </c>
      <c r="M82">
        <v>0</v>
      </c>
      <c r="N82">
        <v>618800</v>
      </c>
      <c r="O82">
        <f t="shared" si="31"/>
        <v>266.88524590163934</v>
      </c>
      <c r="S82" s="12">
        <f t="shared" si="28"/>
        <v>2465400</v>
      </c>
      <c r="T82" s="12">
        <f t="shared" si="14"/>
        <v>0</v>
      </c>
      <c r="U82">
        <v>618800</v>
      </c>
      <c r="V82">
        <f t="shared" si="32"/>
        <v>1077.7704918032787</v>
      </c>
      <c r="W82" s="14" t="b">
        <f t="shared" si="33"/>
        <v>1</v>
      </c>
    </row>
    <row r="83" spans="1:23" x14ac:dyDescent="0.25">
      <c r="A83" t="s">
        <v>8</v>
      </c>
      <c r="B83" s="3">
        <v>45394</v>
      </c>
      <c r="C83">
        <v>4104900</v>
      </c>
      <c r="D83">
        <v>0</v>
      </c>
      <c r="E83">
        <v>610500</v>
      </c>
      <c r="F83">
        <v>16</v>
      </c>
      <c r="G83">
        <v>1365</v>
      </c>
      <c r="H83" t="b">
        <v>1</v>
      </c>
      <c r="I83">
        <f t="shared" si="29"/>
        <v>1794.4918032786886</v>
      </c>
      <c r="L83">
        <f t="shared" ref="L83" si="38">L82-N83</f>
        <v>0</v>
      </c>
      <c r="M83">
        <v>0</v>
      </c>
      <c r="N83">
        <v>610500</v>
      </c>
      <c r="O83">
        <f t="shared" si="31"/>
        <v>0</v>
      </c>
      <c r="S83" s="12">
        <f t="shared" si="28"/>
        <v>1854900</v>
      </c>
      <c r="T83" s="12">
        <f t="shared" si="14"/>
        <v>0</v>
      </c>
      <c r="U83">
        <v>610500</v>
      </c>
      <c r="V83">
        <f t="shared" si="32"/>
        <v>810.88524590163934</v>
      </c>
      <c r="W83" s="14" t="b">
        <f t="shared" si="33"/>
        <v>1</v>
      </c>
    </row>
    <row r="84" spans="1:23" x14ac:dyDescent="0.25">
      <c r="A84" t="s">
        <v>8</v>
      </c>
      <c r="B84" s="3">
        <v>45395</v>
      </c>
      <c r="C84">
        <v>3945500</v>
      </c>
      <c r="D84">
        <v>0</v>
      </c>
      <c r="E84">
        <v>159400</v>
      </c>
      <c r="F84">
        <v>16</v>
      </c>
      <c r="G84">
        <v>1365</v>
      </c>
      <c r="H84" t="b">
        <v>1</v>
      </c>
      <c r="I84">
        <f t="shared" si="29"/>
        <v>1724.8087431693989</v>
      </c>
      <c r="L84">
        <f>M84-N84</f>
        <v>719800</v>
      </c>
      <c r="M84">
        <f>SUM(N84:N86)</f>
        <v>879200</v>
      </c>
      <c r="N84">
        <v>159400</v>
      </c>
      <c r="O84">
        <f t="shared" si="31"/>
        <v>314.66666666666669</v>
      </c>
      <c r="S84" s="12">
        <f t="shared" si="28"/>
        <v>1695500</v>
      </c>
      <c r="T84" s="12">
        <f t="shared" si="14"/>
        <v>0</v>
      </c>
      <c r="U84">
        <v>159400</v>
      </c>
      <c r="V84">
        <f t="shared" si="32"/>
        <v>741.20218579234972</v>
      </c>
      <c r="W84" s="14" t="b">
        <f t="shared" si="33"/>
        <v>1</v>
      </c>
    </row>
    <row r="85" spans="1:23" x14ac:dyDescent="0.25">
      <c r="A85" t="s">
        <v>8</v>
      </c>
      <c r="B85" s="3">
        <v>45396</v>
      </c>
      <c r="C85">
        <v>3945500</v>
      </c>
      <c r="D85">
        <v>0</v>
      </c>
      <c r="E85">
        <v>0</v>
      </c>
      <c r="F85">
        <v>16</v>
      </c>
      <c r="G85">
        <v>1365</v>
      </c>
      <c r="H85" t="b">
        <v>1</v>
      </c>
      <c r="I85">
        <f t="shared" si="29"/>
        <v>1724.8087431693989</v>
      </c>
      <c r="L85">
        <f>L84-N85</f>
        <v>719800</v>
      </c>
      <c r="M85">
        <v>0</v>
      </c>
      <c r="N85">
        <v>0</v>
      </c>
      <c r="O85">
        <f t="shared" si="31"/>
        <v>314.66666666666669</v>
      </c>
      <c r="S85" s="12">
        <f t="shared" si="28"/>
        <v>1695500</v>
      </c>
      <c r="T85" s="12">
        <f t="shared" si="14"/>
        <v>0</v>
      </c>
      <c r="U85">
        <v>0</v>
      </c>
      <c r="V85">
        <f t="shared" si="32"/>
        <v>741.20218579234972</v>
      </c>
      <c r="W85" s="14" t="b">
        <f t="shared" si="33"/>
        <v>1</v>
      </c>
    </row>
    <row r="86" spans="1:23" x14ac:dyDescent="0.25">
      <c r="A86" t="s">
        <v>8</v>
      </c>
      <c r="B86" s="3">
        <v>45397</v>
      </c>
      <c r="C86">
        <v>3225700</v>
      </c>
      <c r="D86">
        <v>0</v>
      </c>
      <c r="E86">
        <v>719800</v>
      </c>
      <c r="F86">
        <v>16</v>
      </c>
      <c r="G86">
        <v>1365</v>
      </c>
      <c r="H86" t="b">
        <v>1</v>
      </c>
      <c r="I86">
        <f t="shared" si="29"/>
        <v>1410.1420765027322</v>
      </c>
      <c r="L86">
        <f t="shared" ref="L86" si="39">L85-N86</f>
        <v>0</v>
      </c>
      <c r="M86">
        <v>0</v>
      </c>
      <c r="N86">
        <v>719800</v>
      </c>
      <c r="O86">
        <f t="shared" si="31"/>
        <v>0</v>
      </c>
      <c r="S86" s="12">
        <f t="shared" si="28"/>
        <v>975700</v>
      </c>
      <c r="T86" s="12">
        <f t="shared" si="14"/>
        <v>0</v>
      </c>
      <c r="U86">
        <v>719800</v>
      </c>
      <c r="V86">
        <f t="shared" si="32"/>
        <v>426.53551912568304</v>
      </c>
      <c r="W86" s="14" t="b">
        <f t="shared" si="33"/>
        <v>1</v>
      </c>
    </row>
    <row r="87" spans="1:23" x14ac:dyDescent="0.25">
      <c r="A87" t="s">
        <v>8</v>
      </c>
      <c r="B87" s="3">
        <v>45398</v>
      </c>
      <c r="C87">
        <v>2501700</v>
      </c>
      <c r="D87">
        <v>0</v>
      </c>
      <c r="E87">
        <v>724000</v>
      </c>
      <c r="F87">
        <v>16</v>
      </c>
      <c r="G87">
        <v>1365</v>
      </c>
      <c r="H87" t="b">
        <v>1</v>
      </c>
      <c r="I87">
        <f t="shared" si="29"/>
        <v>1093.639344262295</v>
      </c>
      <c r="L87">
        <f>M87-N87</f>
        <v>645900</v>
      </c>
      <c r="M87">
        <f>SUM(N87:N89)</f>
        <v>1369900</v>
      </c>
      <c r="N87">
        <v>724000</v>
      </c>
      <c r="O87">
        <f t="shared" si="31"/>
        <v>282.36065573770492</v>
      </c>
      <c r="S87" s="12">
        <f t="shared" si="28"/>
        <v>251700</v>
      </c>
      <c r="T87" s="12">
        <f t="shared" si="14"/>
        <v>0</v>
      </c>
      <c r="U87">
        <v>724000</v>
      </c>
      <c r="V87">
        <f t="shared" si="32"/>
        <v>110.0327868852459</v>
      </c>
      <c r="W87" s="14" t="b">
        <f t="shared" si="33"/>
        <v>0</v>
      </c>
    </row>
    <row r="88" spans="1:23" x14ac:dyDescent="0.25">
      <c r="A88" t="s">
        <v>8</v>
      </c>
      <c r="B88" s="3">
        <v>45399</v>
      </c>
      <c r="C88">
        <v>2172700</v>
      </c>
      <c r="D88">
        <v>0</v>
      </c>
      <c r="E88">
        <v>329000</v>
      </c>
      <c r="F88">
        <v>16</v>
      </c>
      <c r="G88">
        <v>1365</v>
      </c>
      <c r="H88" t="b">
        <v>1</v>
      </c>
      <c r="I88">
        <f t="shared" si="29"/>
        <v>949.81420765027326</v>
      </c>
      <c r="L88">
        <f>L87-N88</f>
        <v>316900</v>
      </c>
      <c r="M88">
        <v>0</v>
      </c>
      <c r="N88">
        <v>329000</v>
      </c>
      <c r="O88">
        <f t="shared" si="31"/>
        <v>138.53551912568307</v>
      </c>
      <c r="S88" s="12">
        <f t="shared" si="28"/>
        <v>251700</v>
      </c>
      <c r="T88" s="12">
        <f t="shared" si="14"/>
        <v>0</v>
      </c>
      <c r="U88">
        <v>329000</v>
      </c>
      <c r="V88">
        <f t="shared" si="32"/>
        <v>110.0327868852459</v>
      </c>
      <c r="W88" s="14" t="b">
        <f t="shared" si="33"/>
        <v>0</v>
      </c>
    </row>
    <row r="89" spans="1:23" x14ac:dyDescent="0.25">
      <c r="A89" t="s">
        <v>8</v>
      </c>
      <c r="B89" s="3">
        <v>45400</v>
      </c>
      <c r="C89">
        <v>6303100</v>
      </c>
      <c r="D89">
        <v>6620000</v>
      </c>
      <c r="E89">
        <v>316900</v>
      </c>
      <c r="F89">
        <v>16</v>
      </c>
      <c r="G89">
        <v>1365</v>
      </c>
      <c r="H89" t="b">
        <v>1</v>
      </c>
      <c r="I89">
        <f t="shared" si="29"/>
        <v>1390.4535519125684</v>
      </c>
      <c r="L89">
        <f t="shared" ref="L89" si="40">L88-N89</f>
        <v>0</v>
      </c>
      <c r="M89">
        <v>0</v>
      </c>
      <c r="N89">
        <v>316900</v>
      </c>
      <c r="O89">
        <f t="shared" si="31"/>
        <v>0</v>
      </c>
      <c r="S89" s="12">
        <f t="shared" si="28"/>
        <v>4053100</v>
      </c>
      <c r="T89" s="12">
        <f t="shared" si="14"/>
        <v>4370000</v>
      </c>
      <c r="U89">
        <v>316900</v>
      </c>
      <c r="V89">
        <f t="shared" si="32"/>
        <v>1771.8469945355191</v>
      </c>
      <c r="W89" s="14" t="b">
        <f t="shared" si="33"/>
        <v>1</v>
      </c>
    </row>
    <row r="90" spans="1:23" x14ac:dyDescent="0.25">
      <c r="A90" t="s">
        <v>8</v>
      </c>
      <c r="B90" s="3">
        <v>45401</v>
      </c>
      <c r="C90">
        <v>6237400</v>
      </c>
      <c r="D90">
        <v>0</v>
      </c>
      <c r="E90">
        <v>65700</v>
      </c>
      <c r="F90">
        <v>16</v>
      </c>
      <c r="G90">
        <v>1365</v>
      </c>
      <c r="H90" t="b">
        <v>1</v>
      </c>
      <c r="I90">
        <f t="shared" si="29"/>
        <v>2726.7322404371585</v>
      </c>
      <c r="L90">
        <f>M90-N90</f>
        <v>230700</v>
      </c>
      <c r="M90">
        <f>SUM(N90:N92)</f>
        <v>296400</v>
      </c>
      <c r="N90">
        <v>65700</v>
      </c>
      <c r="O90">
        <f t="shared" si="31"/>
        <v>100.85245901639344</v>
      </c>
      <c r="S90" s="12">
        <f t="shared" si="28"/>
        <v>3987400</v>
      </c>
      <c r="T90" s="12">
        <f t="shared" si="14"/>
        <v>0</v>
      </c>
      <c r="U90">
        <v>65700</v>
      </c>
      <c r="V90">
        <f t="shared" si="32"/>
        <v>1743.1256830601094</v>
      </c>
      <c r="W90" s="14" t="b">
        <f t="shared" si="33"/>
        <v>1</v>
      </c>
    </row>
    <row r="91" spans="1:23" x14ac:dyDescent="0.25">
      <c r="A91" t="s">
        <v>8</v>
      </c>
      <c r="B91" s="3">
        <v>45402</v>
      </c>
      <c r="C91">
        <v>6061600</v>
      </c>
      <c r="D91">
        <v>0</v>
      </c>
      <c r="E91">
        <v>175800</v>
      </c>
      <c r="F91">
        <v>16</v>
      </c>
      <c r="G91">
        <v>1365</v>
      </c>
      <c r="H91" t="b">
        <v>1</v>
      </c>
      <c r="I91">
        <f t="shared" si="29"/>
        <v>2649.8797814207651</v>
      </c>
      <c r="L91">
        <f>L90-N91</f>
        <v>54900</v>
      </c>
      <c r="M91">
        <v>0</v>
      </c>
      <c r="N91">
        <v>175800</v>
      </c>
      <c r="O91">
        <f t="shared" si="31"/>
        <v>24</v>
      </c>
      <c r="S91" s="12">
        <f t="shared" si="28"/>
        <v>3811600</v>
      </c>
      <c r="T91" s="12">
        <f t="shared" ref="T91:T154" si="41">IF(AND(S88&lt;($Q$4),T90=0,T89=0),$T$3,0)</f>
        <v>0</v>
      </c>
      <c r="U91">
        <v>175800</v>
      </c>
      <c r="V91">
        <f t="shared" si="32"/>
        <v>1666.2732240437158</v>
      </c>
      <c r="W91" s="14" t="b">
        <f t="shared" si="33"/>
        <v>1</v>
      </c>
    </row>
    <row r="92" spans="1:23" x14ac:dyDescent="0.25">
      <c r="A92" t="s">
        <v>8</v>
      </c>
      <c r="B92" s="3">
        <v>45403</v>
      </c>
      <c r="C92">
        <v>6006700</v>
      </c>
      <c r="D92">
        <v>0</v>
      </c>
      <c r="E92">
        <v>54900</v>
      </c>
      <c r="F92">
        <v>16</v>
      </c>
      <c r="G92">
        <v>1365</v>
      </c>
      <c r="H92" t="b">
        <v>1</v>
      </c>
      <c r="I92">
        <f t="shared" si="29"/>
        <v>2625.8797814207651</v>
      </c>
      <c r="L92">
        <f t="shared" ref="L92" si="42">L91-N92</f>
        <v>0</v>
      </c>
      <c r="M92">
        <v>0</v>
      </c>
      <c r="N92">
        <v>54900</v>
      </c>
      <c r="O92">
        <f t="shared" si="31"/>
        <v>0</v>
      </c>
      <c r="S92" s="12">
        <f t="shared" si="28"/>
        <v>3756700</v>
      </c>
      <c r="T92" s="12">
        <f t="shared" si="41"/>
        <v>0</v>
      </c>
      <c r="U92">
        <v>54900</v>
      </c>
      <c r="V92">
        <f t="shared" si="32"/>
        <v>1642.2732240437158</v>
      </c>
      <c r="W92" s="14" t="b">
        <f t="shared" si="33"/>
        <v>1</v>
      </c>
    </row>
    <row r="93" spans="1:23" x14ac:dyDescent="0.25">
      <c r="A93" t="s">
        <v>8</v>
      </c>
      <c r="B93" s="3">
        <v>45404</v>
      </c>
      <c r="C93">
        <v>5988900</v>
      </c>
      <c r="D93">
        <v>0</v>
      </c>
      <c r="E93">
        <v>17800</v>
      </c>
      <c r="F93">
        <v>16</v>
      </c>
      <c r="G93">
        <v>1365</v>
      </c>
      <c r="H93" t="b">
        <v>1</v>
      </c>
      <c r="I93">
        <f t="shared" si="29"/>
        <v>2618.0983606557379</v>
      </c>
      <c r="L93">
        <f>M93-N93</f>
        <v>781100</v>
      </c>
      <c r="M93">
        <f>SUM(N93:N95)</f>
        <v>798900</v>
      </c>
      <c r="N93">
        <v>17800</v>
      </c>
      <c r="O93">
        <f t="shared" si="31"/>
        <v>341.46448087431696</v>
      </c>
      <c r="S93" s="12">
        <f t="shared" si="28"/>
        <v>3738900</v>
      </c>
      <c r="T93" s="12">
        <f t="shared" si="41"/>
        <v>0</v>
      </c>
      <c r="U93">
        <v>17800</v>
      </c>
      <c r="V93">
        <f t="shared" si="32"/>
        <v>1634.4918032786886</v>
      </c>
      <c r="W93" s="14" t="b">
        <f t="shared" si="33"/>
        <v>1</v>
      </c>
    </row>
    <row r="94" spans="1:23" x14ac:dyDescent="0.25">
      <c r="A94" t="s">
        <v>8</v>
      </c>
      <c r="B94" s="3">
        <v>45405</v>
      </c>
      <c r="C94">
        <v>5739800</v>
      </c>
      <c r="D94">
        <v>0</v>
      </c>
      <c r="E94">
        <v>249100</v>
      </c>
      <c r="F94">
        <v>16</v>
      </c>
      <c r="G94">
        <v>1365</v>
      </c>
      <c r="H94" t="b">
        <v>1</v>
      </c>
      <c r="I94">
        <f t="shared" si="29"/>
        <v>2509.2021857923496</v>
      </c>
      <c r="L94">
        <f>L93-N94</f>
        <v>532000</v>
      </c>
      <c r="M94">
        <v>0</v>
      </c>
      <c r="N94">
        <v>249100</v>
      </c>
      <c r="O94">
        <f t="shared" si="31"/>
        <v>232.56830601092895</v>
      </c>
      <c r="S94" s="12">
        <f t="shared" si="28"/>
        <v>3489800</v>
      </c>
      <c r="T94" s="12">
        <f t="shared" si="41"/>
        <v>0</v>
      </c>
      <c r="U94">
        <v>249100</v>
      </c>
      <c r="V94">
        <f t="shared" si="32"/>
        <v>1525.5956284153006</v>
      </c>
      <c r="W94" s="14" t="b">
        <f t="shared" si="33"/>
        <v>1</v>
      </c>
    </row>
    <row r="95" spans="1:23" x14ac:dyDescent="0.25">
      <c r="A95" t="s">
        <v>8</v>
      </c>
      <c r="B95" s="3">
        <v>45406</v>
      </c>
      <c r="C95">
        <v>5207800</v>
      </c>
      <c r="D95">
        <v>0</v>
      </c>
      <c r="E95">
        <v>532000</v>
      </c>
      <c r="F95">
        <v>16</v>
      </c>
      <c r="G95">
        <v>1365</v>
      </c>
      <c r="H95" t="b">
        <v>1</v>
      </c>
      <c r="I95">
        <f t="shared" si="29"/>
        <v>2276.6338797814205</v>
      </c>
      <c r="L95">
        <f t="shared" ref="L95" si="43">L94-N95</f>
        <v>0</v>
      </c>
      <c r="M95">
        <v>0</v>
      </c>
      <c r="N95">
        <v>532000</v>
      </c>
      <c r="O95">
        <f t="shared" si="31"/>
        <v>0</v>
      </c>
      <c r="S95" s="12">
        <f t="shared" si="28"/>
        <v>2957800</v>
      </c>
      <c r="T95" s="12">
        <f t="shared" si="41"/>
        <v>0</v>
      </c>
      <c r="U95">
        <v>532000</v>
      </c>
      <c r="V95">
        <f t="shared" si="32"/>
        <v>1293.0273224043715</v>
      </c>
      <c r="W95" s="14" t="b">
        <f t="shared" si="33"/>
        <v>1</v>
      </c>
    </row>
    <row r="96" spans="1:23" x14ac:dyDescent="0.25">
      <c r="A96" t="s">
        <v>8</v>
      </c>
      <c r="B96" s="3">
        <v>45407</v>
      </c>
      <c r="C96">
        <v>4704900</v>
      </c>
      <c r="D96">
        <v>0</v>
      </c>
      <c r="E96">
        <v>502900</v>
      </c>
      <c r="F96">
        <v>16</v>
      </c>
      <c r="G96">
        <v>1365</v>
      </c>
      <c r="H96" t="b">
        <v>1</v>
      </c>
      <c r="I96">
        <f t="shared" si="29"/>
        <v>2056.7868852459014</v>
      </c>
      <c r="L96">
        <f>M96-N96</f>
        <v>843700</v>
      </c>
      <c r="M96">
        <f>SUM(N96:N98)</f>
        <v>1346600</v>
      </c>
      <c r="N96">
        <v>502900</v>
      </c>
      <c r="O96">
        <f t="shared" si="31"/>
        <v>368.83060109289619</v>
      </c>
      <c r="S96" s="12">
        <f t="shared" si="28"/>
        <v>2454900</v>
      </c>
      <c r="T96" s="12">
        <f t="shared" si="41"/>
        <v>0</v>
      </c>
      <c r="U96">
        <v>502900</v>
      </c>
      <c r="V96">
        <f t="shared" si="32"/>
        <v>1073.1803278688524</v>
      </c>
      <c r="W96" s="14" t="b">
        <f t="shared" si="33"/>
        <v>1</v>
      </c>
    </row>
    <row r="97" spans="1:23" x14ac:dyDescent="0.25">
      <c r="A97" t="s">
        <v>8</v>
      </c>
      <c r="B97" s="3">
        <v>45408</v>
      </c>
      <c r="C97">
        <v>4409500</v>
      </c>
      <c r="D97">
        <v>0</v>
      </c>
      <c r="E97">
        <v>295400</v>
      </c>
      <c r="F97">
        <v>16</v>
      </c>
      <c r="G97">
        <v>1365</v>
      </c>
      <c r="H97" t="b">
        <v>1</v>
      </c>
      <c r="I97">
        <f t="shared" si="29"/>
        <v>1927.6502732240438</v>
      </c>
      <c r="L97">
        <f>L96-N97</f>
        <v>548300</v>
      </c>
      <c r="M97">
        <v>0</v>
      </c>
      <c r="N97">
        <v>295400</v>
      </c>
      <c r="O97">
        <f t="shared" si="31"/>
        <v>239.69398907103826</v>
      </c>
      <c r="S97" s="12">
        <f t="shared" si="28"/>
        <v>2159500</v>
      </c>
      <c r="T97" s="12">
        <f t="shared" si="41"/>
        <v>0</v>
      </c>
      <c r="U97">
        <v>295400</v>
      </c>
      <c r="V97">
        <f t="shared" si="32"/>
        <v>944.04371584699459</v>
      </c>
      <c r="W97" s="14" t="b">
        <f t="shared" si="33"/>
        <v>1</v>
      </c>
    </row>
    <row r="98" spans="1:23" x14ac:dyDescent="0.25">
      <c r="A98" t="s">
        <v>8</v>
      </c>
      <c r="B98" s="3">
        <v>45409</v>
      </c>
      <c r="C98">
        <v>3861200</v>
      </c>
      <c r="D98">
        <v>0</v>
      </c>
      <c r="E98">
        <v>548300</v>
      </c>
      <c r="F98">
        <v>16</v>
      </c>
      <c r="G98">
        <v>1365</v>
      </c>
      <c r="H98" t="b">
        <v>1</v>
      </c>
      <c r="I98">
        <f t="shared" si="29"/>
        <v>1687.9562841530055</v>
      </c>
      <c r="L98">
        <f t="shared" ref="L98" si="44">L97-N98</f>
        <v>0</v>
      </c>
      <c r="M98">
        <v>0</v>
      </c>
      <c r="N98">
        <v>548300</v>
      </c>
      <c r="O98">
        <f t="shared" si="31"/>
        <v>0</v>
      </c>
      <c r="S98" s="12">
        <f t="shared" si="28"/>
        <v>1611200</v>
      </c>
      <c r="T98" s="12">
        <f t="shared" si="41"/>
        <v>0</v>
      </c>
      <c r="U98">
        <v>548300</v>
      </c>
      <c r="V98">
        <f t="shared" si="32"/>
        <v>704.34972677595624</v>
      </c>
      <c r="W98" s="14" t="b">
        <f t="shared" si="33"/>
        <v>1</v>
      </c>
    </row>
    <row r="99" spans="1:23" x14ac:dyDescent="0.25">
      <c r="A99" t="s">
        <v>8</v>
      </c>
      <c r="B99" s="3">
        <v>45410</v>
      </c>
      <c r="C99">
        <v>3482700</v>
      </c>
      <c r="D99">
        <v>0</v>
      </c>
      <c r="E99">
        <v>378500</v>
      </c>
      <c r="F99">
        <v>16</v>
      </c>
      <c r="G99">
        <v>1365</v>
      </c>
      <c r="H99" t="b">
        <v>1</v>
      </c>
      <c r="I99">
        <f t="shared" si="29"/>
        <v>1522.4918032786886</v>
      </c>
      <c r="L99">
        <f>M99-N99</f>
        <v>190800</v>
      </c>
      <c r="M99">
        <f>SUM(N99:N101)</f>
        <v>569300</v>
      </c>
      <c r="N99">
        <v>378500</v>
      </c>
      <c r="O99">
        <f t="shared" si="31"/>
        <v>83.409836065573771</v>
      </c>
      <c r="S99" s="12">
        <f t="shared" si="28"/>
        <v>1232700</v>
      </c>
      <c r="T99" s="12">
        <f t="shared" si="41"/>
        <v>0</v>
      </c>
      <c r="U99">
        <v>378500</v>
      </c>
      <c r="V99">
        <f t="shared" si="32"/>
        <v>538.88524590163934</v>
      </c>
      <c r="W99" s="14" t="b">
        <f t="shared" si="33"/>
        <v>1</v>
      </c>
    </row>
    <row r="100" spans="1:23" x14ac:dyDescent="0.25">
      <c r="A100" t="s">
        <v>8</v>
      </c>
      <c r="B100" s="3">
        <v>45411</v>
      </c>
      <c r="C100">
        <v>3346700</v>
      </c>
      <c r="D100">
        <v>0</v>
      </c>
      <c r="E100">
        <v>136000</v>
      </c>
      <c r="F100">
        <v>16</v>
      </c>
      <c r="G100">
        <v>1365</v>
      </c>
      <c r="H100" t="b">
        <v>1</v>
      </c>
      <c r="I100">
        <f t="shared" si="29"/>
        <v>1463.0382513661202</v>
      </c>
      <c r="L100">
        <f>L99-N100</f>
        <v>54800</v>
      </c>
      <c r="M100">
        <v>0</v>
      </c>
      <c r="N100">
        <v>136000</v>
      </c>
      <c r="O100">
        <f t="shared" si="31"/>
        <v>23.956284153005466</v>
      </c>
      <c r="S100" s="12">
        <f t="shared" si="28"/>
        <v>1096700</v>
      </c>
      <c r="T100" s="12">
        <f t="shared" si="41"/>
        <v>0</v>
      </c>
      <c r="U100">
        <v>136000</v>
      </c>
      <c r="V100">
        <f t="shared" si="32"/>
        <v>479.43169398907105</v>
      </c>
      <c r="W100" s="14" t="b">
        <f t="shared" si="33"/>
        <v>1</v>
      </c>
    </row>
    <row r="101" spans="1:23" x14ac:dyDescent="0.25">
      <c r="A101" t="s">
        <v>8</v>
      </c>
      <c r="B101" s="3">
        <v>45412</v>
      </c>
      <c r="C101">
        <v>3291900</v>
      </c>
      <c r="D101">
        <v>0</v>
      </c>
      <c r="E101">
        <v>54800</v>
      </c>
      <c r="F101">
        <v>16</v>
      </c>
      <c r="G101">
        <v>1365</v>
      </c>
      <c r="H101" t="b">
        <v>1</v>
      </c>
      <c r="I101">
        <f t="shared" si="29"/>
        <v>1439.0819672131147</v>
      </c>
      <c r="L101">
        <f t="shared" ref="L101" si="45">L100-N101</f>
        <v>0</v>
      </c>
      <c r="M101">
        <v>0</v>
      </c>
      <c r="N101">
        <v>54800</v>
      </c>
      <c r="O101">
        <f t="shared" si="31"/>
        <v>0</v>
      </c>
      <c r="S101" s="12">
        <f t="shared" si="28"/>
        <v>1041900</v>
      </c>
      <c r="T101" s="12">
        <f t="shared" si="41"/>
        <v>0</v>
      </c>
      <c r="U101">
        <v>54800</v>
      </c>
      <c r="V101">
        <f t="shared" si="32"/>
        <v>455.47540983606558</v>
      </c>
      <c r="W101" s="14" t="b">
        <f t="shared" si="33"/>
        <v>1</v>
      </c>
    </row>
    <row r="102" spans="1:23" x14ac:dyDescent="0.25">
      <c r="A102" t="s">
        <v>8</v>
      </c>
      <c r="B102" s="3">
        <v>45413</v>
      </c>
      <c r="C102">
        <v>2814500</v>
      </c>
      <c r="D102">
        <v>0</v>
      </c>
      <c r="E102">
        <v>477400</v>
      </c>
      <c r="F102">
        <v>16</v>
      </c>
      <c r="G102">
        <v>1365</v>
      </c>
      <c r="H102" t="b">
        <v>1</v>
      </c>
      <c r="I102">
        <f t="shared" si="29"/>
        <v>1230.3825136612022</v>
      </c>
      <c r="L102">
        <f>M102-N102</f>
        <v>557100</v>
      </c>
      <c r="M102">
        <f>SUM(N102:N104)</f>
        <v>1034500</v>
      </c>
      <c r="N102">
        <v>477400</v>
      </c>
      <c r="O102">
        <f t="shared" si="31"/>
        <v>243.54098360655738</v>
      </c>
      <c r="S102" s="12">
        <f t="shared" si="28"/>
        <v>3892600</v>
      </c>
      <c r="T102" s="12">
        <f t="shared" si="41"/>
        <v>4370000</v>
      </c>
      <c r="U102">
        <v>477400</v>
      </c>
      <c r="V102">
        <f t="shared" si="32"/>
        <v>1701.6830601092897</v>
      </c>
      <c r="W102" s="14" t="b">
        <f t="shared" si="33"/>
        <v>1</v>
      </c>
    </row>
    <row r="103" spans="1:23" x14ac:dyDescent="0.25">
      <c r="A103" t="s">
        <v>8</v>
      </c>
      <c r="B103" s="3">
        <v>45414</v>
      </c>
      <c r="C103">
        <v>2551100</v>
      </c>
      <c r="D103">
        <v>0</v>
      </c>
      <c r="E103">
        <v>263400</v>
      </c>
      <c r="F103">
        <v>16</v>
      </c>
      <c r="G103">
        <v>1365</v>
      </c>
      <c r="H103" t="b">
        <v>1</v>
      </c>
      <c r="I103">
        <f t="shared" si="29"/>
        <v>1115.2349726775956</v>
      </c>
      <c r="L103">
        <f>L102-N103</f>
        <v>293700</v>
      </c>
      <c r="M103">
        <v>0</v>
      </c>
      <c r="N103">
        <v>263400</v>
      </c>
      <c r="O103">
        <f t="shared" si="31"/>
        <v>128.39344262295083</v>
      </c>
      <c r="S103" s="12">
        <f t="shared" si="28"/>
        <v>3629200</v>
      </c>
      <c r="T103" s="12">
        <f t="shared" si="41"/>
        <v>0</v>
      </c>
      <c r="U103">
        <v>263400</v>
      </c>
      <c r="V103">
        <f t="shared" si="32"/>
        <v>1586.5355191256831</v>
      </c>
      <c r="W103" s="14" t="b">
        <f t="shared" si="33"/>
        <v>1</v>
      </c>
    </row>
    <row r="104" spans="1:23" x14ac:dyDescent="0.25">
      <c r="A104" t="s">
        <v>8</v>
      </c>
      <c r="B104" s="3">
        <v>45415</v>
      </c>
      <c r="C104">
        <v>2257400</v>
      </c>
      <c r="D104">
        <v>0</v>
      </c>
      <c r="E104">
        <v>293700</v>
      </c>
      <c r="F104">
        <v>16</v>
      </c>
      <c r="G104">
        <v>1365</v>
      </c>
      <c r="H104" t="b">
        <v>1</v>
      </c>
      <c r="I104">
        <f t="shared" si="29"/>
        <v>986.84153005464486</v>
      </c>
      <c r="L104">
        <f t="shared" ref="L104" si="46">L103-N104</f>
        <v>0</v>
      </c>
      <c r="M104">
        <v>0</v>
      </c>
      <c r="N104">
        <v>293700</v>
      </c>
      <c r="O104">
        <f t="shared" si="31"/>
        <v>0</v>
      </c>
      <c r="S104" s="12">
        <f t="shared" si="28"/>
        <v>3335500</v>
      </c>
      <c r="T104" s="12">
        <f t="shared" si="41"/>
        <v>0</v>
      </c>
      <c r="U104">
        <v>293700</v>
      </c>
      <c r="V104">
        <f t="shared" si="32"/>
        <v>1458.1420765027322</v>
      </c>
      <c r="W104" s="14" t="b">
        <f t="shared" si="33"/>
        <v>1</v>
      </c>
    </row>
    <row r="105" spans="1:23" x14ac:dyDescent="0.25">
      <c r="A105" t="s">
        <v>8</v>
      </c>
      <c r="B105" s="3">
        <v>45416</v>
      </c>
      <c r="C105">
        <v>2040600</v>
      </c>
      <c r="D105">
        <v>0</v>
      </c>
      <c r="E105">
        <v>216800</v>
      </c>
      <c r="F105">
        <v>16</v>
      </c>
      <c r="G105">
        <v>1365</v>
      </c>
      <c r="H105" t="b">
        <v>1</v>
      </c>
      <c r="I105">
        <f t="shared" si="29"/>
        <v>892.06557377049182</v>
      </c>
      <c r="L105">
        <f>M105-N105</f>
        <v>265200</v>
      </c>
      <c r="M105">
        <f>SUM(N105:N107)</f>
        <v>482000</v>
      </c>
      <c r="N105">
        <v>216800</v>
      </c>
      <c r="O105">
        <f t="shared" si="31"/>
        <v>115.93442622950819</v>
      </c>
      <c r="S105" s="12">
        <f t="shared" si="28"/>
        <v>3118700</v>
      </c>
      <c r="T105" s="12">
        <f t="shared" si="41"/>
        <v>0</v>
      </c>
      <c r="U105">
        <v>216800</v>
      </c>
      <c r="V105">
        <f t="shared" si="32"/>
        <v>1363.3661202185792</v>
      </c>
      <c r="W105" s="14" t="b">
        <f t="shared" si="33"/>
        <v>1</v>
      </c>
    </row>
    <row r="106" spans="1:23" x14ac:dyDescent="0.25">
      <c r="A106" t="s">
        <v>8</v>
      </c>
      <c r="B106" s="3">
        <v>45417</v>
      </c>
      <c r="C106">
        <v>1849900</v>
      </c>
      <c r="D106">
        <v>0</v>
      </c>
      <c r="E106">
        <v>190700</v>
      </c>
      <c r="F106">
        <v>16</v>
      </c>
      <c r="G106">
        <v>1365</v>
      </c>
      <c r="H106" t="b">
        <v>1</v>
      </c>
      <c r="I106">
        <f t="shared" si="29"/>
        <v>808.6994535519126</v>
      </c>
      <c r="L106">
        <f>L105-N106</f>
        <v>74500</v>
      </c>
      <c r="M106">
        <v>0</v>
      </c>
      <c r="N106">
        <v>190700</v>
      </c>
      <c r="O106">
        <f t="shared" si="31"/>
        <v>32.568306010928964</v>
      </c>
      <c r="S106" s="12">
        <f t="shared" si="28"/>
        <v>2928000</v>
      </c>
      <c r="T106" s="12">
        <f t="shared" si="41"/>
        <v>0</v>
      </c>
      <c r="U106">
        <v>190700</v>
      </c>
      <c r="V106">
        <f t="shared" si="32"/>
        <v>1280</v>
      </c>
      <c r="W106" s="14" t="b">
        <f t="shared" si="33"/>
        <v>1</v>
      </c>
    </row>
    <row r="107" spans="1:23" x14ac:dyDescent="0.25">
      <c r="A107" t="s">
        <v>8</v>
      </c>
      <c r="B107" s="3">
        <v>45418</v>
      </c>
      <c r="C107">
        <v>6545500</v>
      </c>
      <c r="D107">
        <v>6620000</v>
      </c>
      <c r="E107">
        <v>74500</v>
      </c>
      <c r="F107">
        <v>16</v>
      </c>
      <c r="G107">
        <v>1365</v>
      </c>
      <c r="H107" t="b">
        <v>1</v>
      </c>
      <c r="I107">
        <f t="shared" si="29"/>
        <v>1496.4207650273224</v>
      </c>
      <c r="L107">
        <f t="shared" ref="L107" si="47">L106-N107</f>
        <v>0</v>
      </c>
      <c r="M107">
        <v>0</v>
      </c>
      <c r="N107">
        <v>74500</v>
      </c>
      <c r="O107">
        <f t="shared" si="31"/>
        <v>0</v>
      </c>
      <c r="S107" s="12">
        <f t="shared" si="28"/>
        <v>2853500</v>
      </c>
      <c r="T107" s="12">
        <f t="shared" si="41"/>
        <v>0</v>
      </c>
      <c r="U107">
        <v>74500</v>
      </c>
      <c r="V107">
        <f t="shared" si="32"/>
        <v>1247.4316939890709</v>
      </c>
      <c r="W107" s="14" t="b">
        <f t="shared" si="33"/>
        <v>1</v>
      </c>
    </row>
    <row r="108" spans="1:23" x14ac:dyDescent="0.25">
      <c r="A108" t="s">
        <v>8</v>
      </c>
      <c r="B108" s="3">
        <v>45419</v>
      </c>
      <c r="C108">
        <v>6000100</v>
      </c>
      <c r="D108">
        <v>0</v>
      </c>
      <c r="E108">
        <v>545400</v>
      </c>
      <c r="F108">
        <v>16</v>
      </c>
      <c r="G108">
        <v>1365</v>
      </c>
      <c r="H108" t="b">
        <v>1</v>
      </c>
      <c r="I108">
        <f t="shared" si="29"/>
        <v>2622.9945355191257</v>
      </c>
      <c r="L108">
        <f>M108-N108</f>
        <v>675100</v>
      </c>
      <c r="M108">
        <f>SUM(N108:N110)</f>
        <v>1220500</v>
      </c>
      <c r="N108">
        <v>545400</v>
      </c>
      <c r="O108">
        <f t="shared" si="31"/>
        <v>295.12568306010928</v>
      </c>
      <c r="S108" s="12">
        <f t="shared" si="28"/>
        <v>2308100</v>
      </c>
      <c r="T108" s="12">
        <f t="shared" si="41"/>
        <v>0</v>
      </c>
      <c r="U108">
        <v>545400</v>
      </c>
      <c r="V108">
        <f t="shared" si="32"/>
        <v>1009.0054644808744</v>
      </c>
      <c r="W108" s="14" t="b">
        <f t="shared" si="33"/>
        <v>1</v>
      </c>
    </row>
    <row r="109" spans="1:23" x14ac:dyDescent="0.25">
      <c r="A109" t="s">
        <v>8</v>
      </c>
      <c r="B109" s="3">
        <v>45420</v>
      </c>
      <c r="C109">
        <v>5433500</v>
      </c>
      <c r="D109">
        <v>0</v>
      </c>
      <c r="E109">
        <v>566600</v>
      </c>
      <c r="F109">
        <v>16</v>
      </c>
      <c r="G109">
        <v>1365</v>
      </c>
      <c r="H109" t="b">
        <v>1</v>
      </c>
      <c r="I109">
        <f t="shared" si="29"/>
        <v>2375.3005464480875</v>
      </c>
      <c r="L109">
        <f>L108-N109</f>
        <v>108500</v>
      </c>
      <c r="M109">
        <v>0</v>
      </c>
      <c r="N109">
        <v>566600</v>
      </c>
      <c r="O109">
        <f t="shared" si="31"/>
        <v>47.431693989071036</v>
      </c>
      <c r="S109" s="12">
        <f t="shared" si="28"/>
        <v>1741500</v>
      </c>
      <c r="T109" s="12">
        <f t="shared" si="41"/>
        <v>0</v>
      </c>
      <c r="U109">
        <v>566600</v>
      </c>
      <c r="V109">
        <f t="shared" si="32"/>
        <v>761.31147540983602</v>
      </c>
      <c r="W109" s="14" t="b">
        <f t="shared" si="33"/>
        <v>1</v>
      </c>
    </row>
    <row r="110" spans="1:23" x14ac:dyDescent="0.25">
      <c r="A110" t="s">
        <v>8</v>
      </c>
      <c r="B110" s="3">
        <v>45421</v>
      </c>
      <c r="C110">
        <v>5325000</v>
      </c>
      <c r="D110">
        <v>0</v>
      </c>
      <c r="E110">
        <v>108500</v>
      </c>
      <c r="F110">
        <v>16</v>
      </c>
      <c r="G110">
        <v>1365</v>
      </c>
      <c r="H110" t="b">
        <v>1</v>
      </c>
      <c r="I110">
        <f t="shared" si="29"/>
        <v>2327.8688524590166</v>
      </c>
      <c r="L110">
        <f t="shared" ref="L110" si="48">L109-N110</f>
        <v>0</v>
      </c>
      <c r="M110">
        <v>0</v>
      </c>
      <c r="N110">
        <v>108500</v>
      </c>
      <c r="O110">
        <f t="shared" si="31"/>
        <v>0</v>
      </c>
      <c r="S110" s="12">
        <f t="shared" si="28"/>
        <v>1633000</v>
      </c>
      <c r="T110" s="12">
        <f t="shared" si="41"/>
        <v>0</v>
      </c>
      <c r="U110">
        <v>108500</v>
      </c>
      <c r="V110">
        <f t="shared" si="32"/>
        <v>713.87978142076497</v>
      </c>
      <c r="W110" s="14" t="b">
        <f t="shared" si="33"/>
        <v>1</v>
      </c>
    </row>
    <row r="111" spans="1:23" x14ac:dyDescent="0.25">
      <c r="A111" t="s">
        <v>8</v>
      </c>
      <c r="B111" s="3">
        <v>45422</v>
      </c>
      <c r="C111">
        <v>5018100</v>
      </c>
      <c r="D111">
        <v>0</v>
      </c>
      <c r="E111">
        <v>306900</v>
      </c>
      <c r="F111">
        <v>16</v>
      </c>
      <c r="G111">
        <v>1365</v>
      </c>
      <c r="H111" t="b">
        <v>1</v>
      </c>
      <c r="I111">
        <f t="shared" si="29"/>
        <v>2193.7049180327867</v>
      </c>
      <c r="L111">
        <f>M111-N111</f>
        <v>308000</v>
      </c>
      <c r="M111">
        <f>SUM(N111:N113)</f>
        <v>614900</v>
      </c>
      <c r="N111">
        <v>306900</v>
      </c>
      <c r="O111">
        <f t="shared" si="31"/>
        <v>134.64480874316939</v>
      </c>
      <c r="S111" s="12">
        <f t="shared" si="28"/>
        <v>1326100</v>
      </c>
      <c r="T111" s="12">
        <f t="shared" si="41"/>
        <v>0</v>
      </c>
      <c r="U111">
        <v>306900</v>
      </c>
      <c r="V111">
        <f t="shared" si="32"/>
        <v>579.71584699453547</v>
      </c>
      <c r="W111" s="14" t="b">
        <f t="shared" si="33"/>
        <v>1</v>
      </c>
    </row>
    <row r="112" spans="1:23" x14ac:dyDescent="0.25">
      <c r="A112" t="s">
        <v>8</v>
      </c>
      <c r="B112" s="3">
        <v>45423</v>
      </c>
      <c r="C112">
        <v>4710100</v>
      </c>
      <c r="D112">
        <v>0</v>
      </c>
      <c r="E112">
        <v>308000</v>
      </c>
      <c r="F112">
        <v>16</v>
      </c>
      <c r="G112">
        <v>1365</v>
      </c>
      <c r="H112" t="b">
        <v>1</v>
      </c>
      <c r="I112">
        <f t="shared" si="29"/>
        <v>2059.0601092896177</v>
      </c>
      <c r="L112">
        <f>L111-N112</f>
        <v>0</v>
      </c>
      <c r="M112">
        <v>0</v>
      </c>
      <c r="N112">
        <v>308000</v>
      </c>
      <c r="O112">
        <f t="shared" si="31"/>
        <v>0</v>
      </c>
      <c r="S112" s="12">
        <f t="shared" si="28"/>
        <v>1018100</v>
      </c>
      <c r="T112" s="12">
        <f t="shared" si="41"/>
        <v>0</v>
      </c>
      <c r="U112">
        <v>308000</v>
      </c>
      <c r="V112">
        <f t="shared" si="32"/>
        <v>445.07103825136613</v>
      </c>
      <c r="W112" s="14" t="b">
        <f t="shared" si="33"/>
        <v>1</v>
      </c>
    </row>
    <row r="113" spans="1:23" x14ac:dyDescent="0.25">
      <c r="A113" t="s">
        <v>8</v>
      </c>
      <c r="B113" s="3">
        <v>45424</v>
      </c>
      <c r="C113">
        <v>4710100</v>
      </c>
      <c r="D113">
        <v>0</v>
      </c>
      <c r="E113">
        <v>0</v>
      </c>
      <c r="F113">
        <v>16</v>
      </c>
      <c r="G113">
        <v>1365</v>
      </c>
      <c r="H113" t="b">
        <v>1</v>
      </c>
      <c r="I113">
        <f t="shared" si="29"/>
        <v>2059.0601092896177</v>
      </c>
      <c r="L113">
        <f t="shared" ref="L113" si="49">L112-N113</f>
        <v>0</v>
      </c>
      <c r="M113">
        <v>0</v>
      </c>
      <c r="N113">
        <v>0</v>
      </c>
      <c r="O113">
        <f t="shared" si="31"/>
        <v>0</v>
      </c>
      <c r="S113" s="12">
        <f t="shared" si="28"/>
        <v>1018100</v>
      </c>
      <c r="T113" s="12">
        <f t="shared" si="41"/>
        <v>0</v>
      </c>
      <c r="U113">
        <v>0</v>
      </c>
      <c r="V113">
        <f t="shared" si="32"/>
        <v>445.07103825136613</v>
      </c>
      <c r="W113" s="14" t="b">
        <f t="shared" si="33"/>
        <v>1</v>
      </c>
    </row>
    <row r="114" spans="1:23" x14ac:dyDescent="0.25">
      <c r="A114" t="s">
        <v>8</v>
      </c>
      <c r="B114" s="3">
        <v>45425</v>
      </c>
      <c r="C114">
        <v>4112200</v>
      </c>
      <c r="D114">
        <v>0</v>
      </c>
      <c r="E114">
        <v>597900</v>
      </c>
      <c r="F114">
        <v>16</v>
      </c>
      <c r="G114">
        <v>1365</v>
      </c>
      <c r="H114" t="b">
        <v>1</v>
      </c>
      <c r="I114">
        <f t="shared" si="29"/>
        <v>1797.6830601092897</v>
      </c>
      <c r="L114">
        <f>M114-N114</f>
        <v>1927500</v>
      </c>
      <c r="M114">
        <f>SUM(N114:N116)</f>
        <v>2525400</v>
      </c>
      <c r="N114">
        <v>597900</v>
      </c>
      <c r="O114">
        <f t="shared" si="31"/>
        <v>842.62295081967216</v>
      </c>
      <c r="S114" s="12">
        <f t="shared" si="28"/>
        <v>3772100</v>
      </c>
      <c r="T114" s="12">
        <f t="shared" si="41"/>
        <v>4370000</v>
      </c>
      <c r="U114">
        <v>597900</v>
      </c>
      <c r="V114">
        <f t="shared" si="32"/>
        <v>1649.0054644808743</v>
      </c>
      <c r="W114" s="14" t="b">
        <f t="shared" si="33"/>
        <v>1</v>
      </c>
    </row>
    <row r="115" spans="1:23" x14ac:dyDescent="0.25">
      <c r="A115" t="s">
        <v>8</v>
      </c>
      <c r="B115" s="3">
        <v>45426</v>
      </c>
      <c r="C115">
        <v>3079900</v>
      </c>
      <c r="D115">
        <v>0</v>
      </c>
      <c r="E115">
        <v>1032300</v>
      </c>
      <c r="F115">
        <v>16</v>
      </c>
      <c r="G115">
        <v>1365</v>
      </c>
      <c r="H115" t="b">
        <v>1</v>
      </c>
      <c r="I115">
        <f t="shared" si="29"/>
        <v>1346.4043715846994</v>
      </c>
      <c r="L115">
        <f>L114-N115</f>
        <v>895200</v>
      </c>
      <c r="M115">
        <v>0</v>
      </c>
      <c r="N115">
        <v>1032300</v>
      </c>
      <c r="O115">
        <f t="shared" si="31"/>
        <v>391.34426229508199</v>
      </c>
      <c r="S115" s="12">
        <f t="shared" si="28"/>
        <v>2739800</v>
      </c>
      <c r="T115" s="12">
        <f t="shared" si="41"/>
        <v>0</v>
      </c>
      <c r="U115">
        <v>1032300</v>
      </c>
      <c r="V115">
        <f t="shared" si="32"/>
        <v>1197.7267759562842</v>
      </c>
      <c r="W115" s="14" t="b">
        <f t="shared" si="33"/>
        <v>1</v>
      </c>
    </row>
    <row r="116" spans="1:23" x14ac:dyDescent="0.25">
      <c r="A116" t="s">
        <v>8</v>
      </c>
      <c r="B116" s="3">
        <v>45427</v>
      </c>
      <c r="C116">
        <v>2184700</v>
      </c>
      <c r="D116">
        <v>0</v>
      </c>
      <c r="E116">
        <v>895200</v>
      </c>
      <c r="F116">
        <v>16</v>
      </c>
      <c r="G116">
        <v>1365</v>
      </c>
      <c r="H116" t="b">
        <v>1</v>
      </c>
      <c r="I116">
        <f t="shared" si="29"/>
        <v>955.06010928961746</v>
      </c>
      <c r="L116">
        <f t="shared" ref="L116" si="50">L115-N116</f>
        <v>0</v>
      </c>
      <c r="M116">
        <v>0</v>
      </c>
      <c r="N116">
        <v>895200</v>
      </c>
      <c r="O116">
        <f t="shared" si="31"/>
        <v>0</v>
      </c>
      <c r="S116" s="12">
        <f t="shared" si="28"/>
        <v>1844600</v>
      </c>
      <c r="T116" s="12">
        <f t="shared" si="41"/>
        <v>0</v>
      </c>
      <c r="U116">
        <v>895200</v>
      </c>
      <c r="V116">
        <f t="shared" si="32"/>
        <v>806.38251366120221</v>
      </c>
      <c r="W116" s="14" t="b">
        <f t="shared" si="33"/>
        <v>1</v>
      </c>
    </row>
    <row r="117" spans="1:23" x14ac:dyDescent="0.25">
      <c r="A117" t="s">
        <v>8</v>
      </c>
      <c r="B117" s="3">
        <v>45428</v>
      </c>
      <c r="C117">
        <v>1689500</v>
      </c>
      <c r="D117">
        <v>0</v>
      </c>
      <c r="E117">
        <v>495200</v>
      </c>
      <c r="F117">
        <v>16</v>
      </c>
      <c r="G117">
        <v>1365</v>
      </c>
      <c r="H117" t="b">
        <v>1</v>
      </c>
      <c r="I117">
        <f t="shared" si="29"/>
        <v>738.57923497267757</v>
      </c>
      <c r="L117">
        <f>M117-N117</f>
        <v>741000</v>
      </c>
      <c r="M117">
        <f>SUM(N117:N119)</f>
        <v>1236200</v>
      </c>
      <c r="N117">
        <v>495200</v>
      </c>
      <c r="O117">
        <f t="shared" si="31"/>
        <v>323.93442622950818</v>
      </c>
      <c r="S117" s="12">
        <f t="shared" si="28"/>
        <v>1349400</v>
      </c>
      <c r="T117" s="12">
        <f t="shared" si="41"/>
        <v>0</v>
      </c>
      <c r="U117">
        <v>495200</v>
      </c>
      <c r="V117">
        <f t="shared" si="32"/>
        <v>589.90163934426232</v>
      </c>
      <c r="W117" s="14" t="b">
        <f t="shared" si="33"/>
        <v>1</v>
      </c>
    </row>
    <row r="118" spans="1:23" x14ac:dyDescent="0.25">
      <c r="A118" t="s">
        <v>8</v>
      </c>
      <c r="B118" s="3">
        <v>45429</v>
      </c>
      <c r="C118">
        <v>6136000</v>
      </c>
      <c r="D118">
        <v>6620000</v>
      </c>
      <c r="E118">
        <v>484000</v>
      </c>
      <c r="F118">
        <v>16</v>
      </c>
      <c r="G118">
        <v>1365</v>
      </c>
      <c r="H118" t="b">
        <v>1</v>
      </c>
      <c r="I118">
        <f t="shared" si="29"/>
        <v>1317.4043715846997</v>
      </c>
      <c r="L118">
        <f>L117-N118</f>
        <v>257000</v>
      </c>
      <c r="M118">
        <v>0</v>
      </c>
      <c r="N118">
        <v>484000</v>
      </c>
      <c r="O118">
        <f t="shared" si="31"/>
        <v>112.34972677595628</v>
      </c>
      <c r="S118" s="12">
        <f t="shared" si="28"/>
        <v>865400</v>
      </c>
      <c r="T118" s="12">
        <f t="shared" si="41"/>
        <v>0</v>
      </c>
      <c r="U118">
        <v>484000</v>
      </c>
      <c r="V118">
        <f t="shared" si="32"/>
        <v>378.31693989071039</v>
      </c>
      <c r="W118" s="14" t="b">
        <f t="shared" si="33"/>
        <v>1</v>
      </c>
    </row>
    <row r="119" spans="1:23" x14ac:dyDescent="0.25">
      <c r="A119" t="s">
        <v>8</v>
      </c>
      <c r="B119" s="3">
        <v>45430</v>
      </c>
      <c r="C119">
        <v>5879000</v>
      </c>
      <c r="D119">
        <v>0</v>
      </c>
      <c r="E119">
        <v>257000</v>
      </c>
      <c r="F119">
        <v>16</v>
      </c>
      <c r="G119">
        <v>1365</v>
      </c>
      <c r="H119" t="b">
        <v>1</v>
      </c>
      <c r="I119">
        <f t="shared" si="29"/>
        <v>2570.054644808743</v>
      </c>
      <c r="L119">
        <f t="shared" ref="L119" si="51">L118-N119</f>
        <v>0</v>
      </c>
      <c r="M119">
        <v>0</v>
      </c>
      <c r="N119">
        <v>257000</v>
      </c>
      <c r="O119">
        <f t="shared" si="31"/>
        <v>0</v>
      </c>
      <c r="S119" s="12">
        <f t="shared" si="28"/>
        <v>608400</v>
      </c>
      <c r="T119" s="12">
        <f t="shared" si="41"/>
        <v>0</v>
      </c>
      <c r="U119">
        <v>257000</v>
      </c>
      <c r="V119">
        <f t="shared" si="32"/>
        <v>265.96721311475409</v>
      </c>
      <c r="W119" s="14" t="b">
        <f t="shared" si="33"/>
        <v>1</v>
      </c>
    </row>
    <row r="120" spans="1:23" x14ac:dyDescent="0.25">
      <c r="A120" t="s">
        <v>8</v>
      </c>
      <c r="B120" s="3">
        <v>45431</v>
      </c>
      <c r="C120">
        <v>5848500</v>
      </c>
      <c r="D120">
        <v>0</v>
      </c>
      <c r="E120">
        <v>30500</v>
      </c>
      <c r="F120">
        <v>16</v>
      </c>
      <c r="G120">
        <v>1365</v>
      </c>
      <c r="H120" t="b">
        <v>1</v>
      </c>
      <c r="I120">
        <f t="shared" si="29"/>
        <v>2556.7213114754099</v>
      </c>
      <c r="L120">
        <f>M120-N120</f>
        <v>650200</v>
      </c>
      <c r="M120">
        <f>SUM(N120:N122)</f>
        <v>680700</v>
      </c>
      <c r="N120">
        <v>30500</v>
      </c>
      <c r="O120">
        <f t="shared" si="31"/>
        <v>284.24043715846994</v>
      </c>
      <c r="S120" s="12">
        <f t="shared" si="28"/>
        <v>4339500</v>
      </c>
      <c r="T120" s="12">
        <f t="shared" si="41"/>
        <v>4370000</v>
      </c>
      <c r="U120">
        <v>30500</v>
      </c>
      <c r="V120">
        <f t="shared" si="32"/>
        <v>1897.049180327869</v>
      </c>
      <c r="W120" s="14" t="b">
        <f t="shared" si="33"/>
        <v>1</v>
      </c>
    </row>
    <row r="121" spans="1:23" x14ac:dyDescent="0.25">
      <c r="A121" t="s">
        <v>8</v>
      </c>
      <c r="B121" s="3">
        <v>45432</v>
      </c>
      <c r="C121">
        <v>5413500</v>
      </c>
      <c r="D121">
        <v>0</v>
      </c>
      <c r="E121">
        <v>435000</v>
      </c>
      <c r="F121">
        <v>16</v>
      </c>
      <c r="G121">
        <v>1365</v>
      </c>
      <c r="H121" t="b">
        <v>1</v>
      </c>
      <c r="I121">
        <f t="shared" si="29"/>
        <v>2366.5573770491801</v>
      </c>
      <c r="L121">
        <f>L120-N121</f>
        <v>215200</v>
      </c>
      <c r="M121">
        <v>0</v>
      </c>
      <c r="N121">
        <v>435000</v>
      </c>
      <c r="O121">
        <f t="shared" si="31"/>
        <v>94.076502732240442</v>
      </c>
      <c r="S121" s="12">
        <f t="shared" si="28"/>
        <v>3904500</v>
      </c>
      <c r="T121" s="12">
        <f t="shared" si="41"/>
        <v>0</v>
      </c>
      <c r="U121">
        <v>435000</v>
      </c>
      <c r="V121">
        <f t="shared" si="32"/>
        <v>1706.8852459016393</v>
      </c>
      <c r="W121" s="14" t="b">
        <f t="shared" si="33"/>
        <v>1</v>
      </c>
    </row>
    <row r="122" spans="1:23" x14ac:dyDescent="0.25">
      <c r="A122" t="s">
        <v>8</v>
      </c>
      <c r="B122" s="3">
        <v>45433</v>
      </c>
      <c r="C122">
        <v>5198300</v>
      </c>
      <c r="D122">
        <v>0</v>
      </c>
      <c r="E122">
        <v>215200</v>
      </c>
      <c r="F122">
        <v>16</v>
      </c>
      <c r="G122">
        <v>1365</v>
      </c>
      <c r="H122" t="b">
        <v>1</v>
      </c>
      <c r="I122">
        <f t="shared" si="29"/>
        <v>2272.4808743169401</v>
      </c>
      <c r="L122">
        <f t="shared" ref="L122" si="52">L121-N122</f>
        <v>0</v>
      </c>
      <c r="M122">
        <v>0</v>
      </c>
      <c r="N122">
        <v>215200</v>
      </c>
      <c r="O122">
        <f t="shared" si="31"/>
        <v>0</v>
      </c>
      <c r="S122" s="12">
        <f t="shared" si="28"/>
        <v>3689300</v>
      </c>
      <c r="T122" s="12">
        <f t="shared" si="41"/>
        <v>0</v>
      </c>
      <c r="U122">
        <v>215200</v>
      </c>
      <c r="V122">
        <f t="shared" si="32"/>
        <v>1612.8087431693989</v>
      </c>
      <c r="W122" s="14" t="b">
        <f t="shared" si="33"/>
        <v>1</v>
      </c>
    </row>
    <row r="123" spans="1:23" x14ac:dyDescent="0.25">
      <c r="A123" t="s">
        <v>8</v>
      </c>
      <c r="B123" s="3">
        <v>45434</v>
      </c>
      <c r="C123">
        <v>4996100</v>
      </c>
      <c r="D123">
        <v>0</v>
      </c>
      <c r="E123">
        <v>202200</v>
      </c>
      <c r="F123">
        <v>16</v>
      </c>
      <c r="G123">
        <v>1365</v>
      </c>
      <c r="H123" t="b">
        <v>1</v>
      </c>
      <c r="I123">
        <f t="shared" si="29"/>
        <v>2184.0874316939889</v>
      </c>
      <c r="L123">
        <f>M123-N123</f>
        <v>1050500</v>
      </c>
      <c r="M123">
        <f>SUM(N123:N125)</f>
        <v>1252700</v>
      </c>
      <c r="N123">
        <v>202200</v>
      </c>
      <c r="O123">
        <f t="shared" si="31"/>
        <v>459.23497267759564</v>
      </c>
      <c r="S123" s="12">
        <f t="shared" si="28"/>
        <v>3487100</v>
      </c>
      <c r="T123" s="12">
        <f t="shared" si="41"/>
        <v>0</v>
      </c>
      <c r="U123">
        <v>202200</v>
      </c>
      <c r="V123">
        <f t="shared" si="32"/>
        <v>1524.4153005464482</v>
      </c>
      <c r="W123" s="14" t="b">
        <f t="shared" si="33"/>
        <v>1</v>
      </c>
    </row>
    <row r="124" spans="1:23" x14ac:dyDescent="0.25">
      <c r="A124" t="s">
        <v>8</v>
      </c>
      <c r="B124" s="3">
        <v>45435</v>
      </c>
      <c r="C124">
        <v>4376700</v>
      </c>
      <c r="D124">
        <v>0</v>
      </c>
      <c r="E124">
        <v>619400</v>
      </c>
      <c r="F124">
        <v>16</v>
      </c>
      <c r="G124">
        <v>1365</v>
      </c>
      <c r="H124" t="b">
        <v>1</v>
      </c>
      <c r="I124">
        <f t="shared" si="29"/>
        <v>1913.311475409836</v>
      </c>
      <c r="L124">
        <f>L123-N124</f>
        <v>431100</v>
      </c>
      <c r="M124">
        <v>0</v>
      </c>
      <c r="N124">
        <v>619400</v>
      </c>
      <c r="O124">
        <f t="shared" si="31"/>
        <v>188.45901639344262</v>
      </c>
      <c r="S124" s="12">
        <f t="shared" si="28"/>
        <v>2867700</v>
      </c>
      <c r="T124" s="12">
        <f t="shared" si="41"/>
        <v>0</v>
      </c>
      <c r="U124">
        <v>619400</v>
      </c>
      <c r="V124">
        <f t="shared" si="32"/>
        <v>1253.639344262295</v>
      </c>
      <c r="W124" s="14" t="b">
        <f t="shared" si="33"/>
        <v>1</v>
      </c>
    </row>
    <row r="125" spans="1:23" x14ac:dyDescent="0.25">
      <c r="A125" t="s">
        <v>8</v>
      </c>
      <c r="B125" s="3">
        <v>45436</v>
      </c>
      <c r="C125">
        <v>3945600</v>
      </c>
      <c r="D125">
        <v>0</v>
      </c>
      <c r="E125">
        <v>431100</v>
      </c>
      <c r="F125">
        <v>16</v>
      </c>
      <c r="G125">
        <v>1365</v>
      </c>
      <c r="H125" t="b">
        <v>1</v>
      </c>
      <c r="I125">
        <f t="shared" si="29"/>
        <v>1724.8524590163934</v>
      </c>
      <c r="L125">
        <f t="shared" ref="L125" si="53">L124-N125</f>
        <v>0</v>
      </c>
      <c r="M125">
        <v>0</v>
      </c>
      <c r="N125">
        <v>431100</v>
      </c>
      <c r="O125">
        <f t="shared" si="31"/>
        <v>0</v>
      </c>
      <c r="S125" s="12">
        <f t="shared" si="28"/>
        <v>2436600</v>
      </c>
      <c r="T125" s="12">
        <f t="shared" si="41"/>
        <v>0</v>
      </c>
      <c r="U125">
        <v>431100</v>
      </c>
      <c r="V125">
        <f t="shared" si="32"/>
        <v>1065.1803278688524</v>
      </c>
      <c r="W125" s="14" t="b">
        <f t="shared" si="33"/>
        <v>1</v>
      </c>
    </row>
    <row r="126" spans="1:23" x14ac:dyDescent="0.25">
      <c r="A126" t="s">
        <v>8</v>
      </c>
      <c r="B126" s="3">
        <v>45437</v>
      </c>
      <c r="C126">
        <v>3873600</v>
      </c>
      <c r="D126">
        <v>0</v>
      </c>
      <c r="E126">
        <v>72000</v>
      </c>
      <c r="F126">
        <v>16</v>
      </c>
      <c r="G126">
        <v>1365</v>
      </c>
      <c r="H126" t="b">
        <v>1</v>
      </c>
      <c r="I126">
        <f t="shared" si="29"/>
        <v>1693.377049180328</v>
      </c>
      <c r="L126">
        <f>M126-N126</f>
        <v>425700</v>
      </c>
      <c r="M126">
        <f>SUM(N126:N128)</f>
        <v>497700</v>
      </c>
      <c r="N126">
        <v>72000</v>
      </c>
      <c r="O126">
        <f t="shared" si="31"/>
        <v>186.09836065573771</v>
      </c>
      <c r="S126" s="12">
        <f t="shared" si="28"/>
        <v>2364600</v>
      </c>
      <c r="T126" s="12">
        <f t="shared" si="41"/>
        <v>0</v>
      </c>
      <c r="U126">
        <v>72000</v>
      </c>
      <c r="V126">
        <f t="shared" si="32"/>
        <v>1033.704918032787</v>
      </c>
      <c r="W126" s="14" t="b">
        <f t="shared" si="33"/>
        <v>1</v>
      </c>
    </row>
    <row r="127" spans="1:23" x14ac:dyDescent="0.25">
      <c r="A127" t="s">
        <v>8</v>
      </c>
      <c r="B127" s="3">
        <v>45438</v>
      </c>
      <c r="C127">
        <v>3523600</v>
      </c>
      <c r="D127">
        <v>0</v>
      </c>
      <c r="E127">
        <v>350000</v>
      </c>
      <c r="F127">
        <v>16</v>
      </c>
      <c r="G127">
        <v>1365</v>
      </c>
      <c r="H127" t="b">
        <v>1</v>
      </c>
      <c r="I127">
        <f t="shared" si="29"/>
        <v>1540.3715846994535</v>
      </c>
      <c r="L127">
        <f>L126-N127</f>
        <v>75700</v>
      </c>
      <c r="M127">
        <v>0</v>
      </c>
      <c r="N127">
        <v>350000</v>
      </c>
      <c r="O127">
        <f t="shared" si="31"/>
        <v>33.092896174863391</v>
      </c>
      <c r="S127" s="12">
        <f t="shared" si="28"/>
        <v>2014600</v>
      </c>
      <c r="T127" s="12">
        <f t="shared" si="41"/>
        <v>0</v>
      </c>
      <c r="U127">
        <v>350000</v>
      </c>
      <c r="V127">
        <f t="shared" si="32"/>
        <v>880.6994535519126</v>
      </c>
      <c r="W127" s="14" t="b">
        <f t="shared" si="33"/>
        <v>1</v>
      </c>
    </row>
    <row r="128" spans="1:23" x14ac:dyDescent="0.25">
      <c r="A128" t="s">
        <v>8</v>
      </c>
      <c r="B128" s="3">
        <v>45439</v>
      </c>
      <c r="C128">
        <v>3447900</v>
      </c>
      <c r="D128">
        <v>0</v>
      </c>
      <c r="E128">
        <v>75700</v>
      </c>
      <c r="F128">
        <v>16</v>
      </c>
      <c r="G128">
        <v>1365</v>
      </c>
      <c r="H128" t="b">
        <v>1</v>
      </c>
      <c r="I128">
        <f t="shared" si="29"/>
        <v>1507.2786885245901</v>
      </c>
      <c r="L128">
        <f t="shared" ref="L128" si="54">L127-N128</f>
        <v>0</v>
      </c>
      <c r="M128">
        <v>0</v>
      </c>
      <c r="N128">
        <v>75700</v>
      </c>
      <c r="O128">
        <f t="shared" si="31"/>
        <v>0</v>
      </c>
      <c r="S128" s="12">
        <f t="shared" si="28"/>
        <v>1938900</v>
      </c>
      <c r="T128" s="12">
        <f t="shared" si="41"/>
        <v>0</v>
      </c>
      <c r="U128">
        <v>75700</v>
      </c>
      <c r="V128">
        <f t="shared" si="32"/>
        <v>847.60655737704917</v>
      </c>
      <c r="W128" s="14" t="b">
        <f t="shared" si="33"/>
        <v>1</v>
      </c>
    </row>
    <row r="129" spans="1:23" x14ac:dyDescent="0.25">
      <c r="A129" t="s">
        <v>8</v>
      </c>
      <c r="B129" s="3">
        <v>45440</v>
      </c>
      <c r="C129">
        <v>3150500</v>
      </c>
      <c r="D129">
        <v>0</v>
      </c>
      <c r="E129">
        <v>297400</v>
      </c>
      <c r="F129">
        <v>16</v>
      </c>
      <c r="G129">
        <v>1365</v>
      </c>
      <c r="H129" t="b">
        <v>1</v>
      </c>
      <c r="I129">
        <f t="shared" si="29"/>
        <v>1377.2677595628415</v>
      </c>
      <c r="L129">
        <f>M129-N129</f>
        <v>867000</v>
      </c>
      <c r="M129">
        <f>SUM(N129:N131)</f>
        <v>1164400</v>
      </c>
      <c r="N129">
        <v>297400</v>
      </c>
      <c r="O129">
        <f t="shared" si="31"/>
        <v>379.01639344262293</v>
      </c>
      <c r="S129" s="12">
        <f t="shared" si="28"/>
        <v>1641500</v>
      </c>
      <c r="T129" s="12">
        <f t="shared" si="41"/>
        <v>0</v>
      </c>
      <c r="U129">
        <v>297400</v>
      </c>
      <c r="V129">
        <f t="shared" si="32"/>
        <v>717.59562841530055</v>
      </c>
      <c r="W129" s="14" t="b">
        <f t="shared" si="33"/>
        <v>1</v>
      </c>
    </row>
    <row r="130" spans="1:23" x14ac:dyDescent="0.25">
      <c r="A130" t="s">
        <v>8</v>
      </c>
      <c r="B130" s="3">
        <v>45441</v>
      </c>
      <c r="C130">
        <v>2722200</v>
      </c>
      <c r="D130">
        <v>0</v>
      </c>
      <c r="E130">
        <v>428300</v>
      </c>
      <c r="F130">
        <v>16</v>
      </c>
      <c r="G130">
        <v>1365</v>
      </c>
      <c r="H130" t="b">
        <v>1</v>
      </c>
      <c r="I130">
        <f t="shared" si="29"/>
        <v>1190.032786885246</v>
      </c>
      <c r="L130">
        <f>L129-N130</f>
        <v>438700</v>
      </c>
      <c r="M130">
        <v>0</v>
      </c>
      <c r="N130">
        <v>428300</v>
      </c>
      <c r="O130">
        <f t="shared" si="31"/>
        <v>191.78142076502732</v>
      </c>
      <c r="S130" s="12">
        <f t="shared" si="28"/>
        <v>1213200</v>
      </c>
      <c r="T130" s="12">
        <f t="shared" si="41"/>
        <v>0</v>
      </c>
      <c r="U130">
        <v>428300</v>
      </c>
      <c r="V130">
        <f t="shared" si="32"/>
        <v>530.36065573770497</v>
      </c>
      <c r="W130" s="14" t="b">
        <f t="shared" si="33"/>
        <v>1</v>
      </c>
    </row>
    <row r="131" spans="1:23" x14ac:dyDescent="0.25">
      <c r="A131" t="s">
        <v>8</v>
      </c>
      <c r="B131" s="3">
        <v>45442</v>
      </c>
      <c r="C131">
        <v>2283500</v>
      </c>
      <c r="D131">
        <v>0</v>
      </c>
      <c r="E131">
        <v>438700</v>
      </c>
      <c r="F131">
        <v>16</v>
      </c>
      <c r="G131">
        <v>1365</v>
      </c>
      <c r="H131" t="b">
        <v>1</v>
      </c>
      <c r="I131">
        <f t="shared" si="29"/>
        <v>998.25136612021856</v>
      </c>
      <c r="L131">
        <f t="shared" ref="L131" si="55">L130-N131</f>
        <v>0</v>
      </c>
      <c r="M131">
        <v>0</v>
      </c>
      <c r="N131">
        <v>438700</v>
      </c>
      <c r="O131">
        <f t="shared" si="31"/>
        <v>0</v>
      </c>
      <c r="S131" s="12">
        <f t="shared" ref="S131:S194" si="56">IF(T131&lt;&gt;0, IF((T131-U131)&gt;=0,T131-U131,T131), IF((S130-U131)&gt;=0,S130-U131,S130))</f>
        <v>774500</v>
      </c>
      <c r="T131" s="12">
        <f t="shared" si="41"/>
        <v>0</v>
      </c>
      <c r="U131">
        <v>438700</v>
      </c>
      <c r="V131">
        <f t="shared" si="32"/>
        <v>338.57923497267757</v>
      </c>
      <c r="W131" s="14" t="b">
        <f t="shared" si="33"/>
        <v>1</v>
      </c>
    </row>
    <row r="132" spans="1:23" x14ac:dyDescent="0.25">
      <c r="A132" t="s">
        <v>8</v>
      </c>
      <c r="B132" s="3">
        <v>45443</v>
      </c>
      <c r="C132">
        <v>1593900</v>
      </c>
      <c r="D132">
        <v>0</v>
      </c>
      <c r="E132">
        <v>689600</v>
      </c>
      <c r="F132">
        <v>16</v>
      </c>
      <c r="G132">
        <v>1365</v>
      </c>
      <c r="H132" t="b">
        <v>1</v>
      </c>
      <c r="I132">
        <f t="shared" ref="I132:I195" si="57">C132*F132/100/366*(B133-B132)-IF(D132&lt;&gt;0,$G132,0)</f>
        <v>696.78688524590166</v>
      </c>
      <c r="L132">
        <f>M132-N132</f>
        <v>228100</v>
      </c>
      <c r="M132">
        <f>SUM(N132:N134)</f>
        <v>917700</v>
      </c>
      <c r="N132">
        <v>689600</v>
      </c>
      <c r="O132">
        <f t="shared" ref="O132:O195" si="58">L132*$F132/100/366*($B133-$B132)</f>
        <v>99.715846994535525</v>
      </c>
      <c r="S132" s="12">
        <f t="shared" si="56"/>
        <v>84900</v>
      </c>
      <c r="T132" s="12">
        <f t="shared" si="41"/>
        <v>0</v>
      </c>
      <c r="U132">
        <v>689600</v>
      </c>
      <c r="V132">
        <f t="shared" ref="V132:V195" si="59">S132*$F132/100/366*($B133-$B132)</f>
        <v>37.114754098360656</v>
      </c>
      <c r="W132" s="14" t="b">
        <f t="shared" ref="W132:W195" si="60">S132&gt;U132</f>
        <v>0</v>
      </c>
    </row>
    <row r="133" spans="1:23" x14ac:dyDescent="0.25">
      <c r="A133" t="s">
        <v>8</v>
      </c>
      <c r="B133" s="3">
        <v>45444</v>
      </c>
      <c r="C133">
        <v>1374800</v>
      </c>
      <c r="D133">
        <v>0</v>
      </c>
      <c r="E133">
        <v>219100</v>
      </c>
      <c r="F133">
        <v>16</v>
      </c>
      <c r="G133">
        <v>1365</v>
      </c>
      <c r="H133" t="b">
        <v>1</v>
      </c>
      <c r="I133">
        <f t="shared" si="57"/>
        <v>601.00546448087437</v>
      </c>
      <c r="L133">
        <f>L132-N133</f>
        <v>9000</v>
      </c>
      <c r="M133">
        <v>0</v>
      </c>
      <c r="N133">
        <v>219100</v>
      </c>
      <c r="O133">
        <f t="shared" si="58"/>
        <v>3.9344262295081966</v>
      </c>
      <c r="S133" s="12">
        <f t="shared" si="56"/>
        <v>4150900</v>
      </c>
      <c r="T133" s="12">
        <f t="shared" si="41"/>
        <v>4370000</v>
      </c>
      <c r="U133">
        <v>219100</v>
      </c>
      <c r="V133">
        <f t="shared" si="59"/>
        <v>1814.6010928961748</v>
      </c>
      <c r="W133" s="14" t="b">
        <f t="shared" si="60"/>
        <v>1</v>
      </c>
    </row>
    <row r="134" spans="1:23" x14ac:dyDescent="0.25">
      <c r="A134" t="s">
        <v>8</v>
      </c>
      <c r="B134" s="3">
        <v>45445</v>
      </c>
      <c r="C134">
        <v>1365800</v>
      </c>
      <c r="D134">
        <v>0</v>
      </c>
      <c r="E134">
        <v>9000</v>
      </c>
      <c r="F134">
        <v>16</v>
      </c>
      <c r="G134">
        <v>1365</v>
      </c>
      <c r="H134" t="b">
        <v>1</v>
      </c>
      <c r="I134">
        <f t="shared" si="57"/>
        <v>597.07103825136608</v>
      </c>
      <c r="L134">
        <f t="shared" ref="L134" si="61">L133-N134</f>
        <v>0</v>
      </c>
      <c r="M134">
        <v>0</v>
      </c>
      <c r="N134">
        <v>9000</v>
      </c>
      <c r="O134">
        <f t="shared" si="58"/>
        <v>0</v>
      </c>
      <c r="S134" s="12">
        <f t="shared" si="56"/>
        <v>4141900</v>
      </c>
      <c r="T134" s="12">
        <f t="shared" si="41"/>
        <v>0</v>
      </c>
      <c r="U134">
        <v>9000</v>
      </c>
      <c r="V134">
        <f t="shared" si="59"/>
        <v>1810.6666666666667</v>
      </c>
      <c r="W134" s="14" t="b">
        <f t="shared" si="60"/>
        <v>1</v>
      </c>
    </row>
    <row r="135" spans="1:23" x14ac:dyDescent="0.25">
      <c r="A135" t="s">
        <v>8</v>
      </c>
      <c r="B135" s="3">
        <v>45446</v>
      </c>
      <c r="C135">
        <v>6319200</v>
      </c>
      <c r="D135">
        <v>6620000</v>
      </c>
      <c r="E135">
        <v>300800</v>
      </c>
      <c r="F135">
        <v>16</v>
      </c>
      <c r="G135">
        <v>1365</v>
      </c>
      <c r="H135" t="b">
        <v>1</v>
      </c>
      <c r="I135">
        <f t="shared" si="57"/>
        <v>1397.4918032786886</v>
      </c>
      <c r="L135">
        <f>M135-N135</f>
        <v>679000</v>
      </c>
      <c r="M135">
        <f>SUM(N135:N137)</f>
        <v>979800</v>
      </c>
      <c r="N135">
        <v>300800</v>
      </c>
      <c r="O135">
        <f t="shared" si="58"/>
        <v>296.83060109289619</v>
      </c>
      <c r="S135" s="12">
        <f t="shared" si="56"/>
        <v>3841100</v>
      </c>
      <c r="T135" s="12">
        <f t="shared" si="41"/>
        <v>0</v>
      </c>
      <c r="U135">
        <v>300800</v>
      </c>
      <c r="V135">
        <f t="shared" si="59"/>
        <v>1679.1693989071039</v>
      </c>
      <c r="W135" s="14" t="b">
        <f t="shared" si="60"/>
        <v>1</v>
      </c>
    </row>
    <row r="136" spans="1:23" x14ac:dyDescent="0.25">
      <c r="A136" t="s">
        <v>8</v>
      </c>
      <c r="B136" s="3">
        <v>45447</v>
      </c>
      <c r="C136">
        <v>5981200</v>
      </c>
      <c r="D136">
        <v>0</v>
      </c>
      <c r="E136">
        <v>338000</v>
      </c>
      <c r="F136">
        <v>16</v>
      </c>
      <c r="G136">
        <v>1365</v>
      </c>
      <c r="H136" t="b">
        <v>1</v>
      </c>
      <c r="I136">
        <f t="shared" si="57"/>
        <v>2614.7322404371585</v>
      </c>
      <c r="L136">
        <f>L135-N136</f>
        <v>341000</v>
      </c>
      <c r="M136">
        <v>0</v>
      </c>
      <c r="N136">
        <v>338000</v>
      </c>
      <c r="O136">
        <f t="shared" si="58"/>
        <v>149.07103825136613</v>
      </c>
      <c r="S136" s="12">
        <f t="shared" si="56"/>
        <v>3503100</v>
      </c>
      <c r="T136" s="12">
        <f t="shared" si="41"/>
        <v>0</v>
      </c>
      <c r="U136">
        <v>338000</v>
      </c>
      <c r="V136">
        <f t="shared" si="59"/>
        <v>1531.4098360655737</v>
      </c>
      <c r="W136" s="14" t="b">
        <f t="shared" si="60"/>
        <v>1</v>
      </c>
    </row>
    <row r="137" spans="1:23" x14ac:dyDescent="0.25">
      <c r="A137" t="s">
        <v>8</v>
      </c>
      <c r="B137" s="3">
        <v>45448</v>
      </c>
      <c r="C137">
        <v>5640200</v>
      </c>
      <c r="D137">
        <v>0</v>
      </c>
      <c r="E137">
        <v>341000</v>
      </c>
      <c r="F137">
        <v>16</v>
      </c>
      <c r="G137">
        <v>1365</v>
      </c>
      <c r="H137" t="b">
        <v>1</v>
      </c>
      <c r="I137">
        <f t="shared" si="57"/>
        <v>2465.6612021857923</v>
      </c>
      <c r="L137">
        <f t="shared" ref="L137" si="62">L136-N137</f>
        <v>0</v>
      </c>
      <c r="M137">
        <v>0</v>
      </c>
      <c r="N137">
        <v>341000</v>
      </c>
      <c r="O137">
        <f t="shared" si="58"/>
        <v>0</v>
      </c>
      <c r="S137" s="12">
        <f t="shared" si="56"/>
        <v>3162100</v>
      </c>
      <c r="T137" s="12">
        <f t="shared" si="41"/>
        <v>0</v>
      </c>
      <c r="U137">
        <v>341000</v>
      </c>
      <c r="V137">
        <f t="shared" si="59"/>
        <v>1382.3387978142077</v>
      </c>
      <c r="W137" s="14" t="b">
        <f t="shared" si="60"/>
        <v>1</v>
      </c>
    </row>
    <row r="138" spans="1:23" x14ac:dyDescent="0.25">
      <c r="A138" t="s">
        <v>8</v>
      </c>
      <c r="B138" s="3">
        <v>45449</v>
      </c>
      <c r="C138">
        <v>5628500</v>
      </c>
      <c r="D138">
        <v>0</v>
      </c>
      <c r="E138">
        <v>11700</v>
      </c>
      <c r="F138">
        <v>16</v>
      </c>
      <c r="G138">
        <v>1365</v>
      </c>
      <c r="H138" t="b">
        <v>1</v>
      </c>
      <c r="I138">
        <f t="shared" si="57"/>
        <v>2460.5464480874316</v>
      </c>
      <c r="L138">
        <f>M138-N138</f>
        <v>1652400</v>
      </c>
      <c r="M138">
        <f>SUM(N138:N140)</f>
        <v>1664100</v>
      </c>
      <c r="N138">
        <v>11700</v>
      </c>
      <c r="O138">
        <f t="shared" si="58"/>
        <v>722.36065573770497</v>
      </c>
      <c r="S138" s="12">
        <f t="shared" si="56"/>
        <v>3150400</v>
      </c>
      <c r="T138" s="12">
        <f t="shared" si="41"/>
        <v>0</v>
      </c>
      <c r="U138">
        <v>11700</v>
      </c>
      <c r="V138">
        <f t="shared" si="59"/>
        <v>1377.2240437158471</v>
      </c>
      <c r="W138" s="14" t="b">
        <f t="shared" si="60"/>
        <v>1</v>
      </c>
    </row>
    <row r="139" spans="1:23" x14ac:dyDescent="0.25">
      <c r="A139" t="s">
        <v>8</v>
      </c>
      <c r="B139" s="3">
        <v>45450</v>
      </c>
      <c r="C139">
        <v>4101800</v>
      </c>
      <c r="D139">
        <v>0</v>
      </c>
      <c r="E139">
        <v>1526700</v>
      </c>
      <c r="F139">
        <v>16</v>
      </c>
      <c r="G139">
        <v>1365</v>
      </c>
      <c r="H139" t="b">
        <v>1</v>
      </c>
      <c r="I139">
        <f t="shared" si="57"/>
        <v>1793.1366120218579</v>
      </c>
      <c r="L139">
        <f>L138-N139</f>
        <v>125700</v>
      </c>
      <c r="M139">
        <v>0</v>
      </c>
      <c r="N139">
        <v>1526700</v>
      </c>
      <c r="O139">
        <f t="shared" si="58"/>
        <v>54.950819672131146</v>
      </c>
      <c r="S139" s="12">
        <f t="shared" si="56"/>
        <v>1623700</v>
      </c>
      <c r="T139" s="12">
        <f t="shared" si="41"/>
        <v>0</v>
      </c>
      <c r="U139">
        <v>1526700</v>
      </c>
      <c r="V139">
        <f t="shared" si="59"/>
        <v>709.81420765027326</v>
      </c>
      <c r="W139" s="14" t="b">
        <f t="shared" si="60"/>
        <v>1</v>
      </c>
    </row>
    <row r="140" spans="1:23" x14ac:dyDescent="0.25">
      <c r="A140" t="s">
        <v>8</v>
      </c>
      <c r="B140" s="3">
        <v>45451</v>
      </c>
      <c r="C140">
        <v>3976100</v>
      </c>
      <c r="D140">
        <v>0</v>
      </c>
      <c r="E140">
        <v>125700</v>
      </c>
      <c r="F140">
        <v>16</v>
      </c>
      <c r="G140">
        <v>1365</v>
      </c>
      <c r="H140" t="b">
        <v>1</v>
      </c>
      <c r="I140">
        <f t="shared" si="57"/>
        <v>1738.1857923497269</v>
      </c>
      <c r="L140">
        <f t="shared" ref="L140" si="63">L139-N140</f>
        <v>0</v>
      </c>
      <c r="M140">
        <v>0</v>
      </c>
      <c r="N140">
        <v>125700</v>
      </c>
      <c r="O140">
        <f t="shared" si="58"/>
        <v>0</v>
      </c>
      <c r="S140" s="12">
        <f t="shared" si="56"/>
        <v>1498000</v>
      </c>
      <c r="T140" s="12">
        <f t="shared" si="41"/>
        <v>0</v>
      </c>
      <c r="U140">
        <v>125700</v>
      </c>
      <c r="V140">
        <f t="shared" si="59"/>
        <v>654.8633879781421</v>
      </c>
      <c r="W140" s="14" t="b">
        <f t="shared" si="60"/>
        <v>1</v>
      </c>
    </row>
    <row r="141" spans="1:23" x14ac:dyDescent="0.25">
      <c r="A141" t="s">
        <v>8</v>
      </c>
      <c r="B141" s="3">
        <v>45452</v>
      </c>
      <c r="C141">
        <v>3976100</v>
      </c>
      <c r="D141">
        <v>0</v>
      </c>
      <c r="E141">
        <v>0</v>
      </c>
      <c r="F141">
        <v>16</v>
      </c>
      <c r="G141">
        <v>1365</v>
      </c>
      <c r="H141" t="b">
        <v>1</v>
      </c>
      <c r="I141">
        <f t="shared" si="57"/>
        <v>1738.1857923497269</v>
      </c>
      <c r="L141">
        <f>M141-N141</f>
        <v>2011500</v>
      </c>
      <c r="M141">
        <f>SUM(N141:N143)</f>
        <v>2011500</v>
      </c>
      <c r="N141">
        <v>0</v>
      </c>
      <c r="O141">
        <f t="shared" si="58"/>
        <v>879.34426229508199</v>
      </c>
      <c r="S141" s="12">
        <f t="shared" si="56"/>
        <v>1498000</v>
      </c>
      <c r="T141" s="12">
        <f t="shared" si="41"/>
        <v>0</v>
      </c>
      <c r="U141">
        <v>0</v>
      </c>
      <c r="V141">
        <f t="shared" si="59"/>
        <v>654.8633879781421</v>
      </c>
      <c r="W141" s="14" t="b">
        <f t="shared" si="60"/>
        <v>1</v>
      </c>
    </row>
    <row r="142" spans="1:23" x14ac:dyDescent="0.25">
      <c r="A142" t="s">
        <v>8</v>
      </c>
      <c r="B142" s="3">
        <v>45453</v>
      </c>
      <c r="C142">
        <v>3254200</v>
      </c>
      <c r="D142">
        <v>0</v>
      </c>
      <c r="E142">
        <v>721900</v>
      </c>
      <c r="F142">
        <v>16</v>
      </c>
      <c r="G142">
        <v>1365</v>
      </c>
      <c r="H142" t="b">
        <v>1</v>
      </c>
      <c r="I142">
        <f t="shared" si="57"/>
        <v>1422.6010928961748</v>
      </c>
      <c r="L142">
        <f>L141-N142</f>
        <v>1289600</v>
      </c>
      <c r="M142">
        <v>0</v>
      </c>
      <c r="N142">
        <v>721900</v>
      </c>
      <c r="O142">
        <f t="shared" si="58"/>
        <v>563.75956284153006</v>
      </c>
      <c r="S142" s="12">
        <f t="shared" si="56"/>
        <v>776100</v>
      </c>
      <c r="T142" s="12">
        <f t="shared" si="41"/>
        <v>0</v>
      </c>
      <c r="U142">
        <v>721900</v>
      </c>
      <c r="V142">
        <f t="shared" si="59"/>
        <v>339.27868852459017</v>
      </c>
      <c r="W142" s="14" t="b">
        <f t="shared" si="60"/>
        <v>1</v>
      </c>
    </row>
    <row r="143" spans="1:23" x14ac:dyDescent="0.25">
      <c r="A143" t="s">
        <v>8</v>
      </c>
      <c r="B143" s="3">
        <v>45454</v>
      </c>
      <c r="C143">
        <v>1964600</v>
      </c>
      <c r="D143">
        <v>0</v>
      </c>
      <c r="E143">
        <v>1289600</v>
      </c>
      <c r="F143">
        <v>16</v>
      </c>
      <c r="G143">
        <v>1365</v>
      </c>
      <c r="H143" t="b">
        <v>1</v>
      </c>
      <c r="I143">
        <f t="shared" si="57"/>
        <v>858.84153005464486</v>
      </c>
      <c r="L143">
        <f t="shared" ref="L143" si="64">L142-N143</f>
        <v>0</v>
      </c>
      <c r="M143">
        <v>0</v>
      </c>
      <c r="N143">
        <v>1289600</v>
      </c>
      <c r="O143">
        <f t="shared" si="58"/>
        <v>0</v>
      </c>
      <c r="S143" s="12">
        <f t="shared" si="56"/>
        <v>776100</v>
      </c>
      <c r="T143" s="12">
        <f t="shared" si="41"/>
        <v>0</v>
      </c>
      <c r="U143">
        <v>1289600</v>
      </c>
      <c r="V143">
        <f t="shared" si="59"/>
        <v>339.27868852459017</v>
      </c>
      <c r="W143" s="14" t="b">
        <f t="shared" si="60"/>
        <v>0</v>
      </c>
    </row>
    <row r="144" spans="1:23" x14ac:dyDescent="0.25">
      <c r="A144" t="s">
        <v>8</v>
      </c>
      <c r="B144" s="3">
        <v>45455</v>
      </c>
      <c r="C144">
        <v>1897600</v>
      </c>
      <c r="D144">
        <v>0</v>
      </c>
      <c r="E144">
        <v>67000</v>
      </c>
      <c r="F144">
        <v>16</v>
      </c>
      <c r="G144">
        <v>1365</v>
      </c>
      <c r="H144" t="b">
        <v>1</v>
      </c>
      <c r="I144">
        <f t="shared" si="57"/>
        <v>829.55191256830597</v>
      </c>
      <c r="L144">
        <f>M144-N144</f>
        <v>956200</v>
      </c>
      <c r="M144">
        <f>SUM(N144:N146)</f>
        <v>1023200</v>
      </c>
      <c r="N144">
        <v>67000</v>
      </c>
      <c r="O144">
        <f t="shared" si="58"/>
        <v>418.01092896174862</v>
      </c>
      <c r="S144" s="12">
        <f t="shared" si="56"/>
        <v>709100</v>
      </c>
      <c r="T144" s="12">
        <f t="shared" si="41"/>
        <v>0</v>
      </c>
      <c r="U144">
        <v>67000</v>
      </c>
      <c r="V144">
        <f t="shared" si="59"/>
        <v>309.98907103825138</v>
      </c>
      <c r="W144" s="14" t="b">
        <f t="shared" si="60"/>
        <v>1</v>
      </c>
    </row>
    <row r="145" spans="1:23" x14ac:dyDescent="0.25">
      <c r="A145" t="s">
        <v>8</v>
      </c>
      <c r="B145" s="3">
        <v>45456</v>
      </c>
      <c r="C145">
        <v>1227100</v>
      </c>
      <c r="D145">
        <v>0</v>
      </c>
      <c r="E145">
        <v>670500</v>
      </c>
      <c r="F145">
        <v>16</v>
      </c>
      <c r="G145">
        <v>1365</v>
      </c>
      <c r="H145" t="b">
        <v>1</v>
      </c>
      <c r="I145">
        <f t="shared" si="57"/>
        <v>536.4371584699453</v>
      </c>
      <c r="L145">
        <f>L144-N145</f>
        <v>285700</v>
      </c>
      <c r="M145">
        <v>0</v>
      </c>
      <c r="N145">
        <v>670500</v>
      </c>
      <c r="O145">
        <f t="shared" si="58"/>
        <v>124.89617486338798</v>
      </c>
      <c r="S145" s="12">
        <f t="shared" si="56"/>
        <v>3699500</v>
      </c>
      <c r="T145" s="12">
        <f t="shared" si="41"/>
        <v>4370000</v>
      </c>
      <c r="U145">
        <v>670500</v>
      </c>
      <c r="V145">
        <f t="shared" si="59"/>
        <v>1617.2677595628415</v>
      </c>
      <c r="W145" s="14" t="b">
        <f t="shared" si="60"/>
        <v>1</v>
      </c>
    </row>
    <row r="146" spans="1:23" x14ac:dyDescent="0.25">
      <c r="A146" t="s">
        <v>8</v>
      </c>
      <c r="B146" s="3">
        <v>45457</v>
      </c>
      <c r="C146">
        <v>6334300</v>
      </c>
      <c r="D146">
        <v>6620000</v>
      </c>
      <c r="E146">
        <v>285700</v>
      </c>
      <c r="F146">
        <v>16</v>
      </c>
      <c r="G146">
        <v>1365</v>
      </c>
      <c r="H146" t="b">
        <v>1</v>
      </c>
      <c r="I146">
        <f t="shared" si="57"/>
        <v>1404.0928961748632</v>
      </c>
      <c r="L146">
        <f t="shared" ref="L146" si="65">L145-N146</f>
        <v>0</v>
      </c>
      <c r="M146">
        <v>0</v>
      </c>
      <c r="N146">
        <v>285700</v>
      </c>
      <c r="O146">
        <f t="shared" si="58"/>
        <v>0</v>
      </c>
      <c r="S146" s="12">
        <f t="shared" si="56"/>
        <v>3413800</v>
      </c>
      <c r="T146" s="12">
        <f t="shared" si="41"/>
        <v>0</v>
      </c>
      <c r="U146">
        <v>285700</v>
      </c>
      <c r="V146">
        <f t="shared" si="59"/>
        <v>1492.3715846994535</v>
      </c>
      <c r="W146" s="14" t="b">
        <f t="shared" si="60"/>
        <v>1</v>
      </c>
    </row>
    <row r="147" spans="1:23" x14ac:dyDescent="0.25">
      <c r="A147" t="s">
        <v>8</v>
      </c>
      <c r="B147" s="3">
        <v>45458</v>
      </c>
      <c r="C147">
        <v>5983100</v>
      </c>
      <c r="D147">
        <v>0</v>
      </c>
      <c r="E147">
        <v>351200</v>
      </c>
      <c r="F147">
        <v>16</v>
      </c>
      <c r="G147">
        <v>1365</v>
      </c>
      <c r="H147" t="b">
        <v>1</v>
      </c>
      <c r="I147">
        <f t="shared" si="57"/>
        <v>2615.5628415300548</v>
      </c>
      <c r="L147">
        <f>M147-N147</f>
        <v>1169600</v>
      </c>
      <c r="M147">
        <f>SUM(N147:N149)</f>
        <v>1520800</v>
      </c>
      <c r="N147">
        <v>351200</v>
      </c>
      <c r="O147">
        <f t="shared" si="58"/>
        <v>511.30054644808746</v>
      </c>
      <c r="S147" s="12">
        <f t="shared" si="56"/>
        <v>3062600</v>
      </c>
      <c r="T147" s="12">
        <f t="shared" si="41"/>
        <v>0</v>
      </c>
      <c r="U147">
        <v>351200</v>
      </c>
      <c r="V147">
        <f t="shared" si="59"/>
        <v>1338.8415300546449</v>
      </c>
      <c r="W147" s="14" t="b">
        <f t="shared" si="60"/>
        <v>1</v>
      </c>
    </row>
    <row r="148" spans="1:23" x14ac:dyDescent="0.25">
      <c r="A148" t="s">
        <v>8</v>
      </c>
      <c r="B148" s="3">
        <v>45459</v>
      </c>
      <c r="C148">
        <v>5930300</v>
      </c>
      <c r="D148">
        <v>0</v>
      </c>
      <c r="E148">
        <v>52800</v>
      </c>
      <c r="F148">
        <v>16</v>
      </c>
      <c r="G148">
        <v>1365</v>
      </c>
      <c r="H148" t="b">
        <v>1</v>
      </c>
      <c r="I148">
        <f t="shared" si="57"/>
        <v>2592.4808743169401</v>
      </c>
      <c r="L148">
        <f>L147-N148</f>
        <v>1116800</v>
      </c>
      <c r="M148">
        <v>0</v>
      </c>
      <c r="N148">
        <v>52800</v>
      </c>
      <c r="O148">
        <f t="shared" si="58"/>
        <v>488.21857923497265</v>
      </c>
      <c r="S148" s="12">
        <f t="shared" si="56"/>
        <v>3009800</v>
      </c>
      <c r="T148" s="12">
        <f t="shared" si="41"/>
        <v>0</v>
      </c>
      <c r="U148">
        <v>52800</v>
      </c>
      <c r="V148">
        <f t="shared" si="59"/>
        <v>1315.7595628415299</v>
      </c>
      <c r="W148" s="14" t="b">
        <f t="shared" si="60"/>
        <v>1</v>
      </c>
    </row>
    <row r="149" spans="1:23" x14ac:dyDescent="0.25">
      <c r="A149" t="s">
        <v>8</v>
      </c>
      <c r="B149" s="3">
        <v>45460</v>
      </c>
      <c r="C149">
        <v>4813500</v>
      </c>
      <c r="D149">
        <v>0</v>
      </c>
      <c r="E149">
        <v>1116800</v>
      </c>
      <c r="F149">
        <v>16</v>
      </c>
      <c r="G149">
        <v>1365</v>
      </c>
      <c r="H149" t="b">
        <v>1</v>
      </c>
      <c r="I149">
        <f t="shared" si="57"/>
        <v>2104.2622950819673</v>
      </c>
      <c r="L149">
        <f t="shared" ref="L149" si="66">L148-N149</f>
        <v>0</v>
      </c>
      <c r="M149">
        <v>0</v>
      </c>
      <c r="N149">
        <v>1116800</v>
      </c>
      <c r="O149">
        <f t="shared" si="58"/>
        <v>0</v>
      </c>
      <c r="S149" s="12">
        <f t="shared" si="56"/>
        <v>1893000</v>
      </c>
      <c r="T149" s="12">
        <f t="shared" si="41"/>
        <v>0</v>
      </c>
      <c r="U149">
        <v>1116800</v>
      </c>
      <c r="V149">
        <f t="shared" si="59"/>
        <v>827.54098360655735</v>
      </c>
      <c r="W149" s="14" t="b">
        <f t="shared" si="60"/>
        <v>1</v>
      </c>
    </row>
    <row r="150" spans="1:23" x14ac:dyDescent="0.25">
      <c r="A150" t="s">
        <v>8</v>
      </c>
      <c r="B150" s="3">
        <v>45461</v>
      </c>
      <c r="C150">
        <v>4501000</v>
      </c>
      <c r="D150">
        <v>0</v>
      </c>
      <c r="E150">
        <v>312500</v>
      </c>
      <c r="F150">
        <v>16</v>
      </c>
      <c r="G150">
        <v>1365</v>
      </c>
      <c r="H150" t="b">
        <v>1</v>
      </c>
      <c r="I150">
        <f t="shared" si="57"/>
        <v>1967.6502732240438</v>
      </c>
      <c r="L150">
        <f>M150-N150</f>
        <v>679600</v>
      </c>
      <c r="M150">
        <f>SUM(N150:N152)</f>
        <v>992100</v>
      </c>
      <c r="N150">
        <v>312500</v>
      </c>
      <c r="O150">
        <f t="shared" si="58"/>
        <v>297.09289617486337</v>
      </c>
      <c r="S150" s="12">
        <f t="shared" si="56"/>
        <v>1580500</v>
      </c>
      <c r="T150" s="12">
        <f t="shared" si="41"/>
        <v>0</v>
      </c>
      <c r="U150">
        <v>312500</v>
      </c>
      <c r="V150">
        <f t="shared" si="59"/>
        <v>690.92896174863392</v>
      </c>
      <c r="W150" s="14" t="b">
        <f t="shared" si="60"/>
        <v>1</v>
      </c>
    </row>
    <row r="151" spans="1:23" x14ac:dyDescent="0.25">
      <c r="A151" t="s">
        <v>8</v>
      </c>
      <c r="B151" s="3">
        <v>45462</v>
      </c>
      <c r="C151">
        <v>3975700</v>
      </c>
      <c r="D151">
        <v>0</v>
      </c>
      <c r="E151">
        <v>525300</v>
      </c>
      <c r="F151">
        <v>16</v>
      </c>
      <c r="G151">
        <v>1365</v>
      </c>
      <c r="H151" t="b">
        <v>1</v>
      </c>
      <c r="I151">
        <f t="shared" si="57"/>
        <v>1738.0109289617487</v>
      </c>
      <c r="L151">
        <f>L150-N151</f>
        <v>154300</v>
      </c>
      <c r="M151">
        <v>0</v>
      </c>
      <c r="N151">
        <v>525300</v>
      </c>
      <c r="O151">
        <f t="shared" si="58"/>
        <v>67.453551912568301</v>
      </c>
      <c r="S151" s="12">
        <f t="shared" si="56"/>
        <v>1055200</v>
      </c>
      <c r="T151" s="12">
        <f t="shared" si="41"/>
        <v>0</v>
      </c>
      <c r="U151">
        <v>525300</v>
      </c>
      <c r="V151">
        <f t="shared" si="59"/>
        <v>461.28961748633878</v>
      </c>
      <c r="W151" s="14" t="b">
        <f t="shared" si="60"/>
        <v>1</v>
      </c>
    </row>
    <row r="152" spans="1:23" x14ac:dyDescent="0.25">
      <c r="A152" t="s">
        <v>8</v>
      </c>
      <c r="B152" s="3">
        <v>45463</v>
      </c>
      <c r="C152">
        <v>3821400</v>
      </c>
      <c r="D152">
        <v>0</v>
      </c>
      <c r="E152">
        <v>154300</v>
      </c>
      <c r="F152">
        <v>16</v>
      </c>
      <c r="G152">
        <v>1365</v>
      </c>
      <c r="H152" t="b">
        <v>1</v>
      </c>
      <c r="I152">
        <f t="shared" si="57"/>
        <v>1670.5573770491803</v>
      </c>
      <c r="L152">
        <f t="shared" ref="L152" si="67">L151-N152</f>
        <v>0</v>
      </c>
      <c r="M152">
        <v>0</v>
      </c>
      <c r="N152">
        <v>154300</v>
      </c>
      <c r="O152">
        <f t="shared" si="58"/>
        <v>0</v>
      </c>
      <c r="S152" s="12">
        <f t="shared" si="56"/>
        <v>900900</v>
      </c>
      <c r="T152" s="12">
        <f t="shared" si="41"/>
        <v>0</v>
      </c>
      <c r="U152">
        <v>154300</v>
      </c>
      <c r="V152">
        <f t="shared" si="59"/>
        <v>393.8360655737705</v>
      </c>
      <c r="W152" s="14" t="b">
        <f t="shared" si="60"/>
        <v>1</v>
      </c>
    </row>
    <row r="153" spans="1:23" x14ac:dyDescent="0.25">
      <c r="A153" t="s">
        <v>8</v>
      </c>
      <c r="B153" s="3">
        <v>45464</v>
      </c>
      <c r="C153">
        <v>3142800</v>
      </c>
      <c r="D153">
        <v>0</v>
      </c>
      <c r="E153">
        <v>678600</v>
      </c>
      <c r="F153">
        <v>16</v>
      </c>
      <c r="G153">
        <v>1365</v>
      </c>
      <c r="H153" t="b">
        <v>1</v>
      </c>
      <c r="I153">
        <f t="shared" si="57"/>
        <v>1373.9016393442623</v>
      </c>
      <c r="L153">
        <f>M153-N153</f>
        <v>166900</v>
      </c>
      <c r="M153">
        <f>SUM(N153:N155)</f>
        <v>845500</v>
      </c>
      <c r="N153">
        <v>678600</v>
      </c>
      <c r="O153">
        <f t="shared" si="58"/>
        <v>72.961748633879779</v>
      </c>
      <c r="S153" s="12">
        <f t="shared" si="56"/>
        <v>222300</v>
      </c>
      <c r="T153" s="12">
        <f t="shared" si="41"/>
        <v>0</v>
      </c>
      <c r="U153">
        <v>678600</v>
      </c>
      <c r="V153">
        <f t="shared" si="59"/>
        <v>97.180327868852459</v>
      </c>
      <c r="W153" s="14" t="b">
        <f t="shared" si="60"/>
        <v>0</v>
      </c>
    </row>
    <row r="154" spans="1:23" x14ac:dyDescent="0.25">
      <c r="A154" t="s">
        <v>8</v>
      </c>
      <c r="B154" s="3">
        <v>45465</v>
      </c>
      <c r="C154">
        <v>3000500</v>
      </c>
      <c r="D154">
        <v>0</v>
      </c>
      <c r="E154">
        <v>142300</v>
      </c>
      <c r="F154">
        <v>16</v>
      </c>
      <c r="G154">
        <v>1365</v>
      </c>
      <c r="H154" t="b">
        <v>1</v>
      </c>
      <c r="I154">
        <f t="shared" si="57"/>
        <v>1311.6939890710382</v>
      </c>
      <c r="L154">
        <f>L153-N154</f>
        <v>24600</v>
      </c>
      <c r="M154">
        <v>0</v>
      </c>
      <c r="N154">
        <v>142300</v>
      </c>
      <c r="O154">
        <f t="shared" si="58"/>
        <v>10.754098360655737</v>
      </c>
      <c r="S154" s="12">
        <f t="shared" si="56"/>
        <v>4227700</v>
      </c>
      <c r="T154" s="12">
        <f t="shared" si="41"/>
        <v>4370000</v>
      </c>
      <c r="U154">
        <v>142300</v>
      </c>
      <c r="V154">
        <f t="shared" si="59"/>
        <v>1848.1748633879781</v>
      </c>
      <c r="W154" s="14" t="b">
        <f t="shared" si="60"/>
        <v>1</v>
      </c>
    </row>
    <row r="155" spans="1:23" x14ac:dyDescent="0.25">
      <c r="A155" t="s">
        <v>8</v>
      </c>
      <c r="B155" s="3">
        <v>45466</v>
      </c>
      <c r="C155">
        <v>2975900</v>
      </c>
      <c r="D155">
        <v>0</v>
      </c>
      <c r="E155">
        <v>24600</v>
      </c>
      <c r="F155">
        <v>16</v>
      </c>
      <c r="G155">
        <v>1365</v>
      </c>
      <c r="H155" t="b">
        <v>1</v>
      </c>
      <c r="I155">
        <f t="shared" si="57"/>
        <v>1300.9398907103825</v>
      </c>
      <c r="L155">
        <f t="shared" ref="L155" si="68">L154-N155</f>
        <v>0</v>
      </c>
      <c r="M155">
        <v>0</v>
      </c>
      <c r="N155">
        <v>24600</v>
      </c>
      <c r="O155">
        <f t="shared" si="58"/>
        <v>0</v>
      </c>
      <c r="S155" s="12">
        <f t="shared" si="56"/>
        <v>4203100</v>
      </c>
      <c r="T155" s="12">
        <f t="shared" ref="T155:T218" si="69">IF(AND(S152&lt;($Q$4),T154=0,T153=0),$T$3,0)</f>
        <v>0</v>
      </c>
      <c r="U155">
        <v>24600</v>
      </c>
      <c r="V155">
        <f t="shared" si="59"/>
        <v>1837.4207650273224</v>
      </c>
      <c r="W155" s="14" t="b">
        <f t="shared" si="60"/>
        <v>1</v>
      </c>
    </row>
    <row r="156" spans="1:23" x14ac:dyDescent="0.25">
      <c r="A156" t="s">
        <v>8</v>
      </c>
      <c r="B156" s="3">
        <v>45467</v>
      </c>
      <c r="C156">
        <v>2490500</v>
      </c>
      <c r="D156">
        <v>0</v>
      </c>
      <c r="E156">
        <v>485400</v>
      </c>
      <c r="F156">
        <v>16</v>
      </c>
      <c r="G156">
        <v>1365</v>
      </c>
      <c r="H156" t="b">
        <v>1</v>
      </c>
      <c r="I156">
        <f t="shared" si="57"/>
        <v>1088.7431693989072</v>
      </c>
      <c r="L156">
        <f>M156-N156</f>
        <v>1603700</v>
      </c>
      <c r="M156">
        <f>SUM(N156:N158)</f>
        <v>2089100</v>
      </c>
      <c r="N156">
        <v>485400</v>
      </c>
      <c r="O156">
        <f t="shared" si="58"/>
        <v>701.07103825136608</v>
      </c>
      <c r="S156" s="12">
        <f t="shared" si="56"/>
        <v>3717700</v>
      </c>
      <c r="T156" s="12">
        <f t="shared" si="69"/>
        <v>0</v>
      </c>
      <c r="U156">
        <v>485400</v>
      </c>
      <c r="V156">
        <f t="shared" si="59"/>
        <v>1625.2240437158471</v>
      </c>
      <c r="W156" s="14" t="b">
        <f t="shared" si="60"/>
        <v>1</v>
      </c>
    </row>
    <row r="157" spans="1:23" x14ac:dyDescent="0.25">
      <c r="A157" t="s">
        <v>8</v>
      </c>
      <c r="B157" s="3">
        <v>45468</v>
      </c>
      <c r="C157">
        <v>1281200</v>
      </c>
      <c r="D157">
        <v>0</v>
      </c>
      <c r="E157">
        <v>1209300</v>
      </c>
      <c r="F157">
        <v>16</v>
      </c>
      <c r="G157">
        <v>1365</v>
      </c>
      <c r="H157" t="b">
        <v>1</v>
      </c>
      <c r="I157">
        <f t="shared" si="57"/>
        <v>560.08743169398906</v>
      </c>
      <c r="L157">
        <f>L156-N157</f>
        <v>394400</v>
      </c>
      <c r="M157">
        <v>0</v>
      </c>
      <c r="N157">
        <v>1209300</v>
      </c>
      <c r="O157">
        <f t="shared" si="58"/>
        <v>172.41530054644809</v>
      </c>
      <c r="S157" s="12">
        <f t="shared" si="56"/>
        <v>2508400</v>
      </c>
      <c r="T157" s="12">
        <f t="shared" si="69"/>
        <v>0</v>
      </c>
      <c r="U157">
        <v>1209300</v>
      </c>
      <c r="V157">
        <f t="shared" si="59"/>
        <v>1096.5683060109291</v>
      </c>
      <c r="W157" s="14" t="b">
        <f t="shared" si="60"/>
        <v>1</v>
      </c>
    </row>
    <row r="158" spans="1:23" x14ac:dyDescent="0.25">
      <c r="A158" t="s">
        <v>8</v>
      </c>
      <c r="B158" s="3">
        <v>45469</v>
      </c>
      <c r="C158">
        <v>886800</v>
      </c>
      <c r="D158">
        <v>0</v>
      </c>
      <c r="E158">
        <v>394400</v>
      </c>
      <c r="F158">
        <v>16</v>
      </c>
      <c r="G158">
        <v>1365</v>
      </c>
      <c r="H158" t="b">
        <v>1</v>
      </c>
      <c r="I158">
        <f t="shared" si="57"/>
        <v>387.67213114754099</v>
      </c>
      <c r="L158">
        <f t="shared" ref="L158" si="70">L157-N158</f>
        <v>0</v>
      </c>
      <c r="M158">
        <v>0</v>
      </c>
      <c r="N158">
        <v>394400</v>
      </c>
      <c r="O158">
        <f t="shared" si="58"/>
        <v>0</v>
      </c>
      <c r="S158" s="12">
        <f t="shared" si="56"/>
        <v>2114000</v>
      </c>
      <c r="T158" s="12">
        <f t="shared" si="69"/>
        <v>0</v>
      </c>
      <c r="U158">
        <v>394400</v>
      </c>
      <c r="V158">
        <f t="shared" si="59"/>
        <v>924.15300546448088</v>
      </c>
      <c r="W158" s="14" t="b">
        <f t="shared" si="60"/>
        <v>1</v>
      </c>
    </row>
    <row r="159" spans="1:23" x14ac:dyDescent="0.25">
      <c r="A159" t="s">
        <v>8</v>
      </c>
      <c r="B159" s="3">
        <v>45470</v>
      </c>
      <c r="C159">
        <v>6220500</v>
      </c>
      <c r="D159">
        <v>6620000</v>
      </c>
      <c r="E159">
        <v>399500</v>
      </c>
      <c r="F159">
        <v>16</v>
      </c>
      <c r="G159">
        <v>1365</v>
      </c>
      <c r="H159" t="b">
        <v>1</v>
      </c>
      <c r="I159">
        <f t="shared" si="57"/>
        <v>1354.344262295082</v>
      </c>
      <c r="L159">
        <f>M159-N159</f>
        <v>1165800</v>
      </c>
      <c r="M159">
        <f>SUM(N159:N161)</f>
        <v>1565300</v>
      </c>
      <c r="N159">
        <v>399500</v>
      </c>
      <c r="O159">
        <f t="shared" si="58"/>
        <v>509.63934426229508</v>
      </c>
      <c r="S159" s="12">
        <f t="shared" si="56"/>
        <v>1714500</v>
      </c>
      <c r="T159" s="12">
        <f t="shared" si="69"/>
        <v>0</v>
      </c>
      <c r="U159">
        <v>399500</v>
      </c>
      <c r="V159">
        <f t="shared" si="59"/>
        <v>749.50819672131149</v>
      </c>
      <c r="W159" s="14" t="b">
        <f t="shared" si="60"/>
        <v>1</v>
      </c>
    </row>
    <row r="160" spans="1:23" x14ac:dyDescent="0.25">
      <c r="A160" t="s">
        <v>8</v>
      </c>
      <c r="B160" s="3">
        <v>45471</v>
      </c>
      <c r="C160">
        <v>5176700</v>
      </c>
      <c r="D160">
        <v>0</v>
      </c>
      <c r="E160">
        <v>1043800</v>
      </c>
      <c r="F160">
        <v>16</v>
      </c>
      <c r="G160">
        <v>1365</v>
      </c>
      <c r="H160" t="b">
        <v>1</v>
      </c>
      <c r="I160">
        <f t="shared" si="57"/>
        <v>2263.0382513661202</v>
      </c>
      <c r="L160">
        <f>L159-N160</f>
        <v>122000</v>
      </c>
      <c r="M160">
        <v>0</v>
      </c>
      <c r="N160">
        <v>1043800</v>
      </c>
      <c r="O160">
        <f t="shared" si="58"/>
        <v>53.333333333333336</v>
      </c>
      <c r="S160" s="12">
        <f t="shared" si="56"/>
        <v>670700</v>
      </c>
      <c r="T160" s="12">
        <f t="shared" si="69"/>
        <v>0</v>
      </c>
      <c r="U160">
        <v>1043800</v>
      </c>
      <c r="V160">
        <f t="shared" si="59"/>
        <v>293.20218579234972</v>
      </c>
      <c r="W160" s="14" t="b">
        <f t="shared" si="60"/>
        <v>0</v>
      </c>
    </row>
    <row r="161" spans="1:23" x14ac:dyDescent="0.25">
      <c r="A161" t="s">
        <v>8</v>
      </c>
      <c r="B161" s="3">
        <v>45472</v>
      </c>
      <c r="C161">
        <v>5054700</v>
      </c>
      <c r="D161">
        <v>0</v>
      </c>
      <c r="E161">
        <v>122000</v>
      </c>
      <c r="F161">
        <v>16</v>
      </c>
      <c r="G161">
        <v>1365</v>
      </c>
      <c r="H161" t="b">
        <v>1</v>
      </c>
      <c r="I161">
        <f t="shared" si="57"/>
        <v>2209.7049180327867</v>
      </c>
      <c r="L161">
        <f t="shared" ref="L161" si="71">L160-N161</f>
        <v>0</v>
      </c>
      <c r="M161">
        <v>0</v>
      </c>
      <c r="N161">
        <v>122000</v>
      </c>
      <c r="O161">
        <f t="shared" si="58"/>
        <v>0</v>
      </c>
      <c r="S161" s="12">
        <f t="shared" si="56"/>
        <v>548700</v>
      </c>
      <c r="T161" s="12">
        <f t="shared" si="69"/>
        <v>0</v>
      </c>
      <c r="U161">
        <v>122000</v>
      </c>
      <c r="V161">
        <f t="shared" si="59"/>
        <v>239.86885245901638</v>
      </c>
      <c r="W161" s="14" t="b">
        <f t="shared" si="60"/>
        <v>1</v>
      </c>
    </row>
    <row r="162" spans="1:23" x14ac:dyDescent="0.25">
      <c r="A162" t="s">
        <v>8</v>
      </c>
      <c r="B162" s="3">
        <v>45473</v>
      </c>
      <c r="C162">
        <v>4759700</v>
      </c>
      <c r="D162">
        <v>0</v>
      </c>
      <c r="E162">
        <v>295000</v>
      </c>
      <c r="F162">
        <v>16</v>
      </c>
      <c r="G162">
        <v>1365</v>
      </c>
      <c r="H162" t="b">
        <v>1</v>
      </c>
      <c r="I162">
        <f t="shared" si="57"/>
        <v>2080.743169398907</v>
      </c>
      <c r="L162">
        <f>M162-N162</f>
        <v>815100</v>
      </c>
      <c r="M162">
        <f>SUM(N162:N164)</f>
        <v>1110100</v>
      </c>
      <c r="N162">
        <v>295000</v>
      </c>
      <c r="O162">
        <f t="shared" si="58"/>
        <v>356.32786885245901</v>
      </c>
      <c r="S162" s="12">
        <f t="shared" si="56"/>
        <v>253700</v>
      </c>
      <c r="T162" s="12">
        <f t="shared" si="69"/>
        <v>0</v>
      </c>
      <c r="U162">
        <v>295000</v>
      </c>
      <c r="V162">
        <f t="shared" si="59"/>
        <v>110.90710382513662</v>
      </c>
      <c r="W162" s="14" t="b">
        <f t="shared" si="60"/>
        <v>0</v>
      </c>
    </row>
    <row r="163" spans="1:23" x14ac:dyDescent="0.25">
      <c r="A163" t="s">
        <v>8</v>
      </c>
      <c r="B163" s="3">
        <v>45474</v>
      </c>
      <c r="C163">
        <v>4214700</v>
      </c>
      <c r="D163">
        <v>0</v>
      </c>
      <c r="E163">
        <v>545000</v>
      </c>
      <c r="F163">
        <v>16</v>
      </c>
      <c r="G163">
        <v>1365</v>
      </c>
      <c r="H163" t="b">
        <v>1</v>
      </c>
      <c r="I163">
        <f t="shared" si="57"/>
        <v>1842.4918032786886</v>
      </c>
      <c r="L163">
        <f>L162-N163</f>
        <v>270100</v>
      </c>
      <c r="M163">
        <v>0</v>
      </c>
      <c r="N163">
        <v>545000</v>
      </c>
      <c r="O163">
        <f t="shared" si="58"/>
        <v>118.07650273224044</v>
      </c>
      <c r="S163" s="12">
        <f t="shared" si="56"/>
        <v>3825000</v>
      </c>
      <c r="T163" s="12">
        <f t="shared" si="69"/>
        <v>4370000</v>
      </c>
      <c r="U163">
        <v>545000</v>
      </c>
      <c r="V163">
        <f t="shared" si="59"/>
        <v>1672.1311475409836</v>
      </c>
      <c r="W163" s="14" t="b">
        <f t="shared" si="60"/>
        <v>1</v>
      </c>
    </row>
    <row r="164" spans="1:23" x14ac:dyDescent="0.25">
      <c r="A164" t="s">
        <v>8</v>
      </c>
      <c r="B164" s="3">
        <v>45475</v>
      </c>
      <c r="C164">
        <v>3944600</v>
      </c>
      <c r="D164">
        <v>0</v>
      </c>
      <c r="E164">
        <v>270100</v>
      </c>
      <c r="F164">
        <v>16</v>
      </c>
      <c r="G164">
        <v>1365</v>
      </c>
      <c r="H164" t="b">
        <v>1</v>
      </c>
      <c r="I164">
        <f t="shared" si="57"/>
        <v>1724.4153005464482</v>
      </c>
      <c r="L164">
        <f t="shared" ref="L164" si="72">L163-N164</f>
        <v>0</v>
      </c>
      <c r="M164">
        <v>0</v>
      </c>
      <c r="N164">
        <v>270100</v>
      </c>
      <c r="O164">
        <f t="shared" si="58"/>
        <v>0</v>
      </c>
      <c r="S164" s="12">
        <f t="shared" si="56"/>
        <v>3554900</v>
      </c>
      <c r="T164" s="12">
        <f t="shared" si="69"/>
        <v>0</v>
      </c>
      <c r="U164">
        <v>270100</v>
      </c>
      <c r="V164">
        <f t="shared" si="59"/>
        <v>1554.0546448087432</v>
      </c>
      <c r="W164" s="14" t="b">
        <f t="shared" si="60"/>
        <v>1</v>
      </c>
    </row>
    <row r="165" spans="1:23" x14ac:dyDescent="0.25">
      <c r="A165" t="s">
        <v>8</v>
      </c>
      <c r="B165" s="3">
        <v>45476</v>
      </c>
      <c r="C165">
        <v>3868300</v>
      </c>
      <c r="D165">
        <v>0</v>
      </c>
      <c r="E165">
        <v>76300</v>
      </c>
      <c r="F165">
        <v>16</v>
      </c>
      <c r="G165">
        <v>1365</v>
      </c>
      <c r="H165" t="b">
        <v>1</v>
      </c>
      <c r="I165">
        <f t="shared" si="57"/>
        <v>1691.0601092896175</v>
      </c>
      <c r="L165">
        <f>M165-N165</f>
        <v>1005500</v>
      </c>
      <c r="M165">
        <f>SUM(N165:N167)</f>
        <v>1081800</v>
      </c>
      <c r="N165">
        <v>76300</v>
      </c>
      <c r="O165">
        <f t="shared" si="58"/>
        <v>439.56284153005464</v>
      </c>
      <c r="S165" s="12">
        <f t="shared" si="56"/>
        <v>3478600</v>
      </c>
      <c r="T165" s="12">
        <f t="shared" si="69"/>
        <v>0</v>
      </c>
      <c r="U165">
        <v>76300</v>
      </c>
      <c r="V165">
        <f t="shared" si="59"/>
        <v>1520.6994535519125</v>
      </c>
      <c r="W165" s="14" t="b">
        <f t="shared" si="60"/>
        <v>1</v>
      </c>
    </row>
    <row r="166" spans="1:23" x14ac:dyDescent="0.25">
      <c r="A166" t="s">
        <v>8</v>
      </c>
      <c r="B166" s="3">
        <v>45477</v>
      </c>
      <c r="C166">
        <v>3438300</v>
      </c>
      <c r="D166">
        <v>0</v>
      </c>
      <c r="E166">
        <v>430000</v>
      </c>
      <c r="F166">
        <v>16</v>
      </c>
      <c r="G166">
        <v>1365</v>
      </c>
      <c r="H166" t="b">
        <v>1</v>
      </c>
      <c r="I166">
        <f t="shared" si="57"/>
        <v>1503.0819672131147</v>
      </c>
      <c r="L166">
        <f>L165-N166</f>
        <v>575500</v>
      </c>
      <c r="M166">
        <v>0</v>
      </c>
      <c r="N166">
        <v>430000</v>
      </c>
      <c r="O166">
        <f t="shared" si="58"/>
        <v>251.58469945355191</v>
      </c>
      <c r="S166" s="12">
        <f t="shared" si="56"/>
        <v>3048600</v>
      </c>
      <c r="T166" s="12">
        <f t="shared" si="69"/>
        <v>0</v>
      </c>
      <c r="U166">
        <v>430000</v>
      </c>
      <c r="V166">
        <f t="shared" si="59"/>
        <v>1332.7213114754099</v>
      </c>
      <c r="W166" s="14" t="b">
        <f t="shared" si="60"/>
        <v>1</v>
      </c>
    </row>
    <row r="167" spans="1:23" x14ac:dyDescent="0.25">
      <c r="A167" t="s">
        <v>8</v>
      </c>
      <c r="B167" s="3">
        <v>45478</v>
      </c>
      <c r="C167">
        <v>2862800</v>
      </c>
      <c r="D167">
        <v>0</v>
      </c>
      <c r="E167">
        <v>575500</v>
      </c>
      <c r="F167">
        <v>16</v>
      </c>
      <c r="G167">
        <v>1365</v>
      </c>
      <c r="H167" t="b">
        <v>1</v>
      </c>
      <c r="I167">
        <f t="shared" si="57"/>
        <v>1251.4972677595629</v>
      </c>
      <c r="L167">
        <f t="shared" ref="L167" si="73">L166-N167</f>
        <v>0</v>
      </c>
      <c r="M167">
        <v>0</v>
      </c>
      <c r="N167">
        <v>575500</v>
      </c>
      <c r="O167">
        <f t="shared" si="58"/>
        <v>0</v>
      </c>
      <c r="S167" s="12">
        <f t="shared" si="56"/>
        <v>2473100</v>
      </c>
      <c r="T167" s="12">
        <f t="shared" si="69"/>
        <v>0</v>
      </c>
      <c r="U167">
        <v>575500</v>
      </c>
      <c r="V167">
        <f t="shared" si="59"/>
        <v>1081.1366120218579</v>
      </c>
      <c r="W167" s="14" t="b">
        <f t="shared" si="60"/>
        <v>1</v>
      </c>
    </row>
    <row r="168" spans="1:23" x14ac:dyDescent="0.25">
      <c r="A168" t="s">
        <v>8</v>
      </c>
      <c r="B168" s="3">
        <v>45479</v>
      </c>
      <c r="C168">
        <v>2539800</v>
      </c>
      <c r="D168">
        <v>0</v>
      </c>
      <c r="E168">
        <v>323000</v>
      </c>
      <c r="F168">
        <v>16</v>
      </c>
      <c r="G168">
        <v>1365</v>
      </c>
      <c r="H168" t="b">
        <v>1</v>
      </c>
      <c r="I168">
        <f t="shared" si="57"/>
        <v>1110.295081967213</v>
      </c>
      <c r="L168">
        <f>M168-N168</f>
        <v>664500</v>
      </c>
      <c r="M168">
        <f>SUM(N168:N170)</f>
        <v>987500</v>
      </c>
      <c r="N168">
        <v>323000</v>
      </c>
      <c r="O168">
        <f t="shared" si="58"/>
        <v>290.49180327868851</v>
      </c>
      <c r="S168" s="12">
        <f t="shared" si="56"/>
        <v>2150100</v>
      </c>
      <c r="T168" s="12">
        <f t="shared" si="69"/>
        <v>0</v>
      </c>
      <c r="U168">
        <v>323000</v>
      </c>
      <c r="V168">
        <f t="shared" si="59"/>
        <v>939.93442622950818</v>
      </c>
      <c r="W168" s="14" t="b">
        <f t="shared" si="60"/>
        <v>1</v>
      </c>
    </row>
    <row r="169" spans="1:23" x14ac:dyDescent="0.25">
      <c r="A169" t="s">
        <v>8</v>
      </c>
      <c r="B169" s="3">
        <v>45480</v>
      </c>
      <c r="C169">
        <v>2518800</v>
      </c>
      <c r="D169">
        <v>0</v>
      </c>
      <c r="E169">
        <v>21000</v>
      </c>
      <c r="F169">
        <v>16</v>
      </c>
      <c r="G169">
        <v>1365</v>
      </c>
      <c r="H169" t="b">
        <v>1</v>
      </c>
      <c r="I169">
        <f t="shared" si="57"/>
        <v>1101.1147540983607</v>
      </c>
      <c r="L169">
        <f>L168-N169</f>
        <v>643500</v>
      </c>
      <c r="M169">
        <v>0</v>
      </c>
      <c r="N169">
        <v>21000</v>
      </c>
      <c r="O169">
        <f t="shared" si="58"/>
        <v>281.31147540983608</v>
      </c>
      <c r="S169" s="12">
        <f t="shared" si="56"/>
        <v>2129100</v>
      </c>
      <c r="T169" s="12">
        <f t="shared" si="69"/>
        <v>0</v>
      </c>
      <c r="U169">
        <v>21000</v>
      </c>
      <c r="V169">
        <f t="shared" si="59"/>
        <v>930.75409836065569</v>
      </c>
      <c r="W169" s="14" t="b">
        <f t="shared" si="60"/>
        <v>1</v>
      </c>
    </row>
    <row r="170" spans="1:23" x14ac:dyDescent="0.25">
      <c r="A170" t="s">
        <v>8</v>
      </c>
      <c r="B170" s="3">
        <v>45481</v>
      </c>
      <c r="C170">
        <v>1875300</v>
      </c>
      <c r="D170">
        <v>0</v>
      </c>
      <c r="E170">
        <v>643500</v>
      </c>
      <c r="F170">
        <v>16</v>
      </c>
      <c r="G170">
        <v>1365</v>
      </c>
      <c r="H170" t="b">
        <v>1</v>
      </c>
      <c r="I170">
        <f t="shared" si="57"/>
        <v>819.80327868852464</v>
      </c>
      <c r="L170">
        <f t="shared" ref="L170" si="74">L169-N170</f>
        <v>0</v>
      </c>
      <c r="M170">
        <v>0</v>
      </c>
      <c r="N170">
        <v>643500</v>
      </c>
      <c r="O170">
        <f t="shared" si="58"/>
        <v>0</v>
      </c>
      <c r="S170" s="12">
        <f t="shared" si="56"/>
        <v>1485600</v>
      </c>
      <c r="T170" s="12">
        <f t="shared" si="69"/>
        <v>0</v>
      </c>
      <c r="U170">
        <v>643500</v>
      </c>
      <c r="V170">
        <f t="shared" si="59"/>
        <v>649.44262295081967</v>
      </c>
      <c r="W170" s="14" t="b">
        <f t="shared" si="60"/>
        <v>1</v>
      </c>
    </row>
    <row r="171" spans="1:23" x14ac:dyDescent="0.25">
      <c r="A171" t="s">
        <v>8</v>
      </c>
      <c r="B171" s="3">
        <v>45482</v>
      </c>
      <c r="C171">
        <v>6025200</v>
      </c>
      <c r="D171">
        <v>6620000</v>
      </c>
      <c r="E171">
        <v>594800</v>
      </c>
      <c r="F171">
        <v>16</v>
      </c>
      <c r="G171">
        <v>1365</v>
      </c>
      <c r="H171" t="b">
        <v>1</v>
      </c>
      <c r="I171">
        <f t="shared" si="57"/>
        <v>1268.967213114754</v>
      </c>
      <c r="L171">
        <f>M171-N171</f>
        <v>917200</v>
      </c>
      <c r="M171">
        <f>SUM(N171:N173)</f>
        <v>1512000</v>
      </c>
      <c r="N171">
        <v>594800</v>
      </c>
      <c r="O171">
        <f t="shared" si="58"/>
        <v>400.96174863387978</v>
      </c>
      <c r="S171" s="12">
        <f t="shared" si="56"/>
        <v>890800</v>
      </c>
      <c r="T171" s="12">
        <f t="shared" si="69"/>
        <v>0</v>
      </c>
      <c r="U171">
        <v>594800</v>
      </c>
      <c r="V171">
        <f t="shared" si="59"/>
        <v>389.42076502732243</v>
      </c>
      <c r="W171" s="14" t="b">
        <f t="shared" si="60"/>
        <v>1</v>
      </c>
    </row>
    <row r="172" spans="1:23" x14ac:dyDescent="0.25">
      <c r="A172" t="s">
        <v>8</v>
      </c>
      <c r="B172" s="3">
        <v>45483</v>
      </c>
      <c r="C172">
        <v>5610400</v>
      </c>
      <c r="D172">
        <v>0</v>
      </c>
      <c r="E172">
        <v>414800</v>
      </c>
      <c r="F172">
        <v>16</v>
      </c>
      <c r="G172">
        <v>1365</v>
      </c>
      <c r="H172" t="b">
        <v>1</v>
      </c>
      <c r="I172">
        <f t="shared" si="57"/>
        <v>2452.6338797814205</v>
      </c>
      <c r="L172">
        <f>L171-N172</f>
        <v>502400</v>
      </c>
      <c r="M172">
        <v>0</v>
      </c>
      <c r="N172">
        <v>414800</v>
      </c>
      <c r="O172">
        <f t="shared" si="58"/>
        <v>219.62841530054644</v>
      </c>
      <c r="S172" s="12">
        <f t="shared" si="56"/>
        <v>476000</v>
      </c>
      <c r="T172" s="12">
        <f t="shared" si="69"/>
        <v>0</v>
      </c>
      <c r="U172">
        <v>414800</v>
      </c>
      <c r="V172">
        <f t="shared" si="59"/>
        <v>208.08743169398906</v>
      </c>
      <c r="W172" s="14" t="b">
        <f t="shared" si="60"/>
        <v>1</v>
      </c>
    </row>
    <row r="173" spans="1:23" x14ac:dyDescent="0.25">
      <c r="A173" t="s">
        <v>8</v>
      </c>
      <c r="B173" s="3">
        <v>45484</v>
      </c>
      <c r="C173">
        <v>5108000</v>
      </c>
      <c r="D173">
        <v>0</v>
      </c>
      <c r="E173">
        <v>502400</v>
      </c>
      <c r="F173">
        <v>16</v>
      </c>
      <c r="G173">
        <v>1365</v>
      </c>
      <c r="H173" t="b">
        <v>1</v>
      </c>
      <c r="I173">
        <f t="shared" si="57"/>
        <v>2233.0054644808743</v>
      </c>
      <c r="L173">
        <f t="shared" ref="L173" si="75">L172-N173</f>
        <v>0</v>
      </c>
      <c r="M173">
        <v>0</v>
      </c>
      <c r="N173">
        <v>502400</v>
      </c>
      <c r="O173">
        <f t="shared" si="58"/>
        <v>0</v>
      </c>
      <c r="S173" s="12">
        <f t="shared" si="56"/>
        <v>476000</v>
      </c>
      <c r="T173" s="12">
        <f t="shared" si="69"/>
        <v>0</v>
      </c>
      <c r="U173">
        <v>502400</v>
      </c>
      <c r="V173">
        <f t="shared" si="59"/>
        <v>208.08743169398906</v>
      </c>
      <c r="W173" s="14" t="b">
        <f t="shared" si="60"/>
        <v>0</v>
      </c>
    </row>
    <row r="174" spans="1:23" x14ac:dyDescent="0.25">
      <c r="A174" t="s">
        <v>8</v>
      </c>
      <c r="B174" s="3">
        <v>45485</v>
      </c>
      <c r="C174">
        <v>4301200</v>
      </c>
      <c r="D174">
        <v>0</v>
      </c>
      <c r="E174">
        <v>806800</v>
      </c>
      <c r="F174">
        <v>16</v>
      </c>
      <c r="G174">
        <v>1365</v>
      </c>
      <c r="H174" t="b">
        <v>1</v>
      </c>
      <c r="I174">
        <f t="shared" si="57"/>
        <v>1880.3060109289618</v>
      </c>
      <c r="L174">
        <f>M174-N174</f>
        <v>39900</v>
      </c>
      <c r="M174">
        <f>SUM(N174:N176)</f>
        <v>846700</v>
      </c>
      <c r="N174">
        <v>806800</v>
      </c>
      <c r="O174">
        <f t="shared" si="58"/>
        <v>17.442622950819672</v>
      </c>
      <c r="S174" s="12">
        <f t="shared" si="56"/>
        <v>3563200</v>
      </c>
      <c r="T174" s="12">
        <f t="shared" si="69"/>
        <v>4370000</v>
      </c>
      <c r="U174">
        <v>806800</v>
      </c>
      <c r="V174">
        <f t="shared" si="59"/>
        <v>1557.6830601092897</v>
      </c>
      <c r="W174" s="14" t="b">
        <f t="shared" si="60"/>
        <v>1</v>
      </c>
    </row>
    <row r="175" spans="1:23" x14ac:dyDescent="0.25">
      <c r="A175" t="s">
        <v>8</v>
      </c>
      <c r="B175" s="3">
        <v>45486</v>
      </c>
      <c r="C175">
        <v>4261300</v>
      </c>
      <c r="D175">
        <v>0</v>
      </c>
      <c r="E175">
        <v>39900</v>
      </c>
      <c r="F175">
        <v>16</v>
      </c>
      <c r="G175">
        <v>1365</v>
      </c>
      <c r="H175" t="b">
        <v>1</v>
      </c>
      <c r="I175">
        <f t="shared" si="57"/>
        <v>1862.8633879781421</v>
      </c>
      <c r="L175">
        <f>L174-N175</f>
        <v>0</v>
      </c>
      <c r="M175">
        <v>0</v>
      </c>
      <c r="N175">
        <v>39900</v>
      </c>
      <c r="O175">
        <f t="shared" si="58"/>
        <v>0</v>
      </c>
      <c r="S175" s="12">
        <f t="shared" si="56"/>
        <v>3523300</v>
      </c>
      <c r="T175" s="12">
        <f t="shared" si="69"/>
        <v>0</v>
      </c>
      <c r="U175">
        <v>39900</v>
      </c>
      <c r="V175">
        <f t="shared" si="59"/>
        <v>1540.2404371584701</v>
      </c>
      <c r="W175" s="14" t="b">
        <f t="shared" si="60"/>
        <v>1</v>
      </c>
    </row>
    <row r="176" spans="1:23" x14ac:dyDescent="0.25">
      <c r="A176" t="s">
        <v>8</v>
      </c>
      <c r="B176" s="3">
        <v>45487</v>
      </c>
      <c r="C176">
        <v>4261300</v>
      </c>
      <c r="D176">
        <v>0</v>
      </c>
      <c r="E176">
        <v>0</v>
      </c>
      <c r="F176">
        <v>16</v>
      </c>
      <c r="G176">
        <v>1365</v>
      </c>
      <c r="H176" t="b">
        <v>1</v>
      </c>
      <c r="I176">
        <f t="shared" si="57"/>
        <v>1862.8633879781421</v>
      </c>
      <c r="L176">
        <f t="shared" ref="L176" si="76">L175-N176</f>
        <v>0</v>
      </c>
      <c r="M176">
        <v>0</v>
      </c>
      <c r="N176">
        <v>0</v>
      </c>
      <c r="O176">
        <f t="shared" si="58"/>
        <v>0</v>
      </c>
      <c r="S176" s="12">
        <f t="shared" si="56"/>
        <v>3523300</v>
      </c>
      <c r="T176" s="12">
        <f t="shared" si="69"/>
        <v>0</v>
      </c>
      <c r="U176">
        <v>0</v>
      </c>
      <c r="V176">
        <f t="shared" si="59"/>
        <v>1540.2404371584701</v>
      </c>
      <c r="W176" s="14" t="b">
        <f t="shared" si="60"/>
        <v>1</v>
      </c>
    </row>
    <row r="177" spans="1:23" x14ac:dyDescent="0.25">
      <c r="A177" t="s">
        <v>8</v>
      </c>
      <c r="B177" s="3">
        <v>45488</v>
      </c>
      <c r="C177">
        <v>2843700</v>
      </c>
      <c r="D177">
        <v>0</v>
      </c>
      <c r="E177">
        <v>1417600</v>
      </c>
      <c r="F177">
        <v>16</v>
      </c>
      <c r="G177">
        <v>1365</v>
      </c>
      <c r="H177" t="b">
        <v>1</v>
      </c>
      <c r="I177">
        <f t="shared" si="57"/>
        <v>1243.1475409836066</v>
      </c>
      <c r="L177">
        <f>M177-N177</f>
        <v>365900</v>
      </c>
      <c r="M177">
        <f>SUM(N177:N179)</f>
        <v>1783500</v>
      </c>
      <c r="N177">
        <v>1417600</v>
      </c>
      <c r="O177">
        <f t="shared" si="58"/>
        <v>159.95628415300547</v>
      </c>
      <c r="S177" s="12">
        <f t="shared" si="56"/>
        <v>2105700</v>
      </c>
      <c r="T177" s="12">
        <f t="shared" si="69"/>
        <v>0</v>
      </c>
      <c r="U177">
        <v>1417600</v>
      </c>
      <c r="V177">
        <f t="shared" si="59"/>
        <v>920.52459016393448</v>
      </c>
      <c r="W177" s="14" t="b">
        <f t="shared" si="60"/>
        <v>1</v>
      </c>
    </row>
    <row r="178" spans="1:23" x14ac:dyDescent="0.25">
      <c r="A178" t="s">
        <v>8</v>
      </c>
      <c r="B178" s="3">
        <v>45489</v>
      </c>
      <c r="C178">
        <v>2710700</v>
      </c>
      <c r="D178">
        <v>0</v>
      </c>
      <c r="E178">
        <v>133000</v>
      </c>
      <c r="F178">
        <v>16</v>
      </c>
      <c r="G178">
        <v>1365</v>
      </c>
      <c r="H178" t="b">
        <v>1</v>
      </c>
      <c r="I178">
        <f t="shared" si="57"/>
        <v>1185.0054644808743</v>
      </c>
      <c r="L178">
        <f>L177-N178</f>
        <v>232900</v>
      </c>
      <c r="M178">
        <v>0</v>
      </c>
      <c r="N178">
        <v>133000</v>
      </c>
      <c r="O178">
        <f t="shared" si="58"/>
        <v>101.81420765027322</v>
      </c>
      <c r="S178" s="12">
        <f t="shared" si="56"/>
        <v>1972700</v>
      </c>
      <c r="T178" s="12">
        <f t="shared" si="69"/>
        <v>0</v>
      </c>
      <c r="U178">
        <v>133000</v>
      </c>
      <c r="V178">
        <f t="shared" si="59"/>
        <v>862.38251366120221</v>
      </c>
      <c r="W178" s="14" t="b">
        <f t="shared" si="60"/>
        <v>1</v>
      </c>
    </row>
    <row r="179" spans="1:23" x14ac:dyDescent="0.25">
      <c r="A179" t="s">
        <v>8</v>
      </c>
      <c r="B179" s="3">
        <v>45490</v>
      </c>
      <c r="C179">
        <v>2477800</v>
      </c>
      <c r="D179">
        <v>0</v>
      </c>
      <c r="E179">
        <v>232900</v>
      </c>
      <c r="F179">
        <v>16</v>
      </c>
      <c r="G179">
        <v>1365</v>
      </c>
      <c r="H179" t="b">
        <v>1</v>
      </c>
      <c r="I179">
        <f t="shared" si="57"/>
        <v>1083.1912568306011</v>
      </c>
      <c r="L179">
        <f t="shared" ref="L179" si="77">L178-N179</f>
        <v>0</v>
      </c>
      <c r="M179">
        <v>0</v>
      </c>
      <c r="N179">
        <v>232900</v>
      </c>
      <c r="O179">
        <f t="shared" si="58"/>
        <v>0</v>
      </c>
      <c r="S179" s="12">
        <f t="shared" si="56"/>
        <v>1739800</v>
      </c>
      <c r="T179" s="12">
        <f t="shared" si="69"/>
        <v>0</v>
      </c>
      <c r="U179">
        <v>232900</v>
      </c>
      <c r="V179">
        <f t="shared" si="59"/>
        <v>760.56830601092895</v>
      </c>
      <c r="W179" s="14" t="b">
        <f t="shared" si="60"/>
        <v>1</v>
      </c>
    </row>
    <row r="180" spans="1:23" x14ac:dyDescent="0.25">
      <c r="A180" t="s">
        <v>8</v>
      </c>
      <c r="B180" s="3">
        <v>45491</v>
      </c>
      <c r="C180">
        <v>2236200</v>
      </c>
      <c r="D180">
        <v>0</v>
      </c>
      <c r="E180">
        <v>241600</v>
      </c>
      <c r="F180">
        <v>16</v>
      </c>
      <c r="G180">
        <v>1365</v>
      </c>
      <c r="H180" t="b">
        <v>1</v>
      </c>
      <c r="I180">
        <f t="shared" si="57"/>
        <v>977.57377049180332</v>
      </c>
      <c r="L180">
        <f>M180-N180</f>
        <v>411900</v>
      </c>
      <c r="M180">
        <f>SUM(N180:N182)</f>
        <v>653500</v>
      </c>
      <c r="N180">
        <v>241600</v>
      </c>
      <c r="O180">
        <f t="shared" si="58"/>
        <v>180.0655737704918</v>
      </c>
      <c r="S180" s="12">
        <f t="shared" si="56"/>
        <v>1498200</v>
      </c>
      <c r="T180" s="12">
        <f t="shared" si="69"/>
        <v>0</v>
      </c>
      <c r="U180">
        <v>241600</v>
      </c>
      <c r="V180">
        <f t="shared" si="59"/>
        <v>654.95081967213116</v>
      </c>
      <c r="W180" s="14" t="b">
        <f t="shared" si="60"/>
        <v>1</v>
      </c>
    </row>
    <row r="181" spans="1:23" x14ac:dyDescent="0.25">
      <c r="A181" t="s">
        <v>8</v>
      </c>
      <c r="B181" s="3">
        <v>45492</v>
      </c>
      <c r="C181">
        <v>1830300</v>
      </c>
      <c r="D181">
        <v>0</v>
      </c>
      <c r="E181">
        <v>405900</v>
      </c>
      <c r="F181">
        <v>16</v>
      </c>
      <c r="G181">
        <v>1365</v>
      </c>
      <c r="H181" t="b">
        <v>1</v>
      </c>
      <c r="I181">
        <f t="shared" si="57"/>
        <v>800.13114754098365</v>
      </c>
      <c r="L181">
        <f>L180-N181</f>
        <v>6000</v>
      </c>
      <c r="M181">
        <v>0</v>
      </c>
      <c r="N181">
        <v>405900</v>
      </c>
      <c r="O181">
        <f t="shared" si="58"/>
        <v>2.622950819672131</v>
      </c>
      <c r="S181" s="12">
        <f t="shared" si="56"/>
        <v>1092300</v>
      </c>
      <c r="T181" s="12">
        <f t="shared" si="69"/>
        <v>0</v>
      </c>
      <c r="U181">
        <v>405900</v>
      </c>
      <c r="V181">
        <f t="shared" si="59"/>
        <v>477.50819672131149</v>
      </c>
      <c r="W181" s="14" t="b">
        <f t="shared" si="60"/>
        <v>1</v>
      </c>
    </row>
    <row r="182" spans="1:23" x14ac:dyDescent="0.25">
      <c r="A182" t="s">
        <v>8</v>
      </c>
      <c r="B182" s="3">
        <v>45493</v>
      </c>
      <c r="C182">
        <v>1824300</v>
      </c>
      <c r="D182">
        <v>0</v>
      </c>
      <c r="E182">
        <v>6000</v>
      </c>
      <c r="F182">
        <v>16</v>
      </c>
      <c r="G182">
        <v>1365</v>
      </c>
      <c r="H182" t="b">
        <v>1</v>
      </c>
      <c r="I182">
        <f t="shared" si="57"/>
        <v>797.50819672131149</v>
      </c>
      <c r="L182">
        <f t="shared" ref="L182" si="78">L181-N182</f>
        <v>0</v>
      </c>
      <c r="M182">
        <v>0</v>
      </c>
      <c r="N182">
        <v>6000</v>
      </c>
      <c r="O182">
        <f t="shared" si="58"/>
        <v>0</v>
      </c>
      <c r="S182" s="12">
        <f t="shared" si="56"/>
        <v>1086300</v>
      </c>
      <c r="T182" s="12">
        <f t="shared" si="69"/>
        <v>0</v>
      </c>
      <c r="U182">
        <v>6000</v>
      </c>
      <c r="V182">
        <f t="shared" si="59"/>
        <v>474.88524590163934</v>
      </c>
      <c r="W182" s="14" t="b">
        <f t="shared" si="60"/>
        <v>1</v>
      </c>
    </row>
    <row r="183" spans="1:23" x14ac:dyDescent="0.25">
      <c r="A183" t="s">
        <v>8</v>
      </c>
      <c r="B183" s="3">
        <v>45494</v>
      </c>
      <c r="C183">
        <v>1752400</v>
      </c>
      <c r="D183">
        <v>0</v>
      </c>
      <c r="E183">
        <v>71900</v>
      </c>
      <c r="F183">
        <v>16</v>
      </c>
      <c r="G183">
        <v>1365</v>
      </c>
      <c r="H183" t="b">
        <v>1</v>
      </c>
      <c r="I183">
        <f t="shared" si="57"/>
        <v>766.07650273224044</v>
      </c>
      <c r="L183">
        <f>M183-N183</f>
        <v>1175000</v>
      </c>
      <c r="M183">
        <f>SUM(N183:N185)</f>
        <v>1246900</v>
      </c>
      <c r="N183">
        <v>71900</v>
      </c>
      <c r="O183">
        <f t="shared" si="58"/>
        <v>513.66120218579238</v>
      </c>
      <c r="S183" s="12">
        <f t="shared" si="56"/>
        <v>1014400</v>
      </c>
      <c r="T183" s="12">
        <f t="shared" si="69"/>
        <v>0</v>
      </c>
      <c r="U183">
        <v>71900</v>
      </c>
      <c r="V183">
        <f t="shared" si="59"/>
        <v>443.45355191256829</v>
      </c>
      <c r="W183" s="14" t="b">
        <f t="shared" si="60"/>
        <v>1</v>
      </c>
    </row>
    <row r="184" spans="1:23" x14ac:dyDescent="0.25">
      <c r="A184" t="s">
        <v>8</v>
      </c>
      <c r="B184" s="3">
        <v>45495</v>
      </c>
      <c r="C184">
        <v>6240000</v>
      </c>
      <c r="D184">
        <v>6620000</v>
      </c>
      <c r="E184">
        <v>380000</v>
      </c>
      <c r="F184">
        <v>16</v>
      </c>
      <c r="G184">
        <v>1365</v>
      </c>
      <c r="H184" t="b">
        <v>1</v>
      </c>
      <c r="I184">
        <f t="shared" si="57"/>
        <v>1362.8688524590166</v>
      </c>
      <c r="L184">
        <f>L183-N184</f>
        <v>795000</v>
      </c>
      <c r="M184">
        <v>0</v>
      </c>
      <c r="N184">
        <v>380000</v>
      </c>
      <c r="O184">
        <f t="shared" si="58"/>
        <v>347.5409836065574</v>
      </c>
      <c r="S184" s="12">
        <f t="shared" si="56"/>
        <v>3990000</v>
      </c>
      <c r="T184" s="12">
        <f t="shared" si="69"/>
        <v>4370000</v>
      </c>
      <c r="U184">
        <v>380000</v>
      </c>
      <c r="V184">
        <f t="shared" si="59"/>
        <v>1744.2622950819673</v>
      </c>
      <c r="W184" s="14" t="b">
        <f t="shared" si="60"/>
        <v>1</v>
      </c>
    </row>
    <row r="185" spans="1:23" x14ac:dyDescent="0.25">
      <c r="A185" t="s">
        <v>8</v>
      </c>
      <c r="B185" s="3">
        <v>45496</v>
      </c>
      <c r="C185">
        <v>5445000</v>
      </c>
      <c r="D185">
        <v>0</v>
      </c>
      <c r="E185">
        <v>795000</v>
      </c>
      <c r="F185">
        <v>16</v>
      </c>
      <c r="G185">
        <v>1365</v>
      </c>
      <c r="H185" t="b">
        <v>1</v>
      </c>
      <c r="I185">
        <f t="shared" si="57"/>
        <v>2380.3278688524592</v>
      </c>
      <c r="L185">
        <f t="shared" ref="L185" si="79">L184-N185</f>
        <v>0</v>
      </c>
      <c r="M185">
        <v>0</v>
      </c>
      <c r="N185">
        <v>795000</v>
      </c>
      <c r="O185">
        <f t="shared" si="58"/>
        <v>0</v>
      </c>
      <c r="S185" s="12">
        <f t="shared" si="56"/>
        <v>3195000</v>
      </c>
      <c r="T185" s="12">
        <f t="shared" si="69"/>
        <v>0</v>
      </c>
      <c r="U185">
        <v>795000</v>
      </c>
      <c r="V185">
        <f t="shared" si="59"/>
        <v>1396.7213114754099</v>
      </c>
      <c r="W185" s="14" t="b">
        <f t="shared" si="60"/>
        <v>1</v>
      </c>
    </row>
    <row r="186" spans="1:23" x14ac:dyDescent="0.25">
      <c r="A186" t="s">
        <v>8</v>
      </c>
      <c r="B186" s="3">
        <v>45497</v>
      </c>
      <c r="C186">
        <v>5274900</v>
      </c>
      <c r="D186">
        <v>0</v>
      </c>
      <c r="E186">
        <v>170100</v>
      </c>
      <c r="F186">
        <v>16</v>
      </c>
      <c r="G186">
        <v>1365</v>
      </c>
      <c r="H186" t="b">
        <v>1</v>
      </c>
      <c r="I186">
        <f t="shared" si="57"/>
        <v>2305.967213114754</v>
      </c>
      <c r="L186">
        <f>M186-N186</f>
        <v>767800</v>
      </c>
      <c r="M186">
        <f>SUM(N186:N188)</f>
        <v>937900</v>
      </c>
      <c r="N186">
        <v>170100</v>
      </c>
      <c r="O186">
        <f t="shared" si="58"/>
        <v>335.6502732240437</v>
      </c>
      <c r="S186" s="12">
        <f t="shared" si="56"/>
        <v>3024900</v>
      </c>
      <c r="T186" s="12">
        <f t="shared" si="69"/>
        <v>0</v>
      </c>
      <c r="U186">
        <v>170100</v>
      </c>
      <c r="V186">
        <f t="shared" si="59"/>
        <v>1322.360655737705</v>
      </c>
      <c r="W186" s="14" t="b">
        <f t="shared" si="60"/>
        <v>1</v>
      </c>
    </row>
    <row r="187" spans="1:23" x14ac:dyDescent="0.25">
      <c r="A187" t="s">
        <v>8</v>
      </c>
      <c r="B187" s="3">
        <v>45498</v>
      </c>
      <c r="C187">
        <v>5052900</v>
      </c>
      <c r="D187">
        <v>0</v>
      </c>
      <c r="E187">
        <v>222000</v>
      </c>
      <c r="F187">
        <v>16</v>
      </c>
      <c r="G187">
        <v>1365</v>
      </c>
      <c r="H187" t="b">
        <v>1</v>
      </c>
      <c r="I187">
        <f t="shared" si="57"/>
        <v>2208.9180327868853</v>
      </c>
      <c r="L187">
        <f>L186-N187</f>
        <v>545800</v>
      </c>
      <c r="M187">
        <v>0</v>
      </c>
      <c r="N187">
        <v>222000</v>
      </c>
      <c r="O187">
        <f t="shared" si="58"/>
        <v>238.60109289617486</v>
      </c>
      <c r="S187" s="12">
        <f t="shared" si="56"/>
        <v>2802900</v>
      </c>
      <c r="T187" s="12">
        <f t="shared" si="69"/>
        <v>0</v>
      </c>
      <c r="U187">
        <v>222000</v>
      </c>
      <c r="V187">
        <f t="shared" si="59"/>
        <v>1225.311475409836</v>
      </c>
      <c r="W187" s="14" t="b">
        <f t="shared" si="60"/>
        <v>1</v>
      </c>
    </row>
    <row r="188" spans="1:23" x14ac:dyDescent="0.25">
      <c r="A188" t="s">
        <v>8</v>
      </c>
      <c r="B188" s="3">
        <v>45499</v>
      </c>
      <c r="C188">
        <v>4507100</v>
      </c>
      <c r="D188">
        <v>0</v>
      </c>
      <c r="E188">
        <v>545800</v>
      </c>
      <c r="F188">
        <v>16</v>
      </c>
      <c r="G188">
        <v>1365</v>
      </c>
      <c r="H188" t="b">
        <v>1</v>
      </c>
      <c r="I188">
        <f t="shared" si="57"/>
        <v>1970.3169398907103</v>
      </c>
      <c r="L188">
        <f t="shared" ref="L188" si="80">L187-N188</f>
        <v>0</v>
      </c>
      <c r="M188">
        <v>0</v>
      </c>
      <c r="N188">
        <v>545800</v>
      </c>
      <c r="O188">
        <f t="shared" si="58"/>
        <v>0</v>
      </c>
      <c r="S188" s="12">
        <f t="shared" si="56"/>
        <v>2257100</v>
      </c>
      <c r="T188" s="12">
        <f t="shared" si="69"/>
        <v>0</v>
      </c>
      <c r="U188">
        <v>545800</v>
      </c>
      <c r="V188">
        <f t="shared" si="59"/>
        <v>986.71038251366122</v>
      </c>
      <c r="W188" s="14" t="b">
        <f t="shared" si="60"/>
        <v>1</v>
      </c>
    </row>
    <row r="189" spans="1:23" x14ac:dyDescent="0.25">
      <c r="A189" t="s">
        <v>8</v>
      </c>
      <c r="B189" s="3">
        <v>45500</v>
      </c>
      <c r="C189">
        <v>4179900</v>
      </c>
      <c r="D189">
        <v>0</v>
      </c>
      <c r="E189">
        <v>327200</v>
      </c>
      <c r="F189">
        <v>16</v>
      </c>
      <c r="G189">
        <v>1365</v>
      </c>
      <c r="H189" t="b">
        <v>1</v>
      </c>
      <c r="I189">
        <f t="shared" si="57"/>
        <v>1827.2786885245901</v>
      </c>
      <c r="L189">
        <f>M189-N189</f>
        <v>776000</v>
      </c>
      <c r="M189">
        <f>SUM(N189:N191)</f>
        <v>1103200</v>
      </c>
      <c r="N189">
        <v>327200</v>
      </c>
      <c r="O189">
        <f t="shared" si="58"/>
        <v>339.23497267759564</v>
      </c>
      <c r="S189" s="12">
        <f t="shared" si="56"/>
        <v>1929900</v>
      </c>
      <c r="T189" s="12">
        <f t="shared" si="69"/>
        <v>0</v>
      </c>
      <c r="U189">
        <v>327200</v>
      </c>
      <c r="V189">
        <f t="shared" si="59"/>
        <v>843.67213114754099</v>
      </c>
      <c r="W189" s="14" t="b">
        <f t="shared" si="60"/>
        <v>1</v>
      </c>
    </row>
    <row r="190" spans="1:23" x14ac:dyDescent="0.25">
      <c r="A190" t="s">
        <v>8</v>
      </c>
      <c r="B190" s="3">
        <v>45501</v>
      </c>
      <c r="C190">
        <v>4179900</v>
      </c>
      <c r="D190">
        <v>0</v>
      </c>
      <c r="E190">
        <v>0</v>
      </c>
      <c r="F190">
        <v>16</v>
      </c>
      <c r="G190">
        <v>1365</v>
      </c>
      <c r="H190" t="b">
        <v>1</v>
      </c>
      <c r="I190">
        <f t="shared" si="57"/>
        <v>1827.2786885245901</v>
      </c>
      <c r="L190">
        <f>L189-N190</f>
        <v>776000</v>
      </c>
      <c r="M190">
        <v>0</v>
      </c>
      <c r="N190">
        <v>0</v>
      </c>
      <c r="O190">
        <f t="shared" si="58"/>
        <v>339.23497267759564</v>
      </c>
      <c r="S190" s="12">
        <f t="shared" si="56"/>
        <v>1929900</v>
      </c>
      <c r="T190" s="12">
        <f t="shared" si="69"/>
        <v>0</v>
      </c>
      <c r="U190">
        <v>0</v>
      </c>
      <c r="V190">
        <f t="shared" si="59"/>
        <v>843.67213114754099</v>
      </c>
      <c r="W190" s="14" t="b">
        <f t="shared" si="60"/>
        <v>1</v>
      </c>
    </row>
    <row r="191" spans="1:23" x14ac:dyDescent="0.25">
      <c r="A191" t="s">
        <v>8</v>
      </c>
      <c r="B191" s="3">
        <v>45502</v>
      </c>
      <c r="C191">
        <v>3403900</v>
      </c>
      <c r="D191">
        <v>0</v>
      </c>
      <c r="E191">
        <v>776000</v>
      </c>
      <c r="F191">
        <v>18</v>
      </c>
      <c r="G191">
        <v>1365</v>
      </c>
      <c r="H191" t="b">
        <v>1</v>
      </c>
      <c r="I191">
        <f t="shared" si="57"/>
        <v>1674.049180327869</v>
      </c>
      <c r="L191">
        <f t="shared" ref="L191" si="81">L190-N191</f>
        <v>0</v>
      </c>
      <c r="M191">
        <v>0</v>
      </c>
      <c r="N191">
        <v>776000</v>
      </c>
      <c r="O191">
        <f t="shared" si="58"/>
        <v>0</v>
      </c>
      <c r="S191" s="12">
        <f t="shared" si="56"/>
        <v>1153900</v>
      </c>
      <c r="T191" s="12">
        <f t="shared" si="69"/>
        <v>0</v>
      </c>
      <c r="U191">
        <v>776000</v>
      </c>
      <c r="V191">
        <f t="shared" si="59"/>
        <v>567.49180327868851</v>
      </c>
      <c r="W191" s="14" t="b">
        <f t="shared" si="60"/>
        <v>1</v>
      </c>
    </row>
    <row r="192" spans="1:23" x14ac:dyDescent="0.25">
      <c r="A192" t="s">
        <v>8</v>
      </c>
      <c r="B192" s="3">
        <v>45503</v>
      </c>
      <c r="C192">
        <v>3302000</v>
      </c>
      <c r="D192">
        <v>0</v>
      </c>
      <c r="E192">
        <v>101900</v>
      </c>
      <c r="F192">
        <v>18</v>
      </c>
      <c r="G192">
        <v>1365</v>
      </c>
      <c r="H192" t="b">
        <v>1</v>
      </c>
      <c r="I192">
        <f t="shared" si="57"/>
        <v>1623.9344262295083</v>
      </c>
      <c r="L192">
        <f>M192-N192</f>
        <v>1005900</v>
      </c>
      <c r="M192">
        <f>SUM(N192:N194)</f>
        <v>1107800</v>
      </c>
      <c r="N192">
        <v>101900</v>
      </c>
      <c r="O192">
        <f t="shared" si="58"/>
        <v>494.70491803278691</v>
      </c>
      <c r="S192" s="12">
        <f t="shared" si="56"/>
        <v>1052000</v>
      </c>
      <c r="T192" s="12">
        <f t="shared" si="69"/>
        <v>0</v>
      </c>
      <c r="U192">
        <v>101900</v>
      </c>
      <c r="V192">
        <f t="shared" si="59"/>
        <v>517.37704918032784</v>
      </c>
      <c r="W192" s="14" t="b">
        <f t="shared" si="60"/>
        <v>1</v>
      </c>
    </row>
    <row r="193" spans="1:23" x14ac:dyDescent="0.25">
      <c r="A193" t="s">
        <v>8</v>
      </c>
      <c r="B193" s="3">
        <v>45504</v>
      </c>
      <c r="C193">
        <v>3228000</v>
      </c>
      <c r="D193">
        <v>0</v>
      </c>
      <c r="E193">
        <v>74000</v>
      </c>
      <c r="F193">
        <v>18</v>
      </c>
      <c r="G193">
        <v>1365</v>
      </c>
      <c r="H193" t="b">
        <v>1</v>
      </c>
      <c r="I193">
        <f t="shared" si="57"/>
        <v>1587.5409836065573</v>
      </c>
      <c r="L193">
        <f>L192-N193</f>
        <v>931900</v>
      </c>
      <c r="M193">
        <v>0</v>
      </c>
      <c r="N193">
        <v>74000</v>
      </c>
      <c r="O193">
        <f t="shared" si="58"/>
        <v>458.31147540983608</v>
      </c>
      <c r="S193" s="12">
        <f t="shared" si="56"/>
        <v>978000</v>
      </c>
      <c r="T193" s="12">
        <f t="shared" si="69"/>
        <v>0</v>
      </c>
      <c r="U193">
        <v>74000</v>
      </c>
      <c r="V193">
        <f t="shared" si="59"/>
        <v>480.98360655737707</v>
      </c>
      <c r="W193" s="14" t="b">
        <f t="shared" si="60"/>
        <v>1</v>
      </c>
    </row>
    <row r="194" spans="1:23" x14ac:dyDescent="0.25">
      <c r="A194" t="s">
        <v>8</v>
      </c>
      <c r="B194" s="3">
        <v>45505</v>
      </c>
      <c r="C194">
        <v>2296100</v>
      </c>
      <c r="D194">
        <v>0</v>
      </c>
      <c r="E194">
        <v>931900</v>
      </c>
      <c r="F194">
        <v>18</v>
      </c>
      <c r="G194">
        <v>1365</v>
      </c>
      <c r="H194" t="b">
        <v>1</v>
      </c>
      <c r="I194">
        <f t="shared" si="57"/>
        <v>1129.2295081967213</v>
      </c>
      <c r="L194">
        <f t="shared" ref="L194" si="82">L193-N194</f>
        <v>0</v>
      </c>
      <c r="M194">
        <v>0</v>
      </c>
      <c r="N194">
        <v>931900</v>
      </c>
      <c r="O194">
        <f t="shared" si="58"/>
        <v>0</v>
      </c>
      <c r="S194" s="12">
        <f t="shared" si="56"/>
        <v>3438100</v>
      </c>
      <c r="T194" s="12">
        <f t="shared" si="69"/>
        <v>4370000</v>
      </c>
      <c r="U194">
        <v>931900</v>
      </c>
      <c r="V194">
        <f t="shared" si="59"/>
        <v>1690.8688524590164</v>
      </c>
      <c r="W194" s="14" t="b">
        <f t="shared" si="60"/>
        <v>1</v>
      </c>
    </row>
    <row r="195" spans="1:23" x14ac:dyDescent="0.25">
      <c r="A195" t="s">
        <v>8</v>
      </c>
      <c r="B195" s="3">
        <v>45506</v>
      </c>
      <c r="C195">
        <v>1529500</v>
      </c>
      <c r="D195">
        <v>0</v>
      </c>
      <c r="E195">
        <v>766600</v>
      </c>
      <c r="F195">
        <v>18</v>
      </c>
      <c r="G195">
        <v>1365</v>
      </c>
      <c r="H195" t="b">
        <v>1</v>
      </c>
      <c r="I195">
        <f t="shared" si="57"/>
        <v>752.21311475409834</v>
      </c>
      <c r="L195">
        <f>M195-N195</f>
        <v>150800</v>
      </c>
      <c r="M195">
        <f>SUM(N195:N197)</f>
        <v>917400</v>
      </c>
      <c r="N195">
        <v>766600</v>
      </c>
      <c r="O195">
        <f t="shared" si="58"/>
        <v>74.163934426229503</v>
      </c>
      <c r="S195" s="12">
        <f t="shared" ref="S195:S258" si="83">IF(T195&lt;&gt;0, IF((T195-U195)&gt;=0,T195-U195,T195), IF((S194-U195)&gt;=0,S194-U195,S194))</f>
        <v>2671500</v>
      </c>
      <c r="T195" s="12">
        <f t="shared" si="69"/>
        <v>0</v>
      </c>
      <c r="U195">
        <v>766600</v>
      </c>
      <c r="V195">
        <f t="shared" si="59"/>
        <v>1313.8524590163934</v>
      </c>
      <c r="W195" s="14" t="b">
        <f t="shared" si="60"/>
        <v>1</v>
      </c>
    </row>
    <row r="196" spans="1:23" x14ac:dyDescent="0.25">
      <c r="A196" t="s">
        <v>8</v>
      </c>
      <c r="B196" s="3">
        <v>45507</v>
      </c>
      <c r="C196">
        <v>1412600</v>
      </c>
      <c r="D196">
        <v>0</v>
      </c>
      <c r="E196">
        <v>116900</v>
      </c>
      <c r="F196">
        <v>18</v>
      </c>
      <c r="G196">
        <v>1365</v>
      </c>
      <c r="H196" t="b">
        <v>1</v>
      </c>
      <c r="I196">
        <f t="shared" ref="I196:I259" si="84">C196*F196/100/366*(B197-B196)-IF(D196&lt;&gt;0,$G196,0)</f>
        <v>694.72131147540983</v>
      </c>
      <c r="L196">
        <f>L195-N196</f>
        <v>33900</v>
      </c>
      <c r="M196">
        <v>0</v>
      </c>
      <c r="N196">
        <v>116900</v>
      </c>
      <c r="O196">
        <f t="shared" ref="O196:O259" si="85">L196*$F196/100/366*($B197-$B196)</f>
        <v>16.672131147540984</v>
      </c>
      <c r="S196" s="12">
        <f t="shared" si="83"/>
        <v>2554600</v>
      </c>
      <c r="T196" s="12">
        <f t="shared" si="69"/>
        <v>0</v>
      </c>
      <c r="U196">
        <v>116900</v>
      </c>
      <c r="V196">
        <f t="shared" ref="V196:V259" si="86">S196*$F196/100/366*($B197-$B196)</f>
        <v>1256.360655737705</v>
      </c>
      <c r="W196" s="14" t="b">
        <f t="shared" ref="W196:W259" si="87">S196&gt;U196</f>
        <v>1</v>
      </c>
    </row>
    <row r="197" spans="1:23" x14ac:dyDescent="0.25">
      <c r="A197" t="s">
        <v>8</v>
      </c>
      <c r="B197" s="3">
        <v>45508</v>
      </c>
      <c r="C197">
        <v>1378700</v>
      </c>
      <c r="D197">
        <v>0</v>
      </c>
      <c r="E197">
        <v>33900</v>
      </c>
      <c r="F197">
        <v>18</v>
      </c>
      <c r="G197">
        <v>1365</v>
      </c>
      <c r="H197" t="b">
        <v>1</v>
      </c>
      <c r="I197">
        <f t="shared" si="84"/>
        <v>678.04918032786884</v>
      </c>
      <c r="L197">
        <f t="shared" ref="L197" si="88">L196-N197</f>
        <v>0</v>
      </c>
      <c r="M197">
        <v>0</v>
      </c>
      <c r="N197">
        <v>33900</v>
      </c>
      <c r="O197">
        <f t="shared" si="85"/>
        <v>0</v>
      </c>
      <c r="S197" s="12">
        <f t="shared" si="83"/>
        <v>2520700</v>
      </c>
      <c r="T197" s="12">
        <f t="shared" si="69"/>
        <v>0</v>
      </c>
      <c r="U197">
        <v>33900</v>
      </c>
      <c r="V197">
        <f t="shared" si="86"/>
        <v>1239.688524590164</v>
      </c>
      <c r="W197" s="14" t="b">
        <f t="shared" si="87"/>
        <v>1</v>
      </c>
    </row>
    <row r="198" spans="1:23" x14ac:dyDescent="0.25">
      <c r="A198" t="s">
        <v>8</v>
      </c>
      <c r="B198" s="3">
        <v>45509</v>
      </c>
      <c r="C198">
        <v>974700</v>
      </c>
      <c r="D198">
        <v>0</v>
      </c>
      <c r="E198">
        <v>404000</v>
      </c>
      <c r="F198">
        <v>18</v>
      </c>
      <c r="G198">
        <v>1365</v>
      </c>
      <c r="H198" t="b">
        <v>1</v>
      </c>
      <c r="I198">
        <f t="shared" si="84"/>
        <v>479.36065573770492</v>
      </c>
      <c r="L198">
        <f>M198-N198</f>
        <v>391700</v>
      </c>
      <c r="M198">
        <f>SUM(N198:N200)</f>
        <v>795700</v>
      </c>
      <c r="N198">
        <v>404000</v>
      </c>
      <c r="O198">
        <f t="shared" si="85"/>
        <v>192.63934426229508</v>
      </c>
      <c r="S198" s="12">
        <f t="shared" si="83"/>
        <v>2116700</v>
      </c>
      <c r="T198" s="12">
        <f t="shared" si="69"/>
        <v>0</v>
      </c>
      <c r="U198">
        <v>404000</v>
      </c>
      <c r="V198">
        <f t="shared" si="86"/>
        <v>1041</v>
      </c>
      <c r="W198" s="14" t="b">
        <f t="shared" si="87"/>
        <v>1</v>
      </c>
    </row>
    <row r="199" spans="1:23" x14ac:dyDescent="0.25">
      <c r="A199" t="s">
        <v>8</v>
      </c>
      <c r="B199" s="3">
        <v>45510</v>
      </c>
      <c r="C199">
        <v>6400500</v>
      </c>
      <c r="D199">
        <v>6420000</v>
      </c>
      <c r="E199">
        <v>19500</v>
      </c>
      <c r="F199">
        <v>18</v>
      </c>
      <c r="G199">
        <v>1365</v>
      </c>
      <c r="H199" t="b">
        <v>1</v>
      </c>
      <c r="I199">
        <f t="shared" si="84"/>
        <v>1782.7868852459014</v>
      </c>
      <c r="L199">
        <f>L198-N199</f>
        <v>372200</v>
      </c>
      <c r="M199">
        <v>0</v>
      </c>
      <c r="N199">
        <v>19500</v>
      </c>
      <c r="O199">
        <f t="shared" si="85"/>
        <v>183.04918032786884</v>
      </c>
      <c r="S199" s="12">
        <f t="shared" si="83"/>
        <v>2097200</v>
      </c>
      <c r="T199" s="12">
        <f t="shared" si="69"/>
        <v>0</v>
      </c>
      <c r="U199">
        <v>19500</v>
      </c>
      <c r="V199">
        <f t="shared" si="86"/>
        <v>1031.4098360655737</v>
      </c>
      <c r="W199" s="14" t="b">
        <f t="shared" si="87"/>
        <v>1</v>
      </c>
    </row>
    <row r="200" spans="1:23" x14ac:dyDescent="0.25">
      <c r="A200" t="s">
        <v>8</v>
      </c>
      <c r="B200" s="3">
        <v>45511</v>
      </c>
      <c r="C200">
        <v>6028300</v>
      </c>
      <c r="D200">
        <v>0</v>
      </c>
      <c r="E200">
        <v>372200</v>
      </c>
      <c r="F200">
        <v>18</v>
      </c>
      <c r="G200">
        <v>1365</v>
      </c>
      <c r="H200" t="b">
        <v>1</v>
      </c>
      <c r="I200">
        <f t="shared" si="84"/>
        <v>2964.7377049180327</v>
      </c>
      <c r="L200">
        <f t="shared" ref="L200" si="89">L199-N200</f>
        <v>0</v>
      </c>
      <c r="M200">
        <v>0</v>
      </c>
      <c r="N200">
        <v>372200</v>
      </c>
      <c r="O200">
        <f t="shared" si="85"/>
        <v>0</v>
      </c>
      <c r="S200" s="12">
        <f t="shared" si="83"/>
        <v>1725000</v>
      </c>
      <c r="T200" s="12">
        <f t="shared" si="69"/>
        <v>0</v>
      </c>
      <c r="U200">
        <v>372200</v>
      </c>
      <c r="V200">
        <f t="shared" si="86"/>
        <v>848.36065573770497</v>
      </c>
      <c r="W200" s="14" t="b">
        <f t="shared" si="87"/>
        <v>1</v>
      </c>
    </row>
    <row r="201" spans="1:23" x14ac:dyDescent="0.25">
      <c r="A201" t="s">
        <v>8</v>
      </c>
      <c r="B201" s="3">
        <v>45512</v>
      </c>
      <c r="C201">
        <v>5624600</v>
      </c>
      <c r="D201">
        <v>0</v>
      </c>
      <c r="E201">
        <v>403700</v>
      </c>
      <c r="F201">
        <v>18</v>
      </c>
      <c r="G201">
        <v>1365</v>
      </c>
      <c r="H201" t="b">
        <v>1</v>
      </c>
      <c r="I201">
        <f t="shared" si="84"/>
        <v>2766.1967213114754</v>
      </c>
      <c r="L201">
        <f>M201-N201</f>
        <v>1316900</v>
      </c>
      <c r="M201">
        <f>SUM(N201:N203)</f>
        <v>1720600</v>
      </c>
      <c r="N201">
        <v>403700</v>
      </c>
      <c r="O201">
        <f t="shared" si="85"/>
        <v>647.65573770491801</v>
      </c>
      <c r="S201" s="12">
        <f t="shared" si="83"/>
        <v>1321300</v>
      </c>
      <c r="T201" s="12">
        <f t="shared" si="69"/>
        <v>0</v>
      </c>
      <c r="U201">
        <v>403700</v>
      </c>
      <c r="V201">
        <f t="shared" si="86"/>
        <v>649.81967213114751</v>
      </c>
      <c r="W201" s="14" t="b">
        <f t="shared" si="87"/>
        <v>1</v>
      </c>
    </row>
    <row r="202" spans="1:23" x14ac:dyDescent="0.25">
      <c r="A202" t="s">
        <v>8</v>
      </c>
      <c r="B202" s="3">
        <v>45513</v>
      </c>
      <c r="C202">
        <v>4475100</v>
      </c>
      <c r="D202">
        <v>0</v>
      </c>
      <c r="E202">
        <v>1149500</v>
      </c>
      <c r="F202">
        <v>18</v>
      </c>
      <c r="G202">
        <v>1365</v>
      </c>
      <c r="H202" t="b">
        <v>1</v>
      </c>
      <c r="I202">
        <f t="shared" si="84"/>
        <v>2200.8688524590166</v>
      </c>
      <c r="L202">
        <f>L201-N202</f>
        <v>167400</v>
      </c>
      <c r="M202">
        <v>0</v>
      </c>
      <c r="N202">
        <v>1149500</v>
      </c>
      <c r="O202">
        <f t="shared" si="85"/>
        <v>82.327868852459019</v>
      </c>
      <c r="S202" s="12">
        <f t="shared" si="83"/>
        <v>171800</v>
      </c>
      <c r="T202" s="12">
        <f t="shared" si="69"/>
        <v>0</v>
      </c>
      <c r="U202">
        <v>1149500</v>
      </c>
      <c r="V202">
        <f t="shared" si="86"/>
        <v>84.491803278688522</v>
      </c>
      <c r="W202" s="14" t="b">
        <f t="shared" si="87"/>
        <v>0</v>
      </c>
    </row>
    <row r="203" spans="1:23" x14ac:dyDescent="0.25">
      <c r="A203" t="s">
        <v>8</v>
      </c>
      <c r="B203" s="3">
        <v>45514</v>
      </c>
      <c r="C203">
        <v>4307700</v>
      </c>
      <c r="D203">
        <v>0</v>
      </c>
      <c r="E203">
        <v>167400</v>
      </c>
      <c r="F203">
        <v>18</v>
      </c>
      <c r="G203">
        <v>1365</v>
      </c>
      <c r="H203" t="b">
        <v>1</v>
      </c>
      <c r="I203">
        <f t="shared" si="84"/>
        <v>2118.5409836065573</v>
      </c>
      <c r="L203">
        <f t="shared" ref="L203" si="90">L202-N203</f>
        <v>0</v>
      </c>
      <c r="M203">
        <v>0</v>
      </c>
      <c r="N203">
        <v>167400</v>
      </c>
      <c r="O203">
        <f t="shared" si="85"/>
        <v>0</v>
      </c>
      <c r="S203" s="12">
        <f t="shared" si="83"/>
        <v>4400</v>
      </c>
      <c r="T203" s="12">
        <f t="shared" si="69"/>
        <v>0</v>
      </c>
      <c r="U203">
        <v>167400</v>
      </c>
      <c r="V203">
        <f t="shared" si="86"/>
        <v>2.1639344262295084</v>
      </c>
      <c r="W203" s="14" t="b">
        <f t="shared" si="87"/>
        <v>0</v>
      </c>
    </row>
    <row r="204" spans="1:23" x14ac:dyDescent="0.25">
      <c r="A204" t="s">
        <v>8</v>
      </c>
      <c r="B204" s="3">
        <v>45515</v>
      </c>
      <c r="C204">
        <v>4307700</v>
      </c>
      <c r="D204">
        <v>0</v>
      </c>
      <c r="E204">
        <v>0</v>
      </c>
      <c r="F204">
        <v>18</v>
      </c>
      <c r="G204">
        <v>1365</v>
      </c>
      <c r="H204" t="b">
        <v>1</v>
      </c>
      <c r="I204">
        <f t="shared" si="84"/>
        <v>2118.5409836065573</v>
      </c>
      <c r="L204">
        <f>M204-N204</f>
        <v>691300</v>
      </c>
      <c r="M204">
        <f>SUM(N204:N206)</f>
        <v>691300</v>
      </c>
      <c r="N204">
        <v>0</v>
      </c>
      <c r="O204">
        <f t="shared" si="85"/>
        <v>339.98360655737707</v>
      </c>
      <c r="S204" s="12">
        <f t="shared" si="83"/>
        <v>4370000</v>
      </c>
      <c r="T204" s="12">
        <f t="shared" si="69"/>
        <v>4370000</v>
      </c>
      <c r="U204">
        <v>0</v>
      </c>
      <c r="V204">
        <f t="shared" si="86"/>
        <v>2149.1803278688526</v>
      </c>
      <c r="W204" s="14" t="b">
        <f t="shared" si="87"/>
        <v>1</v>
      </c>
    </row>
    <row r="205" spans="1:23" x14ac:dyDescent="0.25">
      <c r="A205" t="s">
        <v>8</v>
      </c>
      <c r="B205" s="3">
        <v>45516</v>
      </c>
      <c r="C205">
        <v>3735600</v>
      </c>
      <c r="D205">
        <v>0</v>
      </c>
      <c r="E205">
        <v>572100</v>
      </c>
      <c r="F205">
        <v>18</v>
      </c>
      <c r="G205">
        <v>1365</v>
      </c>
      <c r="H205" t="b">
        <v>1</v>
      </c>
      <c r="I205">
        <f t="shared" si="84"/>
        <v>1837.1803278688524</v>
      </c>
      <c r="L205">
        <f>L204-N205</f>
        <v>119200</v>
      </c>
      <c r="M205">
        <v>0</v>
      </c>
      <c r="N205">
        <v>572100</v>
      </c>
      <c r="O205">
        <f t="shared" si="85"/>
        <v>58.622950819672134</v>
      </c>
      <c r="S205" s="12">
        <f t="shared" si="83"/>
        <v>3797900</v>
      </c>
      <c r="T205" s="12">
        <f t="shared" si="69"/>
        <v>0</v>
      </c>
      <c r="U205">
        <v>572100</v>
      </c>
      <c r="V205">
        <f t="shared" si="86"/>
        <v>1867.8196721311476</v>
      </c>
      <c r="W205" s="14" t="b">
        <f t="shared" si="87"/>
        <v>1</v>
      </c>
    </row>
    <row r="206" spans="1:23" x14ac:dyDescent="0.25">
      <c r="A206" t="s">
        <v>8</v>
      </c>
      <c r="B206" s="3">
        <v>45517</v>
      </c>
      <c r="C206">
        <v>3616400</v>
      </c>
      <c r="D206">
        <v>0</v>
      </c>
      <c r="E206">
        <v>119200</v>
      </c>
      <c r="F206">
        <v>18</v>
      </c>
      <c r="G206">
        <v>1365</v>
      </c>
      <c r="H206" t="b">
        <v>1</v>
      </c>
      <c r="I206">
        <f t="shared" si="84"/>
        <v>1778.5573770491803</v>
      </c>
      <c r="L206">
        <f t="shared" ref="L206" si="91">L205-N206</f>
        <v>0</v>
      </c>
      <c r="M206">
        <v>0</v>
      </c>
      <c r="N206">
        <v>119200</v>
      </c>
      <c r="O206">
        <f t="shared" si="85"/>
        <v>0</v>
      </c>
      <c r="S206" s="12">
        <f t="shared" si="83"/>
        <v>3678700</v>
      </c>
      <c r="T206" s="12">
        <f t="shared" si="69"/>
        <v>0</v>
      </c>
      <c r="U206">
        <v>119200</v>
      </c>
      <c r="V206">
        <f t="shared" si="86"/>
        <v>1809.1967213114754</v>
      </c>
      <c r="W206" s="14" t="b">
        <f t="shared" si="87"/>
        <v>1</v>
      </c>
    </row>
    <row r="207" spans="1:23" x14ac:dyDescent="0.25">
      <c r="A207" t="s">
        <v>8</v>
      </c>
      <c r="B207" s="3">
        <v>45518</v>
      </c>
      <c r="C207">
        <v>2986400</v>
      </c>
      <c r="D207">
        <v>0</v>
      </c>
      <c r="E207">
        <v>630000</v>
      </c>
      <c r="F207">
        <v>18</v>
      </c>
      <c r="G207">
        <v>1365</v>
      </c>
      <c r="H207" t="b">
        <v>1</v>
      </c>
      <c r="I207">
        <f t="shared" si="84"/>
        <v>1468.7213114754099</v>
      </c>
      <c r="L207">
        <f>M207-N207</f>
        <v>1664000</v>
      </c>
      <c r="M207">
        <f>SUM(N207:N209)</f>
        <v>2294000</v>
      </c>
      <c r="N207">
        <v>630000</v>
      </c>
      <c r="O207">
        <f t="shared" si="85"/>
        <v>818.36065573770497</v>
      </c>
      <c r="S207" s="12">
        <f t="shared" si="83"/>
        <v>3048700</v>
      </c>
      <c r="T207" s="12">
        <f t="shared" si="69"/>
        <v>0</v>
      </c>
      <c r="U207">
        <v>630000</v>
      </c>
      <c r="V207">
        <f t="shared" si="86"/>
        <v>1499.360655737705</v>
      </c>
      <c r="W207" s="14" t="b">
        <f t="shared" si="87"/>
        <v>1</v>
      </c>
    </row>
    <row r="208" spans="1:23" x14ac:dyDescent="0.25">
      <c r="A208" t="s">
        <v>8</v>
      </c>
      <c r="B208" s="3">
        <v>45519</v>
      </c>
      <c r="C208">
        <v>1987300</v>
      </c>
      <c r="D208">
        <v>0</v>
      </c>
      <c r="E208">
        <v>999100</v>
      </c>
      <c r="F208">
        <v>18</v>
      </c>
      <c r="G208">
        <v>1365</v>
      </c>
      <c r="H208" t="b">
        <v>1</v>
      </c>
      <c r="I208">
        <f t="shared" si="84"/>
        <v>977.36065573770497</v>
      </c>
      <c r="L208">
        <f>L207-N208</f>
        <v>664900</v>
      </c>
      <c r="M208">
        <v>0</v>
      </c>
      <c r="N208">
        <v>999100</v>
      </c>
      <c r="O208">
        <f t="shared" si="85"/>
        <v>327</v>
      </c>
      <c r="S208" s="12">
        <f t="shared" si="83"/>
        <v>2049600</v>
      </c>
      <c r="T208" s="12">
        <f t="shared" si="69"/>
        <v>0</v>
      </c>
      <c r="U208">
        <v>999100</v>
      </c>
      <c r="V208">
        <f t="shared" si="86"/>
        <v>1008</v>
      </c>
      <c r="W208" s="14" t="b">
        <f t="shared" si="87"/>
        <v>1</v>
      </c>
    </row>
    <row r="209" spans="1:23" x14ac:dyDescent="0.25">
      <c r="A209" t="s">
        <v>8</v>
      </c>
      <c r="B209" s="3">
        <v>45520</v>
      </c>
      <c r="C209">
        <v>1322400</v>
      </c>
      <c r="D209">
        <v>0</v>
      </c>
      <c r="E209">
        <v>664900</v>
      </c>
      <c r="F209">
        <v>18</v>
      </c>
      <c r="G209">
        <v>1365</v>
      </c>
      <c r="H209" t="b">
        <v>1</v>
      </c>
      <c r="I209">
        <f t="shared" si="84"/>
        <v>650.36065573770497</v>
      </c>
      <c r="L209">
        <f t="shared" ref="L209" si="92">L208-N209</f>
        <v>0</v>
      </c>
      <c r="M209">
        <v>0</v>
      </c>
      <c r="N209">
        <v>664900</v>
      </c>
      <c r="O209">
        <f t="shared" si="85"/>
        <v>0</v>
      </c>
      <c r="S209" s="12">
        <f t="shared" si="83"/>
        <v>1384700</v>
      </c>
      <c r="T209" s="12">
        <f t="shared" si="69"/>
        <v>0</v>
      </c>
      <c r="U209">
        <v>664900</v>
      </c>
      <c r="V209">
        <f t="shared" si="86"/>
        <v>681</v>
      </c>
      <c r="W209" s="14" t="b">
        <f t="shared" si="87"/>
        <v>1</v>
      </c>
    </row>
    <row r="210" spans="1:23" x14ac:dyDescent="0.25">
      <c r="A210" t="s">
        <v>8</v>
      </c>
      <c r="B210" s="3">
        <v>45521</v>
      </c>
      <c r="C210">
        <v>1063600</v>
      </c>
      <c r="D210">
        <v>0</v>
      </c>
      <c r="E210">
        <v>258800</v>
      </c>
      <c r="F210">
        <v>18</v>
      </c>
      <c r="G210">
        <v>1365</v>
      </c>
      <c r="H210" t="b">
        <v>1</v>
      </c>
      <c r="I210">
        <f t="shared" si="84"/>
        <v>523.08196721311481</v>
      </c>
      <c r="L210">
        <f>M210-N210</f>
        <v>15900</v>
      </c>
      <c r="M210">
        <f>SUM(N210:N212)</f>
        <v>274700</v>
      </c>
      <c r="N210">
        <v>258800</v>
      </c>
      <c r="O210">
        <f t="shared" si="85"/>
        <v>7.8196721311475406</v>
      </c>
      <c r="S210" s="12">
        <f t="shared" si="83"/>
        <v>1125900</v>
      </c>
      <c r="T210" s="12">
        <f t="shared" si="69"/>
        <v>0</v>
      </c>
      <c r="U210">
        <v>258800</v>
      </c>
      <c r="V210">
        <f t="shared" si="86"/>
        <v>553.72131147540983</v>
      </c>
      <c r="W210" s="14" t="b">
        <f t="shared" si="87"/>
        <v>1</v>
      </c>
    </row>
    <row r="211" spans="1:23" x14ac:dyDescent="0.25">
      <c r="A211" t="s">
        <v>8</v>
      </c>
      <c r="B211" s="3">
        <v>45522</v>
      </c>
      <c r="C211">
        <v>1047700</v>
      </c>
      <c r="D211">
        <v>0</v>
      </c>
      <c r="E211">
        <v>15900</v>
      </c>
      <c r="F211">
        <v>18</v>
      </c>
      <c r="G211">
        <v>1365</v>
      </c>
      <c r="H211" t="b">
        <v>1</v>
      </c>
      <c r="I211">
        <f t="shared" si="84"/>
        <v>515.26229508196718</v>
      </c>
      <c r="L211">
        <f>L210-N211</f>
        <v>0</v>
      </c>
      <c r="M211">
        <v>0</v>
      </c>
      <c r="N211">
        <v>15900</v>
      </c>
      <c r="O211">
        <f t="shared" si="85"/>
        <v>0</v>
      </c>
      <c r="S211" s="12">
        <f t="shared" si="83"/>
        <v>1110000</v>
      </c>
      <c r="T211" s="12">
        <f t="shared" si="69"/>
        <v>0</v>
      </c>
      <c r="U211">
        <v>15900</v>
      </c>
      <c r="V211">
        <f t="shared" si="86"/>
        <v>545.90163934426232</v>
      </c>
      <c r="W211" s="14" t="b">
        <f t="shared" si="87"/>
        <v>1</v>
      </c>
    </row>
    <row r="212" spans="1:23" x14ac:dyDescent="0.25">
      <c r="A212" t="s">
        <v>8</v>
      </c>
      <c r="B212" s="3">
        <v>45523</v>
      </c>
      <c r="C212">
        <v>6420000</v>
      </c>
      <c r="D212">
        <v>6420000</v>
      </c>
      <c r="E212">
        <v>0</v>
      </c>
      <c r="F212">
        <v>18</v>
      </c>
      <c r="G212">
        <v>1365</v>
      </c>
      <c r="H212" t="b">
        <v>1</v>
      </c>
      <c r="I212">
        <f t="shared" si="84"/>
        <v>1792.377049180328</v>
      </c>
      <c r="L212">
        <f t="shared" ref="L212" si="93">L211-N212</f>
        <v>0</v>
      </c>
      <c r="M212">
        <v>0</v>
      </c>
      <c r="N212">
        <v>0</v>
      </c>
      <c r="O212">
        <f t="shared" si="85"/>
        <v>0</v>
      </c>
      <c r="S212" s="12">
        <f t="shared" si="83"/>
        <v>4370000</v>
      </c>
      <c r="T212" s="12">
        <f t="shared" si="69"/>
        <v>4370000</v>
      </c>
      <c r="U212">
        <v>0</v>
      </c>
      <c r="V212">
        <f t="shared" si="86"/>
        <v>2149.1803278688526</v>
      </c>
      <c r="W212" s="14" t="b">
        <f t="shared" si="87"/>
        <v>1</v>
      </c>
    </row>
    <row r="213" spans="1:23" x14ac:dyDescent="0.25">
      <c r="A213" t="s">
        <v>8</v>
      </c>
      <c r="B213" s="3">
        <v>45524</v>
      </c>
      <c r="C213">
        <v>5545900</v>
      </c>
      <c r="D213">
        <v>0</v>
      </c>
      <c r="E213">
        <v>874100</v>
      </c>
      <c r="F213">
        <v>18</v>
      </c>
      <c r="G213">
        <v>1365</v>
      </c>
      <c r="H213" t="b">
        <v>1</v>
      </c>
      <c r="I213">
        <f t="shared" si="84"/>
        <v>2727.4918032786886</v>
      </c>
      <c r="L213">
        <f>M213-N213</f>
        <v>849100</v>
      </c>
      <c r="M213">
        <f>SUM(N213:N215)</f>
        <v>1723200</v>
      </c>
      <c r="N213">
        <v>874100</v>
      </c>
      <c r="O213">
        <f t="shared" si="85"/>
        <v>417.59016393442624</v>
      </c>
      <c r="S213" s="12">
        <f t="shared" si="83"/>
        <v>3495900</v>
      </c>
      <c r="T213" s="12">
        <f t="shared" si="69"/>
        <v>0</v>
      </c>
      <c r="U213">
        <v>874100</v>
      </c>
      <c r="V213">
        <f t="shared" si="86"/>
        <v>1719.295081967213</v>
      </c>
      <c r="W213" s="14" t="b">
        <f t="shared" si="87"/>
        <v>1</v>
      </c>
    </row>
    <row r="214" spans="1:23" x14ac:dyDescent="0.25">
      <c r="A214" t="s">
        <v>8</v>
      </c>
      <c r="B214" s="3">
        <v>45525</v>
      </c>
      <c r="C214">
        <v>5031100</v>
      </c>
      <c r="D214">
        <v>0</v>
      </c>
      <c r="E214">
        <v>514800</v>
      </c>
      <c r="F214">
        <v>18</v>
      </c>
      <c r="G214">
        <v>1365</v>
      </c>
      <c r="H214" t="b">
        <v>1</v>
      </c>
      <c r="I214">
        <f t="shared" si="84"/>
        <v>2474.311475409836</v>
      </c>
      <c r="L214">
        <f>L213-N214</f>
        <v>334300</v>
      </c>
      <c r="M214">
        <v>0</v>
      </c>
      <c r="N214">
        <v>514800</v>
      </c>
      <c r="O214">
        <f t="shared" si="85"/>
        <v>164.40983606557376</v>
      </c>
      <c r="S214" s="12">
        <f t="shared" si="83"/>
        <v>2981100</v>
      </c>
      <c r="T214" s="12">
        <f t="shared" si="69"/>
        <v>0</v>
      </c>
      <c r="U214">
        <v>514800</v>
      </c>
      <c r="V214">
        <f t="shared" si="86"/>
        <v>1466.1147540983607</v>
      </c>
      <c r="W214" s="14" t="b">
        <f t="shared" si="87"/>
        <v>1</v>
      </c>
    </row>
    <row r="215" spans="1:23" x14ac:dyDescent="0.25">
      <c r="A215" t="s">
        <v>8</v>
      </c>
      <c r="B215" s="3">
        <v>45526</v>
      </c>
      <c r="C215">
        <v>4696800</v>
      </c>
      <c r="D215">
        <v>0</v>
      </c>
      <c r="E215">
        <v>334300</v>
      </c>
      <c r="F215">
        <v>18</v>
      </c>
      <c r="G215">
        <v>1365</v>
      </c>
      <c r="H215" t="b">
        <v>1</v>
      </c>
      <c r="I215">
        <f t="shared" si="84"/>
        <v>2309.9016393442621</v>
      </c>
      <c r="L215">
        <f t="shared" ref="L215" si="94">L214-N215</f>
        <v>0</v>
      </c>
      <c r="M215">
        <v>0</v>
      </c>
      <c r="N215">
        <v>334300</v>
      </c>
      <c r="O215">
        <f t="shared" si="85"/>
        <v>0</v>
      </c>
      <c r="S215" s="12">
        <f t="shared" si="83"/>
        <v>2646800</v>
      </c>
      <c r="T215" s="12">
        <f t="shared" si="69"/>
        <v>0</v>
      </c>
      <c r="U215">
        <v>334300</v>
      </c>
      <c r="V215">
        <f t="shared" si="86"/>
        <v>1301.704918032787</v>
      </c>
      <c r="W215" s="14" t="b">
        <f t="shared" si="87"/>
        <v>1</v>
      </c>
    </row>
    <row r="216" spans="1:23" x14ac:dyDescent="0.25">
      <c r="A216" t="s">
        <v>8</v>
      </c>
      <c r="B216" s="3">
        <v>45527</v>
      </c>
      <c r="C216">
        <v>4446700</v>
      </c>
      <c r="D216">
        <v>0</v>
      </c>
      <c r="E216">
        <v>250100</v>
      </c>
      <c r="F216">
        <v>18</v>
      </c>
      <c r="G216">
        <v>1365</v>
      </c>
      <c r="H216" t="b">
        <v>1</v>
      </c>
      <c r="I216">
        <f t="shared" si="84"/>
        <v>2186.9016393442621</v>
      </c>
      <c r="L216">
        <f>M216-N216</f>
        <v>317900</v>
      </c>
      <c r="M216">
        <f>SUM(N216:N218)</f>
        <v>568000</v>
      </c>
      <c r="N216">
        <v>250100</v>
      </c>
      <c r="O216">
        <f t="shared" si="85"/>
        <v>156.34426229508196</v>
      </c>
      <c r="S216" s="12">
        <f t="shared" si="83"/>
        <v>2396700</v>
      </c>
      <c r="T216" s="12">
        <f t="shared" si="69"/>
        <v>0</v>
      </c>
      <c r="U216">
        <v>250100</v>
      </c>
      <c r="V216">
        <f t="shared" si="86"/>
        <v>1178.704918032787</v>
      </c>
      <c r="W216" s="14" t="b">
        <f t="shared" si="87"/>
        <v>1</v>
      </c>
    </row>
    <row r="217" spans="1:23" x14ac:dyDescent="0.25">
      <c r="A217" t="s">
        <v>8</v>
      </c>
      <c r="B217" s="3">
        <v>45528</v>
      </c>
      <c r="C217">
        <v>4130600</v>
      </c>
      <c r="D217">
        <v>0</v>
      </c>
      <c r="E217">
        <v>316100</v>
      </c>
      <c r="F217">
        <v>18</v>
      </c>
      <c r="G217">
        <v>1365</v>
      </c>
      <c r="H217" t="b">
        <v>1</v>
      </c>
      <c r="I217">
        <f t="shared" si="84"/>
        <v>2031.4426229508197</v>
      </c>
      <c r="L217">
        <f>L216-N217</f>
        <v>1800</v>
      </c>
      <c r="M217">
        <v>0</v>
      </c>
      <c r="N217">
        <v>316100</v>
      </c>
      <c r="O217">
        <f t="shared" si="85"/>
        <v>0.88524590163934425</v>
      </c>
      <c r="S217" s="12">
        <f t="shared" si="83"/>
        <v>2080600</v>
      </c>
      <c r="T217" s="12">
        <f t="shared" si="69"/>
        <v>0</v>
      </c>
      <c r="U217">
        <v>316100</v>
      </c>
      <c r="V217">
        <f t="shared" si="86"/>
        <v>1023.2459016393443</v>
      </c>
      <c r="W217" s="14" t="b">
        <f t="shared" si="87"/>
        <v>1</v>
      </c>
    </row>
    <row r="218" spans="1:23" x14ac:dyDescent="0.25">
      <c r="A218" t="s">
        <v>8</v>
      </c>
      <c r="B218" s="3">
        <v>45529</v>
      </c>
      <c r="C218">
        <v>4128800</v>
      </c>
      <c r="D218">
        <v>0</v>
      </c>
      <c r="E218">
        <v>1800</v>
      </c>
      <c r="F218">
        <v>18</v>
      </c>
      <c r="G218">
        <v>1365</v>
      </c>
      <c r="H218" t="b">
        <v>1</v>
      </c>
      <c r="I218">
        <f t="shared" si="84"/>
        <v>2030.5573770491803</v>
      </c>
      <c r="L218">
        <f t="shared" ref="L218" si="95">L217-N218</f>
        <v>0</v>
      </c>
      <c r="M218">
        <v>0</v>
      </c>
      <c r="N218">
        <v>1800</v>
      </c>
      <c r="O218">
        <f t="shared" si="85"/>
        <v>0</v>
      </c>
      <c r="S218" s="12">
        <f t="shared" si="83"/>
        <v>2078800</v>
      </c>
      <c r="T218" s="12">
        <f t="shared" si="69"/>
        <v>0</v>
      </c>
      <c r="U218">
        <v>1800</v>
      </c>
      <c r="V218">
        <f t="shared" si="86"/>
        <v>1022.360655737705</v>
      </c>
      <c r="W218" s="14" t="b">
        <f t="shared" si="87"/>
        <v>1</v>
      </c>
    </row>
    <row r="219" spans="1:23" x14ac:dyDescent="0.25">
      <c r="A219" t="s">
        <v>8</v>
      </c>
      <c r="B219" s="3">
        <v>45530</v>
      </c>
      <c r="C219">
        <v>3801500</v>
      </c>
      <c r="D219">
        <v>0</v>
      </c>
      <c r="E219">
        <v>327300</v>
      </c>
      <c r="F219">
        <v>18</v>
      </c>
      <c r="G219">
        <v>1365</v>
      </c>
      <c r="H219" t="b">
        <v>1</v>
      </c>
      <c r="I219">
        <f t="shared" si="84"/>
        <v>1869.5901639344263</v>
      </c>
      <c r="L219">
        <f>M219-N219</f>
        <v>1121400</v>
      </c>
      <c r="M219">
        <f>SUM(N219:N221)</f>
        <v>1448700</v>
      </c>
      <c r="N219">
        <v>327300</v>
      </c>
      <c r="O219">
        <f t="shared" si="85"/>
        <v>551.50819672131149</v>
      </c>
      <c r="S219" s="12">
        <f t="shared" si="83"/>
        <v>1751500</v>
      </c>
      <c r="T219" s="12">
        <f t="shared" ref="T219:T282" si="96">IF(AND(S216&lt;($Q$4),T218=0,T217=0),$T$3,0)</f>
        <v>0</v>
      </c>
      <c r="U219">
        <v>327300</v>
      </c>
      <c r="V219">
        <f t="shared" si="86"/>
        <v>861.39344262295083</v>
      </c>
      <c r="W219" s="14" t="b">
        <f t="shared" si="87"/>
        <v>1</v>
      </c>
    </row>
    <row r="220" spans="1:23" x14ac:dyDescent="0.25">
      <c r="A220" t="s">
        <v>8</v>
      </c>
      <c r="B220" s="3">
        <v>45531</v>
      </c>
      <c r="C220">
        <v>3309500</v>
      </c>
      <c r="D220">
        <v>0</v>
      </c>
      <c r="E220">
        <v>492000</v>
      </c>
      <c r="F220">
        <v>18</v>
      </c>
      <c r="G220">
        <v>1365</v>
      </c>
      <c r="H220" t="b">
        <v>1</v>
      </c>
      <c r="I220">
        <f t="shared" si="84"/>
        <v>1627.622950819672</v>
      </c>
      <c r="L220">
        <f>L219-N220</f>
        <v>629400</v>
      </c>
      <c r="M220">
        <v>0</v>
      </c>
      <c r="N220">
        <v>492000</v>
      </c>
      <c r="O220">
        <f t="shared" si="85"/>
        <v>309.5409836065574</v>
      </c>
      <c r="S220" s="12">
        <f t="shared" si="83"/>
        <v>1259500</v>
      </c>
      <c r="T220" s="12">
        <f t="shared" si="96"/>
        <v>0</v>
      </c>
      <c r="U220">
        <v>492000</v>
      </c>
      <c r="V220">
        <f t="shared" si="86"/>
        <v>619.42622950819668</v>
      </c>
      <c r="W220" s="14" t="b">
        <f t="shared" si="87"/>
        <v>1</v>
      </c>
    </row>
    <row r="221" spans="1:23" x14ac:dyDescent="0.25">
      <c r="A221" t="s">
        <v>8</v>
      </c>
      <c r="B221" s="3">
        <v>45532</v>
      </c>
      <c r="C221">
        <v>2680100</v>
      </c>
      <c r="D221">
        <v>0</v>
      </c>
      <c r="E221">
        <v>629400</v>
      </c>
      <c r="F221">
        <v>18</v>
      </c>
      <c r="G221">
        <v>1365</v>
      </c>
      <c r="H221" t="b">
        <v>1</v>
      </c>
      <c r="I221">
        <f t="shared" si="84"/>
        <v>1318.0819672131147</v>
      </c>
      <c r="L221">
        <f t="shared" ref="L221" si="97">L220-N221</f>
        <v>0</v>
      </c>
      <c r="M221">
        <v>0</v>
      </c>
      <c r="N221">
        <v>629400</v>
      </c>
      <c r="O221">
        <f t="shared" si="85"/>
        <v>0</v>
      </c>
      <c r="S221" s="12">
        <f t="shared" si="83"/>
        <v>630100</v>
      </c>
      <c r="T221" s="12">
        <f t="shared" si="96"/>
        <v>0</v>
      </c>
      <c r="U221">
        <v>629400</v>
      </c>
      <c r="V221">
        <f t="shared" si="86"/>
        <v>309.88524590163934</v>
      </c>
      <c r="W221" s="14" t="b">
        <f t="shared" si="87"/>
        <v>1</v>
      </c>
    </row>
    <row r="222" spans="1:23" x14ac:dyDescent="0.25">
      <c r="A222" t="s">
        <v>8</v>
      </c>
      <c r="B222" s="3">
        <v>45533</v>
      </c>
      <c r="C222">
        <v>2349700</v>
      </c>
      <c r="D222">
        <v>0</v>
      </c>
      <c r="E222">
        <v>330400</v>
      </c>
      <c r="F222">
        <v>18</v>
      </c>
      <c r="G222">
        <v>1365</v>
      </c>
      <c r="H222" t="b">
        <v>1</v>
      </c>
      <c r="I222">
        <f t="shared" si="84"/>
        <v>1155.5901639344263</v>
      </c>
      <c r="L222">
        <f>M222-N222</f>
        <v>737100</v>
      </c>
      <c r="M222">
        <f>SUM(N222:N224)</f>
        <v>1067500</v>
      </c>
      <c r="N222">
        <v>330400</v>
      </c>
      <c r="O222">
        <f t="shared" si="85"/>
        <v>362.50819672131149</v>
      </c>
      <c r="S222" s="12">
        <f t="shared" si="83"/>
        <v>299700</v>
      </c>
      <c r="T222" s="12">
        <f t="shared" si="96"/>
        <v>0</v>
      </c>
      <c r="U222">
        <v>330400</v>
      </c>
      <c r="V222">
        <f t="shared" si="86"/>
        <v>147.39344262295083</v>
      </c>
      <c r="W222" s="14" t="b">
        <f t="shared" si="87"/>
        <v>0</v>
      </c>
    </row>
    <row r="223" spans="1:23" x14ac:dyDescent="0.25">
      <c r="A223" t="s">
        <v>8</v>
      </c>
      <c r="B223" s="3">
        <v>45534</v>
      </c>
      <c r="C223">
        <v>1720500</v>
      </c>
      <c r="D223">
        <v>0</v>
      </c>
      <c r="E223">
        <v>629200</v>
      </c>
      <c r="F223">
        <v>18</v>
      </c>
      <c r="G223">
        <v>1365</v>
      </c>
      <c r="H223" t="b">
        <v>1</v>
      </c>
      <c r="I223">
        <f t="shared" si="84"/>
        <v>846.14754098360652</v>
      </c>
      <c r="L223">
        <f>L222-N223</f>
        <v>107900</v>
      </c>
      <c r="M223">
        <v>0</v>
      </c>
      <c r="N223">
        <v>629200</v>
      </c>
      <c r="O223">
        <f t="shared" si="85"/>
        <v>53.065573770491802</v>
      </c>
      <c r="S223" s="12">
        <f t="shared" si="83"/>
        <v>3740800</v>
      </c>
      <c r="T223" s="12">
        <f t="shared" si="96"/>
        <v>4370000</v>
      </c>
      <c r="U223">
        <v>629200</v>
      </c>
      <c r="V223">
        <f t="shared" si="86"/>
        <v>1839.7377049180327</v>
      </c>
      <c r="W223" s="14" t="b">
        <f t="shared" si="87"/>
        <v>1</v>
      </c>
    </row>
    <row r="224" spans="1:23" x14ac:dyDescent="0.25">
      <c r="A224" t="s">
        <v>8</v>
      </c>
      <c r="B224" s="3">
        <v>45535</v>
      </c>
      <c r="C224">
        <v>1612600</v>
      </c>
      <c r="D224">
        <v>0</v>
      </c>
      <c r="E224">
        <v>107900</v>
      </c>
      <c r="F224">
        <v>18</v>
      </c>
      <c r="G224">
        <v>1365</v>
      </c>
      <c r="H224" t="b">
        <v>1</v>
      </c>
      <c r="I224">
        <f t="shared" si="84"/>
        <v>793.08196721311481</v>
      </c>
      <c r="L224">
        <f t="shared" ref="L224" si="98">L223-N224</f>
        <v>0</v>
      </c>
      <c r="M224">
        <v>0</v>
      </c>
      <c r="N224">
        <v>107900</v>
      </c>
      <c r="O224">
        <f t="shared" si="85"/>
        <v>0</v>
      </c>
      <c r="S224" s="12">
        <f t="shared" si="83"/>
        <v>3632900</v>
      </c>
      <c r="T224" s="12">
        <f t="shared" si="96"/>
        <v>0</v>
      </c>
      <c r="U224">
        <v>107900</v>
      </c>
      <c r="V224">
        <f t="shared" si="86"/>
        <v>1786.672131147541</v>
      </c>
      <c r="W224" s="14" t="b">
        <f t="shared" si="87"/>
        <v>1</v>
      </c>
    </row>
    <row r="225" spans="1:23" x14ac:dyDescent="0.25">
      <c r="A225" t="s">
        <v>8</v>
      </c>
      <c r="B225" s="3">
        <v>45536</v>
      </c>
      <c r="C225">
        <v>1440800</v>
      </c>
      <c r="D225">
        <v>0</v>
      </c>
      <c r="E225">
        <v>171800</v>
      </c>
      <c r="F225">
        <v>18</v>
      </c>
      <c r="G225">
        <v>1365</v>
      </c>
      <c r="H225" t="b">
        <v>1</v>
      </c>
      <c r="I225">
        <f t="shared" si="84"/>
        <v>708.59016393442619</v>
      </c>
      <c r="L225">
        <f>M225-N225</f>
        <v>1276400</v>
      </c>
      <c r="M225">
        <f>SUM(N225:N227)</f>
        <v>1448200</v>
      </c>
      <c r="N225">
        <v>171800</v>
      </c>
      <c r="O225">
        <f t="shared" si="85"/>
        <v>627.73770491803282</v>
      </c>
      <c r="S225" s="12">
        <f t="shared" si="83"/>
        <v>3461100</v>
      </c>
      <c r="T225" s="12">
        <f t="shared" si="96"/>
        <v>0</v>
      </c>
      <c r="U225">
        <v>171800</v>
      </c>
      <c r="V225">
        <f t="shared" si="86"/>
        <v>1702.1803278688524</v>
      </c>
      <c r="W225" s="14" t="b">
        <f t="shared" si="87"/>
        <v>1</v>
      </c>
    </row>
    <row r="226" spans="1:23" x14ac:dyDescent="0.25">
      <c r="A226" t="s">
        <v>8</v>
      </c>
      <c r="B226" s="3">
        <v>45537</v>
      </c>
      <c r="C226">
        <v>274500</v>
      </c>
      <c r="D226">
        <v>0</v>
      </c>
      <c r="E226">
        <v>1166300</v>
      </c>
      <c r="F226">
        <v>18</v>
      </c>
      <c r="G226">
        <v>1365</v>
      </c>
      <c r="H226" t="b">
        <v>0</v>
      </c>
      <c r="I226">
        <f t="shared" si="84"/>
        <v>135</v>
      </c>
      <c r="L226">
        <f>L225-N226</f>
        <v>110100</v>
      </c>
      <c r="M226">
        <v>0</v>
      </c>
      <c r="N226">
        <v>1166300</v>
      </c>
      <c r="O226">
        <f t="shared" si="85"/>
        <v>54.147540983606561</v>
      </c>
      <c r="S226" s="12">
        <f t="shared" si="83"/>
        <v>2294800</v>
      </c>
      <c r="T226" s="12">
        <f t="shared" si="96"/>
        <v>0</v>
      </c>
      <c r="U226">
        <v>1166300</v>
      </c>
      <c r="V226">
        <f t="shared" si="86"/>
        <v>1128.5901639344263</v>
      </c>
      <c r="W226" s="14" t="b">
        <f t="shared" si="87"/>
        <v>1</v>
      </c>
    </row>
    <row r="227" spans="1:23" x14ac:dyDescent="0.25">
      <c r="A227" t="s">
        <v>8</v>
      </c>
      <c r="B227" s="3">
        <v>45538</v>
      </c>
      <c r="C227">
        <v>164400</v>
      </c>
      <c r="D227">
        <v>0</v>
      </c>
      <c r="E227">
        <v>110100</v>
      </c>
      <c r="F227">
        <v>18</v>
      </c>
      <c r="G227">
        <v>1365</v>
      </c>
      <c r="H227" t="b">
        <v>1</v>
      </c>
      <c r="I227">
        <f t="shared" si="84"/>
        <v>80.852459016393439</v>
      </c>
      <c r="L227">
        <f t="shared" ref="L227" si="99">L226-N227</f>
        <v>0</v>
      </c>
      <c r="M227">
        <v>0</v>
      </c>
      <c r="N227">
        <v>110100</v>
      </c>
      <c r="O227">
        <f t="shared" si="85"/>
        <v>0</v>
      </c>
      <c r="S227" s="12">
        <f t="shared" si="83"/>
        <v>2184700</v>
      </c>
      <c r="T227" s="12">
        <f t="shared" si="96"/>
        <v>0</v>
      </c>
      <c r="U227">
        <v>110100</v>
      </c>
      <c r="V227">
        <f t="shared" si="86"/>
        <v>1074.4426229508197</v>
      </c>
      <c r="W227" s="14" t="b">
        <f t="shared" si="87"/>
        <v>1</v>
      </c>
    </row>
    <row r="228" spans="1:23" x14ac:dyDescent="0.25">
      <c r="A228" t="s">
        <v>8</v>
      </c>
      <c r="B228" s="3">
        <v>45539</v>
      </c>
      <c r="C228">
        <v>6367700</v>
      </c>
      <c r="D228">
        <v>6420000</v>
      </c>
      <c r="E228">
        <v>52300</v>
      </c>
      <c r="F228">
        <v>18</v>
      </c>
      <c r="G228">
        <v>1365</v>
      </c>
      <c r="H228" t="b">
        <v>1</v>
      </c>
      <c r="I228">
        <f t="shared" si="84"/>
        <v>1766.655737704918</v>
      </c>
      <c r="L228">
        <f>M228-N228</f>
        <v>1268700</v>
      </c>
      <c r="M228">
        <f>SUM(N228:N230)</f>
        <v>1321000</v>
      </c>
      <c r="N228">
        <v>52300</v>
      </c>
      <c r="O228">
        <f t="shared" si="85"/>
        <v>623.95081967213116</v>
      </c>
      <c r="S228" s="12">
        <f t="shared" si="83"/>
        <v>2132400</v>
      </c>
      <c r="T228" s="12">
        <f t="shared" si="96"/>
        <v>0</v>
      </c>
      <c r="U228">
        <v>52300</v>
      </c>
      <c r="V228">
        <f t="shared" si="86"/>
        <v>1048.7213114754099</v>
      </c>
      <c r="W228" s="14" t="b">
        <f t="shared" si="87"/>
        <v>1</v>
      </c>
    </row>
    <row r="229" spans="1:23" x14ac:dyDescent="0.25">
      <c r="A229" t="s">
        <v>8</v>
      </c>
      <c r="B229" s="3">
        <v>45540</v>
      </c>
      <c r="C229">
        <v>5867700</v>
      </c>
      <c r="D229">
        <v>0</v>
      </c>
      <c r="E229">
        <v>500000</v>
      </c>
      <c r="F229">
        <v>18</v>
      </c>
      <c r="G229">
        <v>1365</v>
      </c>
      <c r="H229" t="b">
        <v>1</v>
      </c>
      <c r="I229">
        <f t="shared" si="84"/>
        <v>2885.7540983606559</v>
      </c>
      <c r="L229">
        <f>L228-N229</f>
        <v>768700</v>
      </c>
      <c r="M229">
        <v>0</v>
      </c>
      <c r="N229">
        <v>500000</v>
      </c>
      <c r="O229">
        <f t="shared" si="85"/>
        <v>378.04918032786884</v>
      </c>
      <c r="S229" s="12">
        <f t="shared" si="83"/>
        <v>1632400</v>
      </c>
      <c r="T229" s="12">
        <f t="shared" si="96"/>
        <v>0</v>
      </c>
      <c r="U229">
        <v>500000</v>
      </c>
      <c r="V229">
        <f t="shared" si="86"/>
        <v>802.81967213114751</v>
      </c>
      <c r="W229" s="14" t="b">
        <f t="shared" si="87"/>
        <v>1</v>
      </c>
    </row>
    <row r="230" spans="1:23" x14ac:dyDescent="0.25">
      <c r="A230" t="s">
        <v>8</v>
      </c>
      <c r="B230" s="3">
        <v>45541</v>
      </c>
      <c r="C230">
        <v>5099000</v>
      </c>
      <c r="D230">
        <v>0</v>
      </c>
      <c r="E230">
        <v>768700</v>
      </c>
      <c r="F230">
        <v>18</v>
      </c>
      <c r="G230">
        <v>1365</v>
      </c>
      <c r="H230" t="b">
        <v>1</v>
      </c>
      <c r="I230">
        <f t="shared" si="84"/>
        <v>2507.7049180327867</v>
      </c>
      <c r="L230">
        <f t="shared" ref="L230" si="100">L229-N230</f>
        <v>0</v>
      </c>
      <c r="M230">
        <v>0</v>
      </c>
      <c r="N230">
        <v>768700</v>
      </c>
      <c r="O230">
        <f t="shared" si="85"/>
        <v>0</v>
      </c>
      <c r="S230" s="12">
        <f t="shared" si="83"/>
        <v>863700</v>
      </c>
      <c r="T230" s="12">
        <f t="shared" si="96"/>
        <v>0</v>
      </c>
      <c r="U230">
        <v>768700</v>
      </c>
      <c r="V230">
        <f t="shared" si="86"/>
        <v>424.77049180327867</v>
      </c>
      <c r="W230" s="14" t="b">
        <f t="shared" si="87"/>
        <v>1</v>
      </c>
    </row>
    <row r="231" spans="1:23" x14ac:dyDescent="0.25">
      <c r="A231" t="s">
        <v>8</v>
      </c>
      <c r="B231" s="3">
        <v>45542</v>
      </c>
      <c r="C231">
        <v>4953200</v>
      </c>
      <c r="D231">
        <v>0</v>
      </c>
      <c r="E231">
        <v>145800</v>
      </c>
      <c r="F231">
        <v>18</v>
      </c>
      <c r="G231">
        <v>1365</v>
      </c>
      <c r="H231" t="b">
        <v>1</v>
      </c>
      <c r="I231">
        <f t="shared" si="84"/>
        <v>2436</v>
      </c>
      <c r="L231">
        <f>M231-N231</f>
        <v>330000</v>
      </c>
      <c r="M231">
        <f>SUM(N231:N233)</f>
        <v>475800</v>
      </c>
      <c r="N231">
        <v>145800</v>
      </c>
      <c r="O231">
        <f t="shared" si="85"/>
        <v>162.29508196721312</v>
      </c>
      <c r="S231" s="12">
        <f t="shared" si="83"/>
        <v>717900</v>
      </c>
      <c r="T231" s="12">
        <f t="shared" si="96"/>
        <v>0</v>
      </c>
      <c r="U231">
        <v>145800</v>
      </c>
      <c r="V231">
        <f t="shared" si="86"/>
        <v>353.06557377049182</v>
      </c>
      <c r="W231" s="14" t="b">
        <f t="shared" si="87"/>
        <v>1</v>
      </c>
    </row>
    <row r="232" spans="1:23" x14ac:dyDescent="0.25">
      <c r="A232" t="s">
        <v>8</v>
      </c>
      <c r="B232" s="3">
        <v>45543</v>
      </c>
      <c r="C232">
        <v>4953200</v>
      </c>
      <c r="D232">
        <v>0</v>
      </c>
      <c r="E232">
        <v>0</v>
      </c>
      <c r="F232">
        <v>18</v>
      </c>
      <c r="G232">
        <v>1365</v>
      </c>
      <c r="H232" t="b">
        <v>1</v>
      </c>
      <c r="I232">
        <f t="shared" si="84"/>
        <v>2436</v>
      </c>
      <c r="L232">
        <f>L231-N232</f>
        <v>330000</v>
      </c>
      <c r="M232">
        <v>0</v>
      </c>
      <c r="N232">
        <v>0</v>
      </c>
      <c r="O232">
        <f t="shared" si="85"/>
        <v>162.29508196721312</v>
      </c>
      <c r="S232" s="12">
        <f t="shared" si="83"/>
        <v>717900</v>
      </c>
      <c r="T232" s="12">
        <f t="shared" si="96"/>
        <v>0</v>
      </c>
      <c r="U232">
        <v>0</v>
      </c>
      <c r="V232">
        <f t="shared" si="86"/>
        <v>353.06557377049182</v>
      </c>
      <c r="W232" s="14" t="b">
        <f t="shared" si="87"/>
        <v>1</v>
      </c>
    </row>
    <row r="233" spans="1:23" x14ac:dyDescent="0.25">
      <c r="A233" t="s">
        <v>8</v>
      </c>
      <c r="B233" s="3">
        <v>45544</v>
      </c>
      <c r="C233">
        <v>4623200</v>
      </c>
      <c r="D233">
        <v>0</v>
      </c>
      <c r="E233">
        <v>330000</v>
      </c>
      <c r="F233">
        <v>18</v>
      </c>
      <c r="G233">
        <v>1365</v>
      </c>
      <c r="H233" t="b">
        <v>1</v>
      </c>
      <c r="I233">
        <f t="shared" si="84"/>
        <v>2273.7049180327867</v>
      </c>
      <c r="L233">
        <f t="shared" ref="L233" si="101">L232-N233</f>
        <v>0</v>
      </c>
      <c r="M233">
        <v>0</v>
      </c>
      <c r="N233">
        <v>330000</v>
      </c>
      <c r="O233">
        <f t="shared" si="85"/>
        <v>0</v>
      </c>
      <c r="S233" s="12">
        <f t="shared" si="83"/>
        <v>4040000</v>
      </c>
      <c r="T233" s="12">
        <f t="shared" si="96"/>
        <v>4370000</v>
      </c>
      <c r="U233">
        <v>330000</v>
      </c>
      <c r="V233">
        <f t="shared" si="86"/>
        <v>1986.8852459016393</v>
      </c>
      <c r="W233" s="14" t="b">
        <f t="shared" si="87"/>
        <v>1</v>
      </c>
    </row>
    <row r="234" spans="1:23" x14ac:dyDescent="0.25">
      <c r="A234" t="s">
        <v>8</v>
      </c>
      <c r="B234" s="3">
        <v>45545</v>
      </c>
      <c r="C234">
        <v>4113600</v>
      </c>
      <c r="D234">
        <v>0</v>
      </c>
      <c r="E234">
        <v>509600</v>
      </c>
      <c r="F234">
        <v>18</v>
      </c>
      <c r="G234">
        <v>1365</v>
      </c>
      <c r="H234" t="b">
        <v>1</v>
      </c>
      <c r="I234">
        <f t="shared" si="84"/>
        <v>2023.0819672131147</v>
      </c>
      <c r="L234">
        <f>M234-N234</f>
        <v>694600</v>
      </c>
      <c r="M234">
        <f>SUM(N234:N236)</f>
        <v>1204200</v>
      </c>
      <c r="N234">
        <v>509600</v>
      </c>
      <c r="O234">
        <f t="shared" si="85"/>
        <v>341.60655737704917</v>
      </c>
      <c r="S234" s="12">
        <f t="shared" si="83"/>
        <v>3530400</v>
      </c>
      <c r="T234" s="12">
        <f t="shared" si="96"/>
        <v>0</v>
      </c>
      <c r="U234">
        <v>509600</v>
      </c>
      <c r="V234">
        <f t="shared" si="86"/>
        <v>1736.2622950819673</v>
      </c>
      <c r="W234" s="14" t="b">
        <f t="shared" si="87"/>
        <v>1</v>
      </c>
    </row>
    <row r="235" spans="1:23" x14ac:dyDescent="0.25">
      <c r="A235" t="s">
        <v>8</v>
      </c>
      <c r="B235" s="3">
        <v>45546</v>
      </c>
      <c r="C235">
        <v>3842800</v>
      </c>
      <c r="D235">
        <v>0</v>
      </c>
      <c r="E235">
        <v>270800</v>
      </c>
      <c r="F235">
        <v>18</v>
      </c>
      <c r="G235">
        <v>1365</v>
      </c>
      <c r="H235" t="b">
        <v>1</v>
      </c>
      <c r="I235">
        <f t="shared" si="84"/>
        <v>1889.9016393442623</v>
      </c>
      <c r="L235">
        <f>L234-N235</f>
        <v>423800</v>
      </c>
      <c r="M235">
        <v>0</v>
      </c>
      <c r="N235">
        <v>270800</v>
      </c>
      <c r="O235">
        <f t="shared" si="85"/>
        <v>208.42622950819671</v>
      </c>
      <c r="S235" s="12">
        <f t="shared" si="83"/>
        <v>3259600</v>
      </c>
      <c r="T235" s="12">
        <f t="shared" si="96"/>
        <v>0</v>
      </c>
      <c r="U235">
        <v>270800</v>
      </c>
      <c r="V235">
        <f t="shared" si="86"/>
        <v>1603.0819672131147</v>
      </c>
      <c r="W235" s="14" t="b">
        <f t="shared" si="87"/>
        <v>1</v>
      </c>
    </row>
    <row r="236" spans="1:23" x14ac:dyDescent="0.25">
      <c r="A236" t="s">
        <v>8</v>
      </c>
      <c r="B236" s="3">
        <v>45547</v>
      </c>
      <c r="C236">
        <v>3419000</v>
      </c>
      <c r="D236">
        <v>0</v>
      </c>
      <c r="E236">
        <v>423800</v>
      </c>
      <c r="F236">
        <v>18</v>
      </c>
      <c r="G236">
        <v>1365</v>
      </c>
      <c r="H236" t="b">
        <v>1</v>
      </c>
      <c r="I236">
        <f t="shared" si="84"/>
        <v>1681.4754098360656</v>
      </c>
      <c r="L236">
        <f t="shared" ref="L236" si="102">L235-N236</f>
        <v>0</v>
      </c>
      <c r="M236">
        <v>0</v>
      </c>
      <c r="N236">
        <v>423800</v>
      </c>
      <c r="O236">
        <f t="shared" si="85"/>
        <v>0</v>
      </c>
      <c r="S236" s="12">
        <f t="shared" si="83"/>
        <v>2835800</v>
      </c>
      <c r="T236" s="12">
        <f t="shared" si="96"/>
        <v>0</v>
      </c>
      <c r="U236">
        <v>423800</v>
      </c>
      <c r="V236">
        <f t="shared" si="86"/>
        <v>1394.655737704918</v>
      </c>
      <c r="W236" s="14" t="b">
        <f t="shared" si="87"/>
        <v>1</v>
      </c>
    </row>
    <row r="237" spans="1:23" x14ac:dyDescent="0.25">
      <c r="A237" t="s">
        <v>8</v>
      </c>
      <c r="B237" s="3">
        <v>45548</v>
      </c>
      <c r="C237">
        <v>2736500</v>
      </c>
      <c r="D237">
        <v>0</v>
      </c>
      <c r="E237">
        <v>682500</v>
      </c>
      <c r="F237">
        <v>18</v>
      </c>
      <c r="G237">
        <v>1365</v>
      </c>
      <c r="H237" t="b">
        <v>1</v>
      </c>
      <c r="I237">
        <f t="shared" si="84"/>
        <v>1345.8196721311476</v>
      </c>
      <c r="L237">
        <f>M237-N237</f>
        <v>254500</v>
      </c>
      <c r="M237">
        <f>SUM(N237:N239)</f>
        <v>937000</v>
      </c>
      <c r="N237">
        <v>682500</v>
      </c>
      <c r="O237">
        <f t="shared" si="85"/>
        <v>125.1639344262295</v>
      </c>
      <c r="S237" s="12">
        <f t="shared" si="83"/>
        <v>2153300</v>
      </c>
      <c r="T237" s="12">
        <f t="shared" si="96"/>
        <v>0</v>
      </c>
      <c r="U237">
        <v>682500</v>
      </c>
      <c r="V237">
        <f t="shared" si="86"/>
        <v>1059</v>
      </c>
      <c r="W237" s="14" t="b">
        <f t="shared" si="87"/>
        <v>1</v>
      </c>
    </row>
    <row r="238" spans="1:23" x14ac:dyDescent="0.25">
      <c r="A238" t="s">
        <v>8</v>
      </c>
      <c r="B238" s="3">
        <v>45549</v>
      </c>
      <c r="C238">
        <v>2609500</v>
      </c>
      <c r="D238">
        <v>0</v>
      </c>
      <c r="E238">
        <v>127000</v>
      </c>
      <c r="F238">
        <v>18</v>
      </c>
      <c r="G238">
        <v>1365</v>
      </c>
      <c r="H238" t="b">
        <v>1</v>
      </c>
      <c r="I238">
        <f t="shared" si="84"/>
        <v>1283.360655737705</v>
      </c>
      <c r="L238">
        <f>L237-N238</f>
        <v>127500</v>
      </c>
      <c r="M238">
        <v>0</v>
      </c>
      <c r="N238">
        <v>127000</v>
      </c>
      <c r="O238">
        <f t="shared" si="85"/>
        <v>62.704918032786885</v>
      </c>
      <c r="S238" s="12">
        <f t="shared" si="83"/>
        <v>2026300</v>
      </c>
      <c r="T238" s="12">
        <f t="shared" si="96"/>
        <v>0</v>
      </c>
      <c r="U238">
        <v>127000</v>
      </c>
      <c r="V238">
        <f t="shared" si="86"/>
        <v>996.54098360655735</v>
      </c>
      <c r="W238" s="14" t="b">
        <f t="shared" si="87"/>
        <v>1</v>
      </c>
    </row>
    <row r="239" spans="1:23" x14ac:dyDescent="0.25">
      <c r="A239" t="s">
        <v>8</v>
      </c>
      <c r="B239" s="3">
        <v>45550</v>
      </c>
      <c r="C239">
        <v>2482000</v>
      </c>
      <c r="D239">
        <v>0</v>
      </c>
      <c r="E239">
        <v>127500</v>
      </c>
      <c r="F239">
        <v>18</v>
      </c>
      <c r="G239">
        <v>1365</v>
      </c>
      <c r="H239" t="b">
        <v>1</v>
      </c>
      <c r="I239">
        <f t="shared" si="84"/>
        <v>1220.655737704918</v>
      </c>
      <c r="L239">
        <f t="shared" ref="L239" si="103">L238-N239</f>
        <v>0</v>
      </c>
      <c r="M239">
        <v>0</v>
      </c>
      <c r="N239">
        <v>127500</v>
      </c>
      <c r="O239">
        <f t="shared" si="85"/>
        <v>0</v>
      </c>
      <c r="S239" s="12">
        <f t="shared" si="83"/>
        <v>1898800</v>
      </c>
      <c r="T239" s="12">
        <f t="shared" si="96"/>
        <v>0</v>
      </c>
      <c r="U239">
        <v>127500</v>
      </c>
      <c r="V239">
        <f t="shared" si="86"/>
        <v>933.8360655737705</v>
      </c>
      <c r="W239" s="14" t="b">
        <f t="shared" si="87"/>
        <v>1</v>
      </c>
    </row>
    <row r="240" spans="1:23" x14ac:dyDescent="0.25">
      <c r="A240" t="s">
        <v>8</v>
      </c>
      <c r="B240" s="3">
        <v>45551</v>
      </c>
      <c r="C240">
        <v>2111100</v>
      </c>
      <c r="D240">
        <v>0</v>
      </c>
      <c r="E240">
        <v>370900</v>
      </c>
      <c r="F240">
        <v>19</v>
      </c>
      <c r="G240">
        <v>1365</v>
      </c>
      <c r="H240" t="b">
        <v>1</v>
      </c>
      <c r="I240">
        <f t="shared" si="84"/>
        <v>1095.9262295081967</v>
      </c>
      <c r="L240">
        <f>M240-N240</f>
        <v>1298900</v>
      </c>
      <c r="M240">
        <f>SUM(N240:N242)</f>
        <v>1669800</v>
      </c>
      <c r="N240">
        <v>370900</v>
      </c>
      <c r="O240">
        <f t="shared" si="85"/>
        <v>674.29234972677591</v>
      </c>
      <c r="S240" s="12">
        <f t="shared" si="83"/>
        <v>1527900</v>
      </c>
      <c r="T240" s="12">
        <f t="shared" si="96"/>
        <v>0</v>
      </c>
      <c r="U240">
        <v>370900</v>
      </c>
      <c r="V240">
        <f t="shared" si="86"/>
        <v>793.17213114754099</v>
      </c>
      <c r="W240" s="14" t="b">
        <f t="shared" si="87"/>
        <v>1</v>
      </c>
    </row>
    <row r="241" spans="1:23" x14ac:dyDescent="0.25">
      <c r="A241" t="s">
        <v>8</v>
      </c>
      <c r="B241" s="3">
        <v>45552</v>
      </c>
      <c r="C241">
        <v>1447600</v>
      </c>
      <c r="D241">
        <v>0</v>
      </c>
      <c r="E241">
        <v>663500</v>
      </c>
      <c r="F241">
        <v>19</v>
      </c>
      <c r="G241">
        <v>1365</v>
      </c>
      <c r="H241" t="b">
        <v>1</v>
      </c>
      <c r="I241">
        <f t="shared" si="84"/>
        <v>751.48633879781426</v>
      </c>
      <c r="L241">
        <f>L240-N241</f>
        <v>635400</v>
      </c>
      <c r="M241">
        <v>0</v>
      </c>
      <c r="N241">
        <v>663500</v>
      </c>
      <c r="O241">
        <f t="shared" si="85"/>
        <v>329.85245901639342</v>
      </c>
      <c r="S241" s="12">
        <f t="shared" si="83"/>
        <v>864400</v>
      </c>
      <c r="T241" s="12">
        <f t="shared" si="96"/>
        <v>0</v>
      </c>
      <c r="U241">
        <v>663500</v>
      </c>
      <c r="V241">
        <f t="shared" si="86"/>
        <v>448.73224043715845</v>
      </c>
      <c r="W241" s="14" t="b">
        <f t="shared" si="87"/>
        <v>1</v>
      </c>
    </row>
    <row r="242" spans="1:23" x14ac:dyDescent="0.25">
      <c r="A242" t="s">
        <v>8</v>
      </c>
      <c r="B242" s="3">
        <v>45553</v>
      </c>
      <c r="C242">
        <v>812200</v>
      </c>
      <c r="D242">
        <v>0</v>
      </c>
      <c r="E242">
        <v>635400</v>
      </c>
      <c r="F242">
        <v>19</v>
      </c>
      <c r="G242">
        <v>1365</v>
      </c>
      <c r="H242" t="b">
        <v>1</v>
      </c>
      <c r="I242">
        <f t="shared" si="84"/>
        <v>421.63387978142077</v>
      </c>
      <c r="L242">
        <f t="shared" ref="L242" si="104">L241-N242</f>
        <v>0</v>
      </c>
      <c r="M242">
        <v>0</v>
      </c>
      <c r="N242">
        <v>635400</v>
      </c>
      <c r="O242">
        <f t="shared" si="85"/>
        <v>0</v>
      </c>
      <c r="S242" s="12">
        <f t="shared" si="83"/>
        <v>229000</v>
      </c>
      <c r="T242" s="12">
        <f t="shared" si="96"/>
        <v>0</v>
      </c>
      <c r="U242">
        <v>635400</v>
      </c>
      <c r="V242">
        <f t="shared" si="86"/>
        <v>118.87978142076503</v>
      </c>
      <c r="W242" s="14" t="b">
        <f t="shared" si="87"/>
        <v>0</v>
      </c>
    </row>
    <row r="243" spans="1:23" x14ac:dyDescent="0.25">
      <c r="A243" t="s">
        <v>8</v>
      </c>
      <c r="B243" s="3">
        <v>45554</v>
      </c>
      <c r="C243">
        <v>509700</v>
      </c>
      <c r="D243">
        <v>0</v>
      </c>
      <c r="E243">
        <v>302500</v>
      </c>
      <c r="F243">
        <v>19</v>
      </c>
      <c r="G243">
        <v>1365</v>
      </c>
      <c r="H243" t="b">
        <v>1</v>
      </c>
      <c r="I243">
        <f t="shared" si="84"/>
        <v>264.59836065573768</v>
      </c>
      <c r="L243">
        <f>M243-N243</f>
        <v>353500</v>
      </c>
      <c r="M243">
        <f>SUM(N243:N245)</f>
        <v>656000</v>
      </c>
      <c r="N243">
        <v>302500</v>
      </c>
      <c r="O243">
        <f t="shared" si="85"/>
        <v>183.51092896174865</v>
      </c>
      <c r="S243" s="12">
        <f t="shared" si="83"/>
        <v>229000</v>
      </c>
      <c r="T243" s="12">
        <f t="shared" si="96"/>
        <v>0</v>
      </c>
      <c r="U243">
        <v>302500</v>
      </c>
      <c r="V243">
        <f t="shared" si="86"/>
        <v>118.87978142076503</v>
      </c>
      <c r="W243" s="14" t="b">
        <f t="shared" si="87"/>
        <v>0</v>
      </c>
    </row>
    <row r="244" spans="1:23" x14ac:dyDescent="0.25">
      <c r="A244" t="s">
        <v>8</v>
      </c>
      <c r="B244" s="3">
        <v>45555</v>
      </c>
      <c r="C244">
        <v>6240700</v>
      </c>
      <c r="D244">
        <v>6420000</v>
      </c>
      <c r="E244">
        <v>179300</v>
      </c>
      <c r="F244">
        <v>19</v>
      </c>
      <c r="G244">
        <v>1365</v>
      </c>
      <c r="H244" t="b">
        <v>1</v>
      </c>
      <c r="I244">
        <f t="shared" si="84"/>
        <v>1874.7076502732239</v>
      </c>
      <c r="L244">
        <f>L243-N244</f>
        <v>174200</v>
      </c>
      <c r="M244">
        <v>0</v>
      </c>
      <c r="N244">
        <v>179300</v>
      </c>
      <c r="O244">
        <f t="shared" si="85"/>
        <v>90.431693989071036</v>
      </c>
      <c r="S244" s="12">
        <f t="shared" si="83"/>
        <v>4190700</v>
      </c>
      <c r="T244" s="12">
        <f t="shared" si="96"/>
        <v>4370000</v>
      </c>
      <c r="U244">
        <v>179300</v>
      </c>
      <c r="V244">
        <f t="shared" si="86"/>
        <v>2175.5</v>
      </c>
      <c r="W244" s="14" t="b">
        <f t="shared" si="87"/>
        <v>1</v>
      </c>
    </row>
    <row r="245" spans="1:23" x14ac:dyDescent="0.25">
      <c r="A245" t="s">
        <v>8</v>
      </c>
      <c r="B245" s="3">
        <v>45556</v>
      </c>
      <c r="C245">
        <v>6066500</v>
      </c>
      <c r="D245">
        <v>0</v>
      </c>
      <c r="E245">
        <v>174200</v>
      </c>
      <c r="F245">
        <v>19</v>
      </c>
      <c r="G245">
        <v>1365</v>
      </c>
      <c r="H245" t="b">
        <v>1</v>
      </c>
      <c r="I245">
        <f t="shared" si="84"/>
        <v>3149.2759562841529</v>
      </c>
      <c r="L245">
        <f t="shared" ref="L245" si="105">L244-N245</f>
        <v>0</v>
      </c>
      <c r="M245">
        <v>0</v>
      </c>
      <c r="N245">
        <v>174200</v>
      </c>
      <c r="O245">
        <f t="shared" si="85"/>
        <v>0</v>
      </c>
      <c r="S245" s="12">
        <f t="shared" si="83"/>
        <v>4016500</v>
      </c>
      <c r="T245" s="12">
        <f t="shared" si="96"/>
        <v>0</v>
      </c>
      <c r="U245">
        <v>174200</v>
      </c>
      <c r="V245">
        <f t="shared" si="86"/>
        <v>2085.0683060109291</v>
      </c>
      <c r="W245" s="14" t="b">
        <f t="shared" si="87"/>
        <v>1</v>
      </c>
    </row>
    <row r="246" spans="1:23" x14ac:dyDescent="0.25">
      <c r="A246" t="s">
        <v>8</v>
      </c>
      <c r="B246" s="3">
        <v>45557</v>
      </c>
      <c r="C246">
        <v>6066500</v>
      </c>
      <c r="D246">
        <v>0</v>
      </c>
      <c r="E246">
        <v>0</v>
      </c>
      <c r="F246">
        <v>19</v>
      </c>
      <c r="G246">
        <v>1365</v>
      </c>
      <c r="H246" t="b">
        <v>1</v>
      </c>
      <c r="I246">
        <f t="shared" si="84"/>
        <v>3149.2759562841529</v>
      </c>
      <c r="L246">
        <f>M246-N246</f>
        <v>439900</v>
      </c>
      <c r="M246">
        <f>SUM(N246:N248)</f>
        <v>439900</v>
      </c>
      <c r="N246">
        <v>0</v>
      </c>
      <c r="O246">
        <f t="shared" si="85"/>
        <v>228.36338797814207</v>
      </c>
      <c r="S246" s="12">
        <f t="shared" si="83"/>
        <v>4016500</v>
      </c>
      <c r="T246" s="12">
        <f t="shared" si="96"/>
        <v>0</v>
      </c>
      <c r="U246">
        <v>0</v>
      </c>
      <c r="V246">
        <f t="shared" si="86"/>
        <v>2085.0683060109291</v>
      </c>
      <c r="W246" s="14" t="b">
        <f t="shared" si="87"/>
        <v>1</v>
      </c>
    </row>
    <row r="247" spans="1:23" x14ac:dyDescent="0.25">
      <c r="A247" t="s">
        <v>8</v>
      </c>
      <c r="B247" s="3">
        <v>45558</v>
      </c>
      <c r="C247">
        <v>5870600</v>
      </c>
      <c r="D247">
        <v>0</v>
      </c>
      <c r="E247">
        <v>195900</v>
      </c>
      <c r="F247">
        <v>19</v>
      </c>
      <c r="G247">
        <v>1365</v>
      </c>
      <c r="H247" t="b">
        <v>1</v>
      </c>
      <c r="I247">
        <f t="shared" si="84"/>
        <v>3047.5792349726776</v>
      </c>
      <c r="L247">
        <f>L246-N247</f>
        <v>244000</v>
      </c>
      <c r="M247">
        <v>0</v>
      </c>
      <c r="N247">
        <v>195900</v>
      </c>
      <c r="O247">
        <f t="shared" si="85"/>
        <v>126.66666666666667</v>
      </c>
      <c r="S247" s="12">
        <f t="shared" si="83"/>
        <v>3820600</v>
      </c>
      <c r="T247" s="12">
        <f t="shared" si="96"/>
        <v>0</v>
      </c>
      <c r="U247">
        <v>195900</v>
      </c>
      <c r="V247">
        <f t="shared" si="86"/>
        <v>1983.3715846994535</v>
      </c>
      <c r="W247" s="14" t="b">
        <f t="shared" si="87"/>
        <v>1</v>
      </c>
    </row>
    <row r="248" spans="1:23" x14ac:dyDescent="0.25">
      <c r="A248" t="s">
        <v>8</v>
      </c>
      <c r="B248" s="3">
        <v>45559</v>
      </c>
      <c r="C248">
        <v>5626600</v>
      </c>
      <c r="D248">
        <v>0</v>
      </c>
      <c r="E248">
        <v>244000</v>
      </c>
      <c r="F248">
        <v>19</v>
      </c>
      <c r="G248">
        <v>1365</v>
      </c>
      <c r="H248" t="b">
        <v>1</v>
      </c>
      <c r="I248">
        <f t="shared" si="84"/>
        <v>2920.9125683060111</v>
      </c>
      <c r="L248">
        <f t="shared" ref="L248" si="106">L247-N248</f>
        <v>0</v>
      </c>
      <c r="M248">
        <v>0</v>
      </c>
      <c r="N248">
        <v>244000</v>
      </c>
      <c r="O248">
        <f t="shared" si="85"/>
        <v>0</v>
      </c>
      <c r="S248" s="12">
        <f t="shared" si="83"/>
        <v>3576600</v>
      </c>
      <c r="T248" s="12">
        <f t="shared" si="96"/>
        <v>0</v>
      </c>
      <c r="U248">
        <v>244000</v>
      </c>
      <c r="V248">
        <f t="shared" si="86"/>
        <v>1856.704918032787</v>
      </c>
      <c r="W248" s="14" t="b">
        <f t="shared" si="87"/>
        <v>1</v>
      </c>
    </row>
    <row r="249" spans="1:23" x14ac:dyDescent="0.25">
      <c r="A249" t="s">
        <v>8</v>
      </c>
      <c r="B249" s="3">
        <v>45560</v>
      </c>
      <c r="C249">
        <v>5527300</v>
      </c>
      <c r="D249">
        <v>0</v>
      </c>
      <c r="E249">
        <v>99300</v>
      </c>
      <c r="F249">
        <v>19</v>
      </c>
      <c r="G249">
        <v>1365</v>
      </c>
      <c r="H249" t="b">
        <v>1</v>
      </c>
      <c r="I249">
        <f t="shared" si="84"/>
        <v>2869.3633879781419</v>
      </c>
      <c r="L249">
        <f>M249-N249</f>
        <v>446400</v>
      </c>
      <c r="M249">
        <f>SUM(N249:N251)</f>
        <v>545700</v>
      </c>
      <c r="N249">
        <v>99300</v>
      </c>
      <c r="O249">
        <f t="shared" si="85"/>
        <v>231.73770491803279</v>
      </c>
      <c r="S249" s="12">
        <f t="shared" si="83"/>
        <v>3477300</v>
      </c>
      <c r="T249" s="12">
        <f t="shared" si="96"/>
        <v>0</v>
      </c>
      <c r="U249">
        <v>99300</v>
      </c>
      <c r="V249">
        <f t="shared" si="86"/>
        <v>1805.155737704918</v>
      </c>
      <c r="W249" s="14" t="b">
        <f t="shared" si="87"/>
        <v>1</v>
      </c>
    </row>
    <row r="250" spans="1:23" x14ac:dyDescent="0.25">
      <c r="A250" t="s">
        <v>8</v>
      </c>
      <c r="B250" s="3">
        <v>45561</v>
      </c>
      <c r="C250">
        <v>5191300</v>
      </c>
      <c r="D250">
        <v>0</v>
      </c>
      <c r="E250">
        <v>336000</v>
      </c>
      <c r="F250">
        <v>19</v>
      </c>
      <c r="G250">
        <v>1365</v>
      </c>
      <c r="H250" t="b">
        <v>1</v>
      </c>
      <c r="I250">
        <f t="shared" si="84"/>
        <v>2694.9371584699452</v>
      </c>
      <c r="L250">
        <f>L249-N250</f>
        <v>110400</v>
      </c>
      <c r="M250">
        <v>0</v>
      </c>
      <c r="N250">
        <v>336000</v>
      </c>
      <c r="O250">
        <f t="shared" si="85"/>
        <v>57.311475409836063</v>
      </c>
      <c r="S250" s="12">
        <f t="shared" si="83"/>
        <v>3141300</v>
      </c>
      <c r="T250" s="12">
        <f t="shared" si="96"/>
        <v>0</v>
      </c>
      <c r="U250">
        <v>336000</v>
      </c>
      <c r="V250">
        <f t="shared" si="86"/>
        <v>1630.7295081967213</v>
      </c>
      <c r="W250" s="14" t="b">
        <f t="shared" si="87"/>
        <v>1</v>
      </c>
    </row>
    <row r="251" spans="1:23" x14ac:dyDescent="0.25">
      <c r="A251" t="s">
        <v>8</v>
      </c>
      <c r="B251" s="3">
        <v>45562</v>
      </c>
      <c r="C251">
        <v>5080900</v>
      </c>
      <c r="D251">
        <v>0</v>
      </c>
      <c r="E251">
        <v>110400</v>
      </c>
      <c r="F251">
        <v>19</v>
      </c>
      <c r="G251">
        <v>1365</v>
      </c>
      <c r="H251" t="b">
        <v>1</v>
      </c>
      <c r="I251">
        <f t="shared" si="84"/>
        <v>2637.6256830601092</v>
      </c>
      <c r="L251">
        <f t="shared" ref="L251" si="107">L250-N251</f>
        <v>0</v>
      </c>
      <c r="M251">
        <v>0</v>
      </c>
      <c r="N251">
        <v>110400</v>
      </c>
      <c r="O251">
        <f t="shared" si="85"/>
        <v>0</v>
      </c>
      <c r="S251" s="12">
        <f t="shared" si="83"/>
        <v>3030900</v>
      </c>
      <c r="T251" s="12">
        <f t="shared" si="96"/>
        <v>0</v>
      </c>
      <c r="U251">
        <v>110400</v>
      </c>
      <c r="V251">
        <f t="shared" si="86"/>
        <v>1573.4180327868853</v>
      </c>
      <c r="W251" s="14" t="b">
        <f t="shared" si="87"/>
        <v>1</v>
      </c>
    </row>
    <row r="252" spans="1:23" x14ac:dyDescent="0.25">
      <c r="A252" t="s">
        <v>8</v>
      </c>
      <c r="B252" s="3">
        <v>45563</v>
      </c>
      <c r="C252">
        <v>5022900</v>
      </c>
      <c r="D252">
        <v>0</v>
      </c>
      <c r="E252">
        <v>58000</v>
      </c>
      <c r="F252">
        <v>19</v>
      </c>
      <c r="G252">
        <v>1365</v>
      </c>
      <c r="H252" t="b">
        <v>1</v>
      </c>
      <c r="I252">
        <f t="shared" si="84"/>
        <v>2607.5163934426228</v>
      </c>
      <c r="L252">
        <f>M252-N252</f>
        <v>609800</v>
      </c>
      <c r="M252">
        <f>SUM(N252:N254)</f>
        <v>667800</v>
      </c>
      <c r="N252">
        <v>58000</v>
      </c>
      <c r="O252">
        <f t="shared" si="85"/>
        <v>316.56284153005464</v>
      </c>
      <c r="S252" s="12">
        <f t="shared" si="83"/>
        <v>2972900</v>
      </c>
      <c r="T252" s="12">
        <f t="shared" si="96"/>
        <v>0</v>
      </c>
      <c r="U252">
        <v>58000</v>
      </c>
      <c r="V252">
        <f t="shared" si="86"/>
        <v>1543.3087431693989</v>
      </c>
      <c r="W252" s="14" t="b">
        <f t="shared" si="87"/>
        <v>1</v>
      </c>
    </row>
    <row r="253" spans="1:23" x14ac:dyDescent="0.25">
      <c r="A253" t="s">
        <v>8</v>
      </c>
      <c r="B253" s="3">
        <v>45564</v>
      </c>
      <c r="C253">
        <v>4935100</v>
      </c>
      <c r="D253">
        <v>0</v>
      </c>
      <c r="E253">
        <v>87800</v>
      </c>
      <c r="F253">
        <v>19</v>
      </c>
      <c r="G253">
        <v>1365</v>
      </c>
      <c r="H253" t="b">
        <v>1</v>
      </c>
      <c r="I253">
        <f t="shared" si="84"/>
        <v>2561.9371584699452</v>
      </c>
      <c r="L253">
        <f>L252-N253</f>
        <v>522000</v>
      </c>
      <c r="M253">
        <v>0</v>
      </c>
      <c r="N253">
        <v>87800</v>
      </c>
      <c r="O253">
        <f t="shared" si="85"/>
        <v>270.98360655737707</v>
      </c>
      <c r="S253" s="12">
        <f t="shared" si="83"/>
        <v>2885100</v>
      </c>
      <c r="T253" s="12">
        <f t="shared" si="96"/>
        <v>0</v>
      </c>
      <c r="U253">
        <v>87800</v>
      </c>
      <c r="V253">
        <f t="shared" si="86"/>
        <v>1497.7295081967213</v>
      </c>
      <c r="W253" s="14" t="b">
        <f t="shared" si="87"/>
        <v>1</v>
      </c>
    </row>
    <row r="254" spans="1:23" x14ac:dyDescent="0.25">
      <c r="A254" t="s">
        <v>8</v>
      </c>
      <c r="B254" s="3">
        <v>45565</v>
      </c>
      <c r="C254">
        <v>4413100</v>
      </c>
      <c r="D254">
        <v>0</v>
      </c>
      <c r="E254">
        <v>522000</v>
      </c>
      <c r="F254">
        <v>19</v>
      </c>
      <c r="G254">
        <v>1365</v>
      </c>
      <c r="H254" t="b">
        <v>1</v>
      </c>
      <c r="I254">
        <f t="shared" si="84"/>
        <v>2290.9535519125684</v>
      </c>
      <c r="L254">
        <f t="shared" ref="L254" si="108">L253-N254</f>
        <v>0</v>
      </c>
      <c r="M254">
        <v>0</v>
      </c>
      <c r="N254">
        <v>522000</v>
      </c>
      <c r="O254">
        <f t="shared" si="85"/>
        <v>0</v>
      </c>
      <c r="S254" s="12">
        <f t="shared" si="83"/>
        <v>2363100</v>
      </c>
      <c r="T254" s="12">
        <f t="shared" si="96"/>
        <v>0</v>
      </c>
      <c r="U254">
        <v>522000</v>
      </c>
      <c r="V254">
        <f t="shared" si="86"/>
        <v>1226.7459016393443</v>
      </c>
      <c r="W254" s="14" t="b">
        <f t="shared" si="87"/>
        <v>1</v>
      </c>
    </row>
    <row r="255" spans="1:23" x14ac:dyDescent="0.25">
      <c r="A255" t="s">
        <v>8</v>
      </c>
      <c r="B255" s="3">
        <v>45566</v>
      </c>
      <c r="C255">
        <v>3724900</v>
      </c>
      <c r="D255">
        <v>0</v>
      </c>
      <c r="E255">
        <v>688200</v>
      </c>
      <c r="F255">
        <v>19</v>
      </c>
      <c r="G255">
        <v>1365</v>
      </c>
      <c r="H255" t="b">
        <v>1</v>
      </c>
      <c r="I255">
        <f t="shared" si="84"/>
        <v>1933.6912568306011</v>
      </c>
      <c r="L255">
        <f>M255-N255</f>
        <v>883300</v>
      </c>
      <c r="M255">
        <f>SUM(N255:N257)</f>
        <v>1571500</v>
      </c>
      <c r="N255">
        <v>688200</v>
      </c>
      <c r="O255">
        <f t="shared" si="85"/>
        <v>458.54371584699453</v>
      </c>
      <c r="S255" s="12">
        <f t="shared" si="83"/>
        <v>1674900</v>
      </c>
      <c r="T255" s="12">
        <f t="shared" si="96"/>
        <v>0</v>
      </c>
      <c r="U255">
        <v>688200</v>
      </c>
      <c r="V255">
        <f t="shared" si="86"/>
        <v>869.48360655737702</v>
      </c>
      <c r="W255" s="14" t="b">
        <f t="shared" si="87"/>
        <v>1</v>
      </c>
    </row>
    <row r="256" spans="1:23" x14ac:dyDescent="0.25">
      <c r="A256" t="s">
        <v>8</v>
      </c>
      <c r="B256" s="3">
        <v>45567</v>
      </c>
      <c r="C256">
        <v>3176700</v>
      </c>
      <c r="D256">
        <v>0</v>
      </c>
      <c r="E256">
        <v>548200</v>
      </c>
      <c r="F256">
        <v>19</v>
      </c>
      <c r="G256">
        <v>1365</v>
      </c>
      <c r="H256" t="b">
        <v>1</v>
      </c>
      <c r="I256">
        <f t="shared" si="84"/>
        <v>1649.1065573770493</v>
      </c>
      <c r="L256">
        <f>L255-N256</f>
        <v>335100</v>
      </c>
      <c r="M256">
        <v>0</v>
      </c>
      <c r="N256">
        <v>548200</v>
      </c>
      <c r="O256">
        <f t="shared" si="85"/>
        <v>173.95901639344262</v>
      </c>
      <c r="S256" s="12">
        <f t="shared" si="83"/>
        <v>1126700</v>
      </c>
      <c r="T256" s="12">
        <f t="shared" si="96"/>
        <v>0</v>
      </c>
      <c r="U256">
        <v>548200</v>
      </c>
      <c r="V256">
        <f t="shared" si="86"/>
        <v>584.89890710382508</v>
      </c>
      <c r="W256" s="14" t="b">
        <f t="shared" si="87"/>
        <v>1</v>
      </c>
    </row>
    <row r="257" spans="1:23" x14ac:dyDescent="0.25">
      <c r="A257" t="s">
        <v>8</v>
      </c>
      <c r="B257" s="3">
        <v>45568</v>
      </c>
      <c r="C257">
        <v>2841600</v>
      </c>
      <c r="D257">
        <v>0</v>
      </c>
      <c r="E257">
        <v>335100</v>
      </c>
      <c r="F257">
        <v>19</v>
      </c>
      <c r="G257">
        <v>1365</v>
      </c>
      <c r="H257" t="b">
        <v>1</v>
      </c>
      <c r="I257">
        <f t="shared" si="84"/>
        <v>1475.1475409836066</v>
      </c>
      <c r="L257">
        <f t="shared" ref="L257" si="109">L256-N257</f>
        <v>0</v>
      </c>
      <c r="M257">
        <v>0</v>
      </c>
      <c r="N257">
        <v>335100</v>
      </c>
      <c r="O257">
        <f t="shared" si="85"/>
        <v>0</v>
      </c>
      <c r="S257" s="12">
        <f t="shared" si="83"/>
        <v>791600</v>
      </c>
      <c r="T257" s="12">
        <f t="shared" si="96"/>
        <v>0</v>
      </c>
      <c r="U257">
        <v>335100</v>
      </c>
      <c r="V257">
        <f t="shared" si="86"/>
        <v>410.93989071038249</v>
      </c>
      <c r="W257" s="14" t="b">
        <f t="shared" si="87"/>
        <v>1</v>
      </c>
    </row>
    <row r="258" spans="1:23" x14ac:dyDescent="0.25">
      <c r="A258" t="s">
        <v>8</v>
      </c>
      <c r="B258" s="3">
        <v>45569</v>
      </c>
      <c r="C258">
        <v>2007900</v>
      </c>
      <c r="D258">
        <v>0</v>
      </c>
      <c r="E258">
        <v>833700</v>
      </c>
      <c r="F258">
        <v>19</v>
      </c>
      <c r="G258">
        <v>1365</v>
      </c>
      <c r="H258" t="b">
        <v>1</v>
      </c>
      <c r="I258">
        <f t="shared" si="84"/>
        <v>1042.3524590163934</v>
      </c>
      <c r="L258">
        <f>M258-N258</f>
        <v>192300</v>
      </c>
      <c r="M258">
        <f>SUM(N258:N260)</f>
        <v>1026000</v>
      </c>
      <c r="N258">
        <v>833700</v>
      </c>
      <c r="O258">
        <f t="shared" si="85"/>
        <v>99.827868852459019</v>
      </c>
      <c r="S258" s="12">
        <f t="shared" si="83"/>
        <v>791600</v>
      </c>
      <c r="T258" s="12">
        <f t="shared" si="96"/>
        <v>0</v>
      </c>
      <c r="U258">
        <v>833700</v>
      </c>
      <c r="V258">
        <f t="shared" si="86"/>
        <v>410.93989071038249</v>
      </c>
      <c r="W258" s="14" t="b">
        <f t="shared" si="87"/>
        <v>0</v>
      </c>
    </row>
    <row r="259" spans="1:23" x14ac:dyDescent="0.25">
      <c r="A259" t="s">
        <v>8</v>
      </c>
      <c r="B259" s="3">
        <v>45570</v>
      </c>
      <c r="C259">
        <v>1889500</v>
      </c>
      <c r="D259">
        <v>0</v>
      </c>
      <c r="E259">
        <v>118400</v>
      </c>
      <c r="F259">
        <v>19</v>
      </c>
      <c r="G259">
        <v>1365</v>
      </c>
      <c r="H259" t="b">
        <v>1</v>
      </c>
      <c r="I259">
        <f t="shared" si="84"/>
        <v>980.88797814207646</v>
      </c>
      <c r="L259">
        <f>L258-N259</f>
        <v>73900</v>
      </c>
      <c r="M259">
        <v>0</v>
      </c>
      <c r="N259">
        <v>118400</v>
      </c>
      <c r="O259">
        <f t="shared" si="85"/>
        <v>38.363387978142079</v>
      </c>
      <c r="S259" s="12">
        <f t="shared" ref="S259:S285" si="110">IF(T259&lt;&gt;0, IF((T259-U259)&gt;=0,T259-U259,T259), IF((S258-U259)&gt;=0,S258-U259,S258))</f>
        <v>4251600</v>
      </c>
      <c r="T259" s="12">
        <f t="shared" si="96"/>
        <v>4370000</v>
      </c>
      <c r="U259">
        <v>118400</v>
      </c>
      <c r="V259">
        <f t="shared" si="86"/>
        <v>2207.1147540983607</v>
      </c>
      <c r="W259" s="14" t="b">
        <f t="shared" si="87"/>
        <v>1</v>
      </c>
    </row>
    <row r="260" spans="1:23" x14ac:dyDescent="0.25">
      <c r="A260" t="s">
        <v>8</v>
      </c>
      <c r="B260" s="3">
        <v>45571</v>
      </c>
      <c r="C260">
        <v>1815600</v>
      </c>
      <c r="D260">
        <v>0</v>
      </c>
      <c r="E260">
        <v>73900</v>
      </c>
      <c r="F260">
        <v>19</v>
      </c>
      <c r="G260">
        <v>1365</v>
      </c>
      <c r="H260" t="b">
        <v>1</v>
      </c>
      <c r="I260">
        <f t="shared" ref="I260:I291" si="111">C260*F260/100/366*(B261-B260)-IF(D260&lt;&gt;0,$G260,0)</f>
        <v>942.52459016393448</v>
      </c>
      <c r="L260">
        <f t="shared" ref="L260" si="112">L259-N260</f>
        <v>0</v>
      </c>
      <c r="M260">
        <v>0</v>
      </c>
      <c r="N260">
        <v>73900</v>
      </c>
      <c r="O260">
        <f t="shared" ref="O260:O285" si="113">L260*$F260/100/366*($B261-$B260)</f>
        <v>0</v>
      </c>
      <c r="S260" s="12">
        <f t="shared" si="110"/>
        <v>4177700</v>
      </c>
      <c r="T260" s="12">
        <f t="shared" si="96"/>
        <v>0</v>
      </c>
      <c r="U260">
        <v>73900</v>
      </c>
      <c r="V260">
        <f t="shared" ref="V260:V285" si="114">S260*$F260/100/366*($B261-$B260)</f>
        <v>2168.7513661202188</v>
      </c>
      <c r="W260" s="14" t="b">
        <f t="shared" ref="W260:W285" si="115">S260&gt;U260</f>
        <v>1</v>
      </c>
    </row>
    <row r="261" spans="1:23" x14ac:dyDescent="0.25">
      <c r="A261" t="s">
        <v>8</v>
      </c>
      <c r="B261" s="3">
        <v>45572</v>
      </c>
      <c r="C261">
        <v>1482600</v>
      </c>
      <c r="D261">
        <v>0</v>
      </c>
      <c r="E261">
        <v>333000</v>
      </c>
      <c r="F261">
        <v>19</v>
      </c>
      <c r="G261">
        <v>1365</v>
      </c>
      <c r="H261" t="b">
        <v>1</v>
      </c>
      <c r="I261">
        <f t="shared" si="111"/>
        <v>769.65573770491801</v>
      </c>
      <c r="L261">
        <f>M261-N261</f>
        <v>691100</v>
      </c>
      <c r="M261">
        <f>SUM(N261:N263)</f>
        <v>1024100</v>
      </c>
      <c r="N261">
        <v>333000</v>
      </c>
      <c r="O261">
        <f t="shared" si="113"/>
        <v>358.76775956284155</v>
      </c>
      <c r="S261" s="12">
        <f t="shared" si="110"/>
        <v>3844700</v>
      </c>
      <c r="T261" s="12">
        <f t="shared" si="96"/>
        <v>0</v>
      </c>
      <c r="U261">
        <v>333000</v>
      </c>
      <c r="V261">
        <f t="shared" si="114"/>
        <v>1995.8825136612022</v>
      </c>
      <c r="W261" s="14" t="b">
        <f t="shared" si="115"/>
        <v>1</v>
      </c>
    </row>
    <row r="262" spans="1:23" x14ac:dyDescent="0.25">
      <c r="A262" t="s">
        <v>8</v>
      </c>
      <c r="B262" s="3">
        <v>45573</v>
      </c>
      <c r="C262">
        <v>1053500</v>
      </c>
      <c r="D262">
        <v>0</v>
      </c>
      <c r="E262">
        <v>429100</v>
      </c>
      <c r="F262">
        <v>19</v>
      </c>
      <c r="G262">
        <v>1365</v>
      </c>
      <c r="H262" t="b">
        <v>1</v>
      </c>
      <c r="I262">
        <f t="shared" si="111"/>
        <v>546.89890710382508</v>
      </c>
      <c r="L262">
        <f>L261-N262</f>
        <v>262000</v>
      </c>
      <c r="M262">
        <v>0</v>
      </c>
      <c r="N262">
        <v>429100</v>
      </c>
      <c r="O262">
        <f t="shared" si="113"/>
        <v>136.01092896174865</v>
      </c>
      <c r="S262" s="12">
        <f t="shared" si="110"/>
        <v>3415600</v>
      </c>
      <c r="T262" s="12">
        <f t="shared" si="96"/>
        <v>0</v>
      </c>
      <c r="U262">
        <v>429100</v>
      </c>
      <c r="V262">
        <f t="shared" si="114"/>
        <v>1773.1256830601094</v>
      </c>
      <c r="W262" s="14" t="b">
        <f t="shared" si="115"/>
        <v>1</v>
      </c>
    </row>
    <row r="263" spans="1:23" x14ac:dyDescent="0.25">
      <c r="A263" t="s">
        <v>8</v>
      </c>
      <c r="B263" s="3">
        <v>45574</v>
      </c>
      <c r="C263">
        <v>6158000</v>
      </c>
      <c r="D263">
        <v>6420000</v>
      </c>
      <c r="E263">
        <v>262000</v>
      </c>
      <c r="F263">
        <v>19</v>
      </c>
      <c r="G263">
        <v>1365</v>
      </c>
      <c r="H263" t="b">
        <v>1</v>
      </c>
      <c r="I263">
        <f t="shared" si="111"/>
        <v>1831.7759562841529</v>
      </c>
      <c r="L263">
        <f t="shared" ref="L263" si="116">L262-N263</f>
        <v>0</v>
      </c>
      <c r="M263">
        <v>0</v>
      </c>
      <c r="N263">
        <v>262000</v>
      </c>
      <c r="O263">
        <f t="shared" si="113"/>
        <v>0</v>
      </c>
      <c r="S263" s="12">
        <f t="shared" si="110"/>
        <v>3153600</v>
      </c>
      <c r="T263" s="12">
        <f t="shared" si="96"/>
        <v>0</v>
      </c>
      <c r="U263">
        <v>262000</v>
      </c>
      <c r="V263">
        <f t="shared" si="114"/>
        <v>1637.1147540983607</v>
      </c>
      <c r="W263" s="14" t="b">
        <f t="shared" si="115"/>
        <v>1</v>
      </c>
    </row>
    <row r="264" spans="1:23" x14ac:dyDescent="0.25">
      <c r="A264" t="s">
        <v>8</v>
      </c>
      <c r="B264" s="3">
        <v>45575</v>
      </c>
      <c r="C264">
        <v>5767100</v>
      </c>
      <c r="D264">
        <v>0</v>
      </c>
      <c r="E264">
        <v>390900</v>
      </c>
      <c r="F264">
        <v>19</v>
      </c>
      <c r="G264">
        <v>1365</v>
      </c>
      <c r="H264" t="b">
        <v>1</v>
      </c>
      <c r="I264">
        <f t="shared" si="111"/>
        <v>2993.8497267759562</v>
      </c>
      <c r="L264">
        <f>M264-N264</f>
        <v>1209700</v>
      </c>
      <c r="M264">
        <f>SUM(N264:N266)</f>
        <v>1600600</v>
      </c>
      <c r="N264">
        <v>390900</v>
      </c>
      <c r="O264">
        <f t="shared" si="113"/>
        <v>627.98633879781426</v>
      </c>
      <c r="S264" s="12">
        <f t="shared" si="110"/>
        <v>2762700</v>
      </c>
      <c r="T264" s="12">
        <f t="shared" si="96"/>
        <v>0</v>
      </c>
      <c r="U264">
        <v>390900</v>
      </c>
      <c r="V264">
        <f t="shared" si="114"/>
        <v>1434.188524590164</v>
      </c>
      <c r="W264" s="14" t="b">
        <f t="shared" si="115"/>
        <v>1</v>
      </c>
    </row>
    <row r="265" spans="1:23" x14ac:dyDescent="0.25">
      <c r="A265" t="s">
        <v>8</v>
      </c>
      <c r="B265" s="3">
        <v>45576</v>
      </c>
      <c r="C265">
        <v>4834900</v>
      </c>
      <c r="D265">
        <v>0</v>
      </c>
      <c r="E265">
        <v>932200</v>
      </c>
      <c r="F265">
        <v>19</v>
      </c>
      <c r="G265">
        <v>1365</v>
      </c>
      <c r="H265" t="b">
        <v>1</v>
      </c>
      <c r="I265">
        <f t="shared" si="111"/>
        <v>2509.9207650273224</v>
      </c>
      <c r="L265">
        <f>L264-N265</f>
        <v>277500</v>
      </c>
      <c r="M265">
        <v>0</v>
      </c>
      <c r="N265">
        <v>932200</v>
      </c>
      <c r="O265">
        <f t="shared" si="113"/>
        <v>144.05737704918033</v>
      </c>
      <c r="S265" s="12">
        <f t="shared" si="110"/>
        <v>1830500</v>
      </c>
      <c r="T265" s="12">
        <f t="shared" si="96"/>
        <v>0</v>
      </c>
      <c r="U265">
        <v>932200</v>
      </c>
      <c r="V265">
        <f t="shared" si="114"/>
        <v>950.25956284153006</v>
      </c>
      <c r="W265" s="14" t="b">
        <f t="shared" si="115"/>
        <v>1</v>
      </c>
    </row>
    <row r="266" spans="1:23" x14ac:dyDescent="0.25">
      <c r="A266" t="s">
        <v>8</v>
      </c>
      <c r="B266" s="3">
        <v>45577</v>
      </c>
      <c r="C266">
        <v>4557400</v>
      </c>
      <c r="D266">
        <v>0</v>
      </c>
      <c r="E266">
        <v>277500</v>
      </c>
      <c r="F266">
        <v>19</v>
      </c>
      <c r="G266">
        <v>1365</v>
      </c>
      <c r="H266" t="b">
        <v>1</v>
      </c>
      <c r="I266">
        <f t="shared" si="111"/>
        <v>2365.8633879781419</v>
      </c>
      <c r="L266">
        <f t="shared" ref="L266" si="117">L265-N266</f>
        <v>0</v>
      </c>
      <c r="M266">
        <v>0</v>
      </c>
      <c r="N266">
        <v>277500</v>
      </c>
      <c r="O266">
        <f t="shared" si="113"/>
        <v>0</v>
      </c>
      <c r="S266" s="12">
        <f t="shared" si="110"/>
        <v>1553000</v>
      </c>
      <c r="T266" s="12">
        <f t="shared" si="96"/>
        <v>0</v>
      </c>
      <c r="U266">
        <v>277500</v>
      </c>
      <c r="V266">
        <f t="shared" si="114"/>
        <v>806.20218579234972</v>
      </c>
      <c r="W266" s="14" t="b">
        <f t="shared" si="115"/>
        <v>1</v>
      </c>
    </row>
    <row r="267" spans="1:23" x14ac:dyDescent="0.25">
      <c r="A267" t="s">
        <v>8</v>
      </c>
      <c r="B267" s="3">
        <v>45578</v>
      </c>
      <c r="C267">
        <v>4557400</v>
      </c>
      <c r="D267">
        <v>0</v>
      </c>
      <c r="E267">
        <v>0</v>
      </c>
      <c r="F267">
        <v>19</v>
      </c>
      <c r="G267">
        <v>1365</v>
      </c>
      <c r="H267" t="b">
        <v>1</v>
      </c>
      <c r="I267">
        <f t="shared" si="111"/>
        <v>2365.8633879781419</v>
      </c>
      <c r="L267">
        <f>M267-N267</f>
        <v>1643000</v>
      </c>
      <c r="M267">
        <f>SUM(N267:N269)</f>
        <v>1643000</v>
      </c>
      <c r="N267">
        <v>0</v>
      </c>
      <c r="O267">
        <f t="shared" si="113"/>
        <v>852.92349726775956</v>
      </c>
      <c r="S267" s="12">
        <f t="shared" si="110"/>
        <v>1553000</v>
      </c>
      <c r="T267" s="12">
        <f t="shared" si="96"/>
        <v>0</v>
      </c>
      <c r="U267">
        <v>0</v>
      </c>
      <c r="V267">
        <f t="shared" si="114"/>
        <v>806.20218579234972</v>
      </c>
      <c r="W267" s="14" t="b">
        <f t="shared" si="115"/>
        <v>1</v>
      </c>
    </row>
    <row r="268" spans="1:23" x14ac:dyDescent="0.25">
      <c r="A268" t="s">
        <v>8</v>
      </c>
      <c r="B268" s="3">
        <v>45579</v>
      </c>
      <c r="C268">
        <v>4032100</v>
      </c>
      <c r="D268">
        <v>0</v>
      </c>
      <c r="E268">
        <v>525300</v>
      </c>
      <c r="F268">
        <v>19</v>
      </c>
      <c r="G268">
        <v>1365</v>
      </c>
      <c r="H268" t="b">
        <v>1</v>
      </c>
      <c r="I268">
        <f t="shared" si="111"/>
        <v>2093.1666666666665</v>
      </c>
      <c r="L268">
        <f>L267-N268</f>
        <v>1117700</v>
      </c>
      <c r="M268">
        <v>0</v>
      </c>
      <c r="N268">
        <v>525300</v>
      </c>
      <c r="O268">
        <f t="shared" si="113"/>
        <v>580.2267759562842</v>
      </c>
      <c r="S268" s="12">
        <f t="shared" si="110"/>
        <v>1027700</v>
      </c>
      <c r="T268" s="12">
        <f t="shared" si="96"/>
        <v>0</v>
      </c>
      <c r="U268">
        <v>525300</v>
      </c>
      <c r="V268">
        <f t="shared" si="114"/>
        <v>533.50546448087437</v>
      </c>
      <c r="W268" s="14" t="b">
        <f t="shared" si="115"/>
        <v>1</v>
      </c>
    </row>
    <row r="269" spans="1:23" x14ac:dyDescent="0.25">
      <c r="A269" t="s">
        <v>8</v>
      </c>
      <c r="B269" s="3">
        <v>45580</v>
      </c>
      <c r="C269">
        <v>2914400</v>
      </c>
      <c r="D269">
        <v>0</v>
      </c>
      <c r="E269">
        <v>1117700</v>
      </c>
      <c r="F269">
        <v>19</v>
      </c>
      <c r="G269">
        <v>1365</v>
      </c>
      <c r="H269" t="b">
        <v>1</v>
      </c>
      <c r="I269">
        <f t="shared" si="111"/>
        <v>1512.9398907103825</v>
      </c>
      <c r="L269">
        <f t="shared" ref="L269" si="118">L268-N269</f>
        <v>0</v>
      </c>
      <c r="M269">
        <v>0</v>
      </c>
      <c r="N269">
        <v>1117700</v>
      </c>
      <c r="O269">
        <f t="shared" si="113"/>
        <v>0</v>
      </c>
      <c r="S269" s="12">
        <f t="shared" si="110"/>
        <v>1027700</v>
      </c>
      <c r="T269" s="12">
        <f t="shared" si="96"/>
        <v>0</v>
      </c>
      <c r="U269">
        <v>1117700</v>
      </c>
      <c r="V269">
        <f t="shared" si="114"/>
        <v>533.50546448087437</v>
      </c>
      <c r="W269" s="14" t="b">
        <f t="shared" si="115"/>
        <v>0</v>
      </c>
    </row>
    <row r="270" spans="1:23" x14ac:dyDescent="0.25">
      <c r="A270" t="s">
        <v>8</v>
      </c>
      <c r="B270" s="3">
        <v>45581</v>
      </c>
      <c r="C270">
        <v>2255500</v>
      </c>
      <c r="D270">
        <v>0</v>
      </c>
      <c r="E270">
        <v>658900</v>
      </c>
      <c r="F270">
        <v>19</v>
      </c>
      <c r="G270">
        <v>1365</v>
      </c>
      <c r="H270" t="b">
        <v>1</v>
      </c>
      <c r="I270">
        <f t="shared" si="111"/>
        <v>1170.8879781420765</v>
      </c>
      <c r="L270">
        <f>M270-N270</f>
        <v>1188500</v>
      </c>
      <c r="M270">
        <f>SUM(N270:N272)</f>
        <v>1847400</v>
      </c>
      <c r="N270">
        <v>658900</v>
      </c>
      <c r="O270">
        <f t="shared" si="113"/>
        <v>616.98087431693989</v>
      </c>
      <c r="S270" s="12">
        <f t="shared" si="110"/>
        <v>368800</v>
      </c>
      <c r="T270" s="12">
        <f t="shared" si="96"/>
        <v>0</v>
      </c>
      <c r="U270">
        <v>658900</v>
      </c>
      <c r="V270">
        <f t="shared" si="114"/>
        <v>191.45355191256832</v>
      </c>
      <c r="W270" s="14" t="b">
        <f t="shared" si="115"/>
        <v>0</v>
      </c>
    </row>
    <row r="271" spans="1:23" x14ac:dyDescent="0.25">
      <c r="A271" t="s">
        <v>8</v>
      </c>
      <c r="B271" s="3">
        <v>45582</v>
      </c>
      <c r="C271">
        <v>1670900</v>
      </c>
      <c r="D271">
        <v>0</v>
      </c>
      <c r="E271">
        <v>584600</v>
      </c>
      <c r="F271">
        <v>19</v>
      </c>
      <c r="G271">
        <v>1365</v>
      </c>
      <c r="H271" t="b">
        <v>1</v>
      </c>
      <c r="I271">
        <f t="shared" si="111"/>
        <v>867.40710382513657</v>
      </c>
      <c r="L271">
        <f>L270-N271</f>
        <v>603900</v>
      </c>
      <c r="M271">
        <v>0</v>
      </c>
      <c r="N271">
        <v>584600</v>
      </c>
      <c r="O271">
        <f t="shared" si="113"/>
        <v>313.5</v>
      </c>
      <c r="S271" s="12">
        <f t="shared" si="110"/>
        <v>3785400</v>
      </c>
      <c r="T271" s="12">
        <f t="shared" si="96"/>
        <v>4370000</v>
      </c>
      <c r="U271">
        <v>584600</v>
      </c>
      <c r="V271">
        <f t="shared" si="114"/>
        <v>1965.0983606557377</v>
      </c>
      <c r="W271" s="14" t="b">
        <f t="shared" si="115"/>
        <v>1</v>
      </c>
    </row>
    <row r="272" spans="1:23" x14ac:dyDescent="0.25">
      <c r="A272" t="s">
        <v>8</v>
      </c>
      <c r="B272" s="3">
        <v>45583</v>
      </c>
      <c r="C272">
        <v>1067000</v>
      </c>
      <c r="D272">
        <v>0</v>
      </c>
      <c r="E272">
        <v>603900</v>
      </c>
      <c r="F272">
        <v>19</v>
      </c>
      <c r="G272">
        <v>1365</v>
      </c>
      <c r="H272" t="b">
        <v>1</v>
      </c>
      <c r="I272">
        <f t="shared" si="111"/>
        <v>553.90710382513657</v>
      </c>
      <c r="L272">
        <f t="shared" ref="L272" si="119">L271-N272</f>
        <v>0</v>
      </c>
      <c r="M272">
        <v>0</v>
      </c>
      <c r="N272">
        <v>603900</v>
      </c>
      <c r="O272">
        <f t="shared" si="113"/>
        <v>0</v>
      </c>
      <c r="S272" s="12">
        <f t="shared" si="110"/>
        <v>3181500</v>
      </c>
      <c r="T272" s="12">
        <f t="shared" si="96"/>
        <v>0</v>
      </c>
      <c r="U272">
        <v>603900</v>
      </c>
      <c r="V272">
        <f t="shared" si="114"/>
        <v>1651.5983606557377</v>
      </c>
      <c r="W272" s="14" t="b">
        <f t="shared" si="115"/>
        <v>1</v>
      </c>
    </row>
    <row r="273" spans="1:23" x14ac:dyDescent="0.25">
      <c r="A273" t="s">
        <v>8</v>
      </c>
      <c r="B273" s="3">
        <v>45584</v>
      </c>
      <c r="C273">
        <v>1042700</v>
      </c>
      <c r="D273">
        <v>0</v>
      </c>
      <c r="E273">
        <v>24300</v>
      </c>
      <c r="F273">
        <v>19</v>
      </c>
      <c r="G273">
        <v>1365</v>
      </c>
      <c r="H273" t="b">
        <v>1</v>
      </c>
      <c r="I273">
        <f t="shared" si="111"/>
        <v>541.29234972677591</v>
      </c>
      <c r="L273">
        <f>M273-N273</f>
        <v>325800</v>
      </c>
      <c r="M273">
        <f>SUM(N273:N275)</f>
        <v>350100</v>
      </c>
      <c r="N273">
        <v>24300</v>
      </c>
      <c r="O273">
        <f t="shared" si="113"/>
        <v>169.13114754098362</v>
      </c>
      <c r="S273" s="12">
        <f t="shared" si="110"/>
        <v>3157200</v>
      </c>
      <c r="T273" s="12">
        <f t="shared" si="96"/>
        <v>0</v>
      </c>
      <c r="U273">
        <v>24300</v>
      </c>
      <c r="V273">
        <f t="shared" si="114"/>
        <v>1638.983606557377</v>
      </c>
      <c r="W273" s="14" t="b">
        <f t="shared" si="115"/>
        <v>1</v>
      </c>
    </row>
    <row r="274" spans="1:23" x14ac:dyDescent="0.25">
      <c r="A274" t="s">
        <v>8</v>
      </c>
      <c r="B274" s="3">
        <v>45585</v>
      </c>
      <c r="C274">
        <v>959500</v>
      </c>
      <c r="D274">
        <v>0</v>
      </c>
      <c r="E274">
        <v>83200</v>
      </c>
      <c r="F274">
        <v>19</v>
      </c>
      <c r="G274">
        <v>1365</v>
      </c>
      <c r="H274" t="b">
        <v>1</v>
      </c>
      <c r="I274">
        <f t="shared" si="111"/>
        <v>498.10109289617486</v>
      </c>
      <c r="L274">
        <f>L273-N274</f>
        <v>242600</v>
      </c>
      <c r="M274">
        <v>0</v>
      </c>
      <c r="N274">
        <v>83200</v>
      </c>
      <c r="O274">
        <f t="shared" si="113"/>
        <v>125.93989071038251</v>
      </c>
      <c r="S274" s="12">
        <f t="shared" si="110"/>
        <v>3074000</v>
      </c>
      <c r="T274" s="12">
        <f t="shared" si="96"/>
        <v>0</v>
      </c>
      <c r="U274">
        <v>83200</v>
      </c>
      <c r="V274">
        <f t="shared" si="114"/>
        <v>1595.7923497267759</v>
      </c>
      <c r="W274" s="14" t="b">
        <f t="shared" si="115"/>
        <v>1</v>
      </c>
    </row>
    <row r="275" spans="1:23" x14ac:dyDescent="0.25">
      <c r="A275" t="s">
        <v>8</v>
      </c>
      <c r="B275" s="3">
        <v>45586</v>
      </c>
      <c r="C275">
        <v>716900</v>
      </c>
      <c r="D275">
        <v>0</v>
      </c>
      <c r="E275">
        <v>242600</v>
      </c>
      <c r="F275">
        <v>19</v>
      </c>
      <c r="G275">
        <v>1365</v>
      </c>
      <c r="H275" t="b">
        <v>1</v>
      </c>
      <c r="I275">
        <f t="shared" si="111"/>
        <v>372.16120218579238</v>
      </c>
      <c r="L275">
        <f t="shared" ref="L275" si="120">L274-N275</f>
        <v>0</v>
      </c>
      <c r="M275">
        <v>0</v>
      </c>
      <c r="N275">
        <v>242600</v>
      </c>
      <c r="O275">
        <f t="shared" si="113"/>
        <v>0</v>
      </c>
      <c r="S275" s="12">
        <f t="shared" si="110"/>
        <v>2831400</v>
      </c>
      <c r="T275" s="12">
        <f t="shared" si="96"/>
        <v>0</v>
      </c>
      <c r="U275">
        <v>242600</v>
      </c>
      <c r="V275">
        <f t="shared" si="114"/>
        <v>1469.8524590163934</v>
      </c>
      <c r="W275" s="14" t="b">
        <f t="shared" si="115"/>
        <v>1</v>
      </c>
    </row>
    <row r="276" spans="1:23" x14ac:dyDescent="0.25">
      <c r="A276" t="s">
        <v>8</v>
      </c>
      <c r="B276" s="3">
        <v>45587</v>
      </c>
      <c r="C276">
        <v>5819900</v>
      </c>
      <c r="D276">
        <v>6420000</v>
      </c>
      <c r="E276">
        <v>600100</v>
      </c>
      <c r="F276">
        <v>19</v>
      </c>
      <c r="G276">
        <v>1365</v>
      </c>
      <c r="H276" t="b">
        <v>1</v>
      </c>
      <c r="I276">
        <f t="shared" si="111"/>
        <v>1656.2595628415302</v>
      </c>
      <c r="L276">
        <f>M276-N276</f>
        <v>691700</v>
      </c>
      <c r="M276">
        <f>SUM(N276:N278)</f>
        <v>1291800</v>
      </c>
      <c r="N276">
        <v>600100</v>
      </c>
      <c r="O276">
        <f t="shared" si="113"/>
        <v>359.07923497267757</v>
      </c>
      <c r="S276" s="12">
        <f t="shared" si="110"/>
        <v>2231300</v>
      </c>
      <c r="T276" s="12">
        <f t="shared" si="96"/>
        <v>0</v>
      </c>
      <c r="U276">
        <v>600100</v>
      </c>
      <c r="V276">
        <f t="shared" si="114"/>
        <v>1158.3251366120219</v>
      </c>
      <c r="W276" s="14" t="b">
        <f t="shared" si="115"/>
        <v>1</v>
      </c>
    </row>
    <row r="277" spans="1:23" x14ac:dyDescent="0.25">
      <c r="A277" t="s">
        <v>8</v>
      </c>
      <c r="B277" s="3">
        <v>45588</v>
      </c>
      <c r="C277">
        <v>5293700</v>
      </c>
      <c r="D277">
        <v>0</v>
      </c>
      <c r="E277">
        <v>526200</v>
      </c>
      <c r="F277">
        <v>19</v>
      </c>
      <c r="G277">
        <v>1365</v>
      </c>
      <c r="H277" t="b">
        <v>1</v>
      </c>
      <c r="I277">
        <f t="shared" si="111"/>
        <v>2748.0956284153003</v>
      </c>
      <c r="L277">
        <f>L276-N277</f>
        <v>165500</v>
      </c>
      <c r="M277">
        <v>0</v>
      </c>
      <c r="N277">
        <v>526200</v>
      </c>
      <c r="O277">
        <f t="shared" si="113"/>
        <v>85.915300546448094</v>
      </c>
      <c r="S277" s="12">
        <f t="shared" si="110"/>
        <v>1705100</v>
      </c>
      <c r="T277" s="12">
        <f t="shared" si="96"/>
        <v>0</v>
      </c>
      <c r="U277">
        <v>526200</v>
      </c>
      <c r="V277">
        <f t="shared" si="114"/>
        <v>885.16120218579238</v>
      </c>
      <c r="W277" s="14" t="b">
        <f t="shared" si="115"/>
        <v>1</v>
      </c>
    </row>
    <row r="278" spans="1:23" x14ac:dyDescent="0.25">
      <c r="A278" t="s">
        <v>8</v>
      </c>
      <c r="B278" s="3">
        <v>45589</v>
      </c>
      <c r="C278">
        <v>5128200</v>
      </c>
      <c r="D278">
        <v>0</v>
      </c>
      <c r="E278">
        <v>165500</v>
      </c>
      <c r="F278">
        <v>19</v>
      </c>
      <c r="G278">
        <v>1365</v>
      </c>
      <c r="H278" t="b">
        <v>1</v>
      </c>
      <c r="I278">
        <f t="shared" si="111"/>
        <v>2662.1803278688526</v>
      </c>
      <c r="L278">
        <f t="shared" ref="L278" si="121">L277-N278</f>
        <v>0</v>
      </c>
      <c r="M278">
        <v>0</v>
      </c>
      <c r="N278">
        <v>165500</v>
      </c>
      <c r="O278">
        <f t="shared" si="113"/>
        <v>0</v>
      </c>
      <c r="S278" s="12">
        <f t="shared" si="110"/>
        <v>1539600</v>
      </c>
      <c r="T278" s="12">
        <f t="shared" si="96"/>
        <v>0</v>
      </c>
      <c r="U278">
        <v>165500</v>
      </c>
      <c r="V278">
        <f t="shared" si="114"/>
        <v>799.24590163934431</v>
      </c>
      <c r="W278" s="14" t="b">
        <f t="shared" si="115"/>
        <v>1</v>
      </c>
    </row>
    <row r="279" spans="1:23" x14ac:dyDescent="0.25">
      <c r="A279" t="s">
        <v>8</v>
      </c>
      <c r="B279" s="3">
        <v>45590</v>
      </c>
      <c r="C279">
        <v>4499200</v>
      </c>
      <c r="D279">
        <v>0</v>
      </c>
      <c r="E279">
        <v>629000</v>
      </c>
      <c r="F279">
        <v>19</v>
      </c>
      <c r="G279">
        <v>1365</v>
      </c>
      <c r="H279" t="b">
        <v>1</v>
      </c>
      <c r="I279">
        <f t="shared" si="111"/>
        <v>2335.6502732240438</v>
      </c>
      <c r="L279">
        <f>M279-N279</f>
        <v>188000</v>
      </c>
      <c r="M279">
        <f>SUM(N279:N281)</f>
        <v>817000</v>
      </c>
      <c r="N279">
        <v>629000</v>
      </c>
      <c r="O279">
        <f t="shared" si="113"/>
        <v>97.595628415300553</v>
      </c>
      <c r="S279" s="12">
        <f t="shared" si="110"/>
        <v>910600</v>
      </c>
      <c r="T279" s="12">
        <f t="shared" si="96"/>
        <v>0</v>
      </c>
      <c r="U279">
        <v>629000</v>
      </c>
      <c r="V279">
        <f t="shared" si="114"/>
        <v>472.71584699453553</v>
      </c>
      <c r="W279" s="14" t="b">
        <f t="shared" si="115"/>
        <v>1</v>
      </c>
    </row>
    <row r="280" spans="1:23" x14ac:dyDescent="0.25">
      <c r="A280" t="s">
        <v>8</v>
      </c>
      <c r="B280" s="3">
        <v>45591</v>
      </c>
      <c r="C280">
        <v>4315200</v>
      </c>
      <c r="D280">
        <v>0</v>
      </c>
      <c r="E280">
        <v>184000</v>
      </c>
      <c r="F280">
        <v>19</v>
      </c>
      <c r="G280">
        <v>1365</v>
      </c>
      <c r="H280" t="b">
        <v>1</v>
      </c>
      <c r="I280">
        <f t="shared" si="111"/>
        <v>2240.1311475409834</v>
      </c>
      <c r="L280">
        <f>L279-N280</f>
        <v>4000</v>
      </c>
      <c r="M280">
        <v>0</v>
      </c>
      <c r="N280">
        <v>184000</v>
      </c>
      <c r="O280">
        <f t="shared" si="113"/>
        <v>2.0765027322404372</v>
      </c>
      <c r="S280" s="12">
        <f t="shared" si="110"/>
        <v>726600</v>
      </c>
      <c r="T280" s="12">
        <f t="shared" si="96"/>
        <v>0</v>
      </c>
      <c r="U280">
        <v>184000</v>
      </c>
      <c r="V280">
        <f t="shared" si="114"/>
        <v>377.19672131147541</v>
      </c>
      <c r="W280" s="14" t="b">
        <f t="shared" si="115"/>
        <v>1</v>
      </c>
    </row>
    <row r="281" spans="1:23" x14ac:dyDescent="0.25">
      <c r="A281" t="s">
        <v>8</v>
      </c>
      <c r="B281" s="3">
        <v>45592</v>
      </c>
      <c r="C281">
        <v>4311200</v>
      </c>
      <c r="D281">
        <v>0</v>
      </c>
      <c r="E281">
        <v>4000</v>
      </c>
      <c r="F281">
        <v>19</v>
      </c>
      <c r="G281">
        <v>1365</v>
      </c>
      <c r="H281" t="b">
        <v>1</v>
      </c>
      <c r="I281">
        <f t="shared" si="111"/>
        <v>2238.054644808743</v>
      </c>
      <c r="L281">
        <f t="shared" ref="L281" si="122">L280-N281</f>
        <v>0</v>
      </c>
      <c r="M281">
        <v>0</v>
      </c>
      <c r="N281">
        <v>4000</v>
      </c>
      <c r="O281">
        <f t="shared" si="113"/>
        <v>0</v>
      </c>
      <c r="S281" s="12">
        <f t="shared" si="110"/>
        <v>722600</v>
      </c>
      <c r="T281" s="12">
        <f t="shared" si="96"/>
        <v>0</v>
      </c>
      <c r="U281">
        <v>4000</v>
      </c>
      <c r="V281">
        <f t="shared" si="114"/>
        <v>375.12021857923497</v>
      </c>
      <c r="W281" s="14" t="b">
        <f t="shared" si="115"/>
        <v>1</v>
      </c>
    </row>
    <row r="282" spans="1:23" x14ac:dyDescent="0.25">
      <c r="A282" t="s">
        <v>8</v>
      </c>
      <c r="B282" s="3">
        <v>45593</v>
      </c>
      <c r="C282">
        <v>4129300</v>
      </c>
      <c r="D282">
        <v>0</v>
      </c>
      <c r="E282">
        <v>181900</v>
      </c>
      <c r="F282">
        <v>21</v>
      </c>
      <c r="G282">
        <v>1365</v>
      </c>
      <c r="H282" t="b">
        <v>1</v>
      </c>
      <c r="I282">
        <f t="shared" si="111"/>
        <v>2369.2704918032787</v>
      </c>
      <c r="L282">
        <f>M282-N282</f>
        <v>742200</v>
      </c>
      <c r="M282">
        <f>SUM(N282:N284)</f>
        <v>924100</v>
      </c>
      <c r="N282">
        <v>181900</v>
      </c>
      <c r="O282">
        <f t="shared" si="113"/>
        <v>425.85245901639342</v>
      </c>
      <c r="S282" s="12">
        <f t="shared" si="110"/>
        <v>4188100</v>
      </c>
      <c r="T282" s="12">
        <f t="shared" si="96"/>
        <v>4370000</v>
      </c>
      <c r="U282">
        <v>181900</v>
      </c>
      <c r="V282">
        <f t="shared" si="114"/>
        <v>2403.0081967213114</v>
      </c>
      <c r="W282" s="14" t="b">
        <f t="shared" si="115"/>
        <v>1</v>
      </c>
    </row>
    <row r="283" spans="1:23" x14ac:dyDescent="0.25">
      <c r="A283" t="s">
        <v>8</v>
      </c>
      <c r="B283" s="3">
        <v>45594</v>
      </c>
      <c r="C283">
        <v>3703300</v>
      </c>
      <c r="D283">
        <v>0</v>
      </c>
      <c r="E283">
        <v>426000</v>
      </c>
      <c r="F283">
        <v>21</v>
      </c>
      <c r="G283">
        <v>1365</v>
      </c>
      <c r="H283" t="b">
        <v>1</v>
      </c>
      <c r="I283">
        <f t="shared" si="111"/>
        <v>2124.844262295082</v>
      </c>
      <c r="L283">
        <f>L282-N283</f>
        <v>316200</v>
      </c>
      <c r="M283">
        <v>0</v>
      </c>
      <c r="N283">
        <v>426000</v>
      </c>
      <c r="O283">
        <f t="shared" si="113"/>
        <v>181.42622950819671</v>
      </c>
      <c r="S283" s="12">
        <f t="shared" si="110"/>
        <v>3762100</v>
      </c>
      <c r="T283" s="12">
        <f t="shared" ref="T283:T285" si="123">IF(AND(S280&lt;($Q$4),T282=0,T281=0),$T$3,0)</f>
        <v>0</v>
      </c>
      <c r="U283">
        <v>426000</v>
      </c>
      <c r="V283">
        <f t="shared" si="114"/>
        <v>2158.5819672131147</v>
      </c>
      <c r="W283" s="14" t="b">
        <f t="shared" si="115"/>
        <v>1</v>
      </c>
    </row>
    <row r="284" spans="1:23" x14ac:dyDescent="0.25">
      <c r="A284" t="s">
        <v>8</v>
      </c>
      <c r="B284" s="3">
        <v>45595</v>
      </c>
      <c r="C284">
        <v>3387100</v>
      </c>
      <c r="D284">
        <v>0</v>
      </c>
      <c r="E284">
        <v>316200</v>
      </c>
      <c r="F284">
        <v>21</v>
      </c>
      <c r="G284">
        <v>1365</v>
      </c>
      <c r="H284" t="b">
        <v>1</v>
      </c>
      <c r="I284">
        <f t="shared" si="111"/>
        <v>1943.4180327868853</v>
      </c>
      <c r="L284">
        <f t="shared" ref="L284" si="124">L283-N284</f>
        <v>0</v>
      </c>
      <c r="M284">
        <v>0</v>
      </c>
      <c r="N284">
        <v>316200</v>
      </c>
      <c r="O284">
        <f t="shared" si="113"/>
        <v>0</v>
      </c>
      <c r="S284" s="12">
        <f t="shared" si="110"/>
        <v>3445900</v>
      </c>
      <c r="T284" s="12">
        <f t="shared" si="123"/>
        <v>0</v>
      </c>
      <c r="U284">
        <v>316200</v>
      </c>
      <c r="V284">
        <f t="shared" si="114"/>
        <v>1977.155737704918</v>
      </c>
      <c r="W284" s="14" t="b">
        <f t="shared" si="115"/>
        <v>1</v>
      </c>
    </row>
    <row r="285" spans="1:23" x14ac:dyDescent="0.25">
      <c r="A285" t="s">
        <v>8</v>
      </c>
      <c r="B285" s="3">
        <v>45596</v>
      </c>
      <c r="C285">
        <v>3215500</v>
      </c>
      <c r="D285">
        <v>0</v>
      </c>
      <c r="E285">
        <v>171600</v>
      </c>
      <c r="F285">
        <v>21</v>
      </c>
      <c r="G285">
        <v>1365</v>
      </c>
      <c r="H285" t="b">
        <v>1</v>
      </c>
      <c r="I285">
        <f t="shared" si="111"/>
        <v>1844.9590163934427</v>
      </c>
      <c r="L285">
        <f>M285-N285</f>
        <v>0</v>
      </c>
      <c r="M285">
        <f>SUM(N285:N287)</f>
        <v>171600</v>
      </c>
      <c r="N285">
        <v>171600</v>
      </c>
      <c r="O285">
        <f t="shared" si="113"/>
        <v>0</v>
      </c>
      <c r="S285" s="12">
        <f t="shared" si="110"/>
        <v>3274300</v>
      </c>
      <c r="T285" s="12">
        <f t="shared" si="123"/>
        <v>0</v>
      </c>
      <c r="U285">
        <v>171600</v>
      </c>
      <c r="V285">
        <f t="shared" si="114"/>
        <v>1878.6967213114754</v>
      </c>
      <c r="W285" s="14" t="b">
        <f t="shared" si="115"/>
        <v>1</v>
      </c>
    </row>
    <row r="286" spans="1:23" x14ac:dyDescent="0.25">
      <c r="B286" s="3">
        <v>45597</v>
      </c>
      <c r="I286">
        <f t="shared" si="111"/>
        <v>0</v>
      </c>
      <c r="L286">
        <f>L285-N286</f>
        <v>0</v>
      </c>
      <c r="M286">
        <v>0</v>
      </c>
      <c r="T286" s="12"/>
    </row>
    <row r="287" spans="1:23" x14ac:dyDescent="0.25">
      <c r="I287">
        <f t="shared" si="111"/>
        <v>0</v>
      </c>
      <c r="L287">
        <f t="shared" ref="L287" si="125">L286-N287</f>
        <v>0</v>
      </c>
      <c r="M287">
        <v>0</v>
      </c>
    </row>
    <row r="288" spans="1:23" x14ac:dyDescent="0.25">
      <c r="I288">
        <f t="shared" si="111"/>
        <v>0</v>
      </c>
      <c r="L288">
        <f>M288-N288</f>
        <v>0</v>
      </c>
      <c r="M288">
        <f>SUM(N288:N290)</f>
        <v>0</v>
      </c>
    </row>
    <row r="289" spans="9:13" x14ac:dyDescent="0.25">
      <c r="I289">
        <f t="shared" si="111"/>
        <v>0</v>
      </c>
      <c r="L289">
        <f>L288-N289</f>
        <v>0</v>
      </c>
      <c r="M289">
        <v>0</v>
      </c>
    </row>
    <row r="290" spans="9:13" x14ac:dyDescent="0.25">
      <c r="I290">
        <f t="shared" si="111"/>
        <v>0</v>
      </c>
      <c r="L290">
        <f t="shared" ref="L290" si="126">L289-N290</f>
        <v>0</v>
      </c>
      <c r="M290">
        <v>0</v>
      </c>
    </row>
    <row r="291" spans="9:13" x14ac:dyDescent="0.25">
      <c r="I291">
        <f t="shared" si="111"/>
        <v>0</v>
      </c>
      <c r="L291">
        <f t="shared" ref="L291:L292" si="127">L290-N291</f>
        <v>0</v>
      </c>
      <c r="M291">
        <v>0</v>
      </c>
    </row>
    <row r="292" spans="9:13" x14ac:dyDescent="0.25">
      <c r="L292">
        <f t="shared" si="127"/>
        <v>0</v>
      </c>
      <c r="M292">
        <v>0</v>
      </c>
    </row>
  </sheetData>
  <mergeCells count="9">
    <mergeCell ref="S1:W1"/>
    <mergeCell ref="Q10:R10"/>
    <mergeCell ref="Q11:R11"/>
    <mergeCell ref="Q9:R9"/>
    <mergeCell ref="Q12:R12"/>
    <mergeCell ref="L1:N1"/>
    <mergeCell ref="P1:Q1"/>
    <mergeCell ref="Q6:R7"/>
    <mergeCell ref="Q8:R8"/>
  </mergeCells>
  <conditionalFormatting sqref="O286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2F73-832F-4FF3-A854-7DE520566E2C}">
  <dimension ref="A1:X299"/>
  <sheetViews>
    <sheetView topLeftCell="H1" workbookViewId="0">
      <selection activeCell="Q12" sqref="P10:R12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9" max="19" width="17.140625" style="12" customWidth="1"/>
    <col min="23" max="23" width="9.140625" style="14"/>
    <col min="24" max="24" width="13.140625" customWidth="1"/>
  </cols>
  <sheetData>
    <row r="1" spans="1:24" x14ac:dyDescent="0.25">
      <c r="L1" s="21" t="s">
        <v>26</v>
      </c>
      <c r="M1" s="21"/>
      <c r="N1" s="21"/>
      <c r="P1" s="20" t="s">
        <v>23</v>
      </c>
      <c r="Q1" s="20"/>
      <c r="S1" s="20" t="s">
        <v>25</v>
      </c>
      <c r="T1" s="20"/>
      <c r="U1" s="20"/>
      <c r="V1" s="20"/>
      <c r="W1" s="20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509237.7759562846</v>
      </c>
      <c r="J2">
        <f>SUM(E:E)</f>
        <v>115170000</v>
      </c>
      <c r="L2" s="1" t="s">
        <v>2</v>
      </c>
      <c r="M2" s="1" t="s">
        <v>3</v>
      </c>
      <c r="N2" s="1" t="s">
        <v>4</v>
      </c>
      <c r="O2" s="4">
        <f>SUM(O3:O1000)</f>
        <v>55067.147540983606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407824.81877049158</v>
      </c>
      <c r="W2" s="15" t="s">
        <v>7</v>
      </c>
      <c r="X2" s="13" t="s">
        <v>21</v>
      </c>
    </row>
    <row r="3" spans="1:24" x14ac:dyDescent="0.25">
      <c r="A3" t="s">
        <v>9</v>
      </c>
      <c r="B3" s="3">
        <v>45308</v>
      </c>
      <c r="C3">
        <v>7119900</v>
      </c>
      <c r="D3">
        <v>7120000</v>
      </c>
      <c r="E3">
        <v>100</v>
      </c>
      <c r="F3">
        <v>16</v>
      </c>
      <c r="G3">
        <v>1365</v>
      </c>
      <c r="H3" t="b">
        <v>1</v>
      </c>
      <c r="I3">
        <f>C3*F3/100/366*(B4-B3)-IF(D3&lt;&gt;0,$G3,0)</f>
        <v>1747.5245901639346</v>
      </c>
      <c r="J3" s="13" t="s">
        <v>21</v>
      </c>
      <c r="L3">
        <f>M3-N3</f>
        <v>1062900</v>
      </c>
      <c r="M3">
        <f>SUM(N3:N5)</f>
        <v>1063000</v>
      </c>
      <c r="N3">
        <v>100</v>
      </c>
      <c r="O3">
        <f>L3*$F3/100/366*($B4-$B3)</f>
        <v>464.65573770491801</v>
      </c>
      <c r="P3" s="10">
        <f>AVERAGEIF(M3:M1000,"&gt;0")</f>
        <v>1225212.7659574468</v>
      </c>
      <c r="Q3" t="s">
        <v>18</v>
      </c>
      <c r="S3" s="12">
        <f t="shared" ref="S3:S66" si="0">IF(T3&lt;&gt;0, IF((T3-U3)&gt;=0,T3-U3,T3), IF((S2-U3)&gt;=0,S2-U3,S2))</f>
        <v>5549900</v>
      </c>
      <c r="T3" s="12">
        <f>Q8</f>
        <v>5550000</v>
      </c>
      <c r="U3">
        <v>100</v>
      </c>
      <c r="V3">
        <f>S3*$F3/100/366*($B4-$B3)</f>
        <v>2426.1857923497269</v>
      </c>
      <c r="W3" s="14" t="b">
        <f>S3&gt;U3</f>
        <v>1</v>
      </c>
      <c r="X3" s="16">
        <f>COUNTIF(W3:W1000,"ИСТИНА")/(COUNTIF(W3:W1000,"ИСТИНА")+COUNTIF(W3:W1000,"ЛОЖЬ"))</f>
        <v>0.95155709342560557</v>
      </c>
    </row>
    <row r="4" spans="1:24" x14ac:dyDescent="0.25">
      <c r="A4" t="s">
        <v>9</v>
      </c>
      <c r="B4" s="3">
        <v>45309</v>
      </c>
      <c r="C4">
        <v>7104600</v>
      </c>
      <c r="D4">
        <v>0</v>
      </c>
      <c r="E4">
        <v>15300</v>
      </c>
      <c r="F4">
        <v>16</v>
      </c>
      <c r="G4">
        <v>1365</v>
      </c>
      <c r="H4" t="b">
        <v>1</v>
      </c>
      <c r="I4">
        <f t="shared" ref="I4:I67" si="1">C4*F4/100/366*(B5-B4)-IF(D4&lt;&gt;0,$G4,0)</f>
        <v>3105.8360655737706</v>
      </c>
      <c r="J4">
        <f>COUNTIF(H3:H1000,"ИСТИНА")/(COUNTIF(H3:H1000,"ИСТИНА")+COUNTIF(H3:H1000,"ЛОЖЬ"))</f>
        <v>0.96885813148788924</v>
      </c>
      <c r="L4">
        <f>L3-N4</f>
        <v>1047600</v>
      </c>
      <c r="M4">
        <v>0</v>
      </c>
      <c r="N4">
        <v>15300</v>
      </c>
      <c r="O4">
        <f t="shared" ref="O4:O67" si="2">L4*$F4/100/366*($B5-$B4)</f>
        <v>457.96721311475409</v>
      </c>
      <c r="P4" t="s">
        <v>24</v>
      </c>
      <c r="Q4" s="17">
        <f>IF(Q8/3&gt;AVERAGE(N3:N1000)*R4, Q8/3, AVERAGE(N3:N1000)*R4)</f>
        <v>1850000</v>
      </c>
      <c r="R4" s="18">
        <v>3</v>
      </c>
      <c r="S4" s="12">
        <f t="shared" si="0"/>
        <v>5534600</v>
      </c>
      <c r="T4" s="12">
        <f>IF(S3&lt;($Q$4),$T$3,0)</f>
        <v>0</v>
      </c>
      <c r="U4">
        <v>15300</v>
      </c>
      <c r="V4">
        <f t="shared" ref="V4:V67" si="3">S4*$F4/100/366*($B5-$B4)</f>
        <v>2419.4972677595629</v>
      </c>
      <c r="W4" s="14" t="b">
        <f t="shared" ref="W4:W67" si="4">S4&gt;U4</f>
        <v>1</v>
      </c>
    </row>
    <row r="5" spans="1:24" x14ac:dyDescent="0.25">
      <c r="A5" t="s">
        <v>9</v>
      </c>
      <c r="B5" s="3">
        <v>45310</v>
      </c>
      <c r="C5">
        <v>6072400</v>
      </c>
      <c r="D5">
        <v>7120000</v>
      </c>
      <c r="E5">
        <v>1047600</v>
      </c>
      <c r="F5">
        <v>16</v>
      </c>
      <c r="G5">
        <v>1365</v>
      </c>
      <c r="H5" t="b">
        <v>1</v>
      </c>
      <c r="I5">
        <f t="shared" si="1"/>
        <v>1289.601092896175</v>
      </c>
      <c r="L5">
        <f>L4-N5</f>
        <v>0</v>
      </c>
      <c r="M5">
        <v>0</v>
      </c>
      <c r="N5">
        <v>1047600</v>
      </c>
      <c r="O5">
        <f t="shared" si="2"/>
        <v>0</v>
      </c>
      <c r="S5" s="12">
        <f t="shared" si="0"/>
        <v>4487000</v>
      </c>
      <c r="T5" s="12">
        <f>IF(S3&lt;($Q$4),$T$3,0)</f>
        <v>0</v>
      </c>
      <c r="U5">
        <v>1047600</v>
      </c>
      <c r="V5">
        <f t="shared" si="3"/>
        <v>1961.5300546448088</v>
      </c>
      <c r="W5" s="14" t="b">
        <f t="shared" si="4"/>
        <v>1</v>
      </c>
    </row>
    <row r="6" spans="1:24" x14ac:dyDescent="0.25">
      <c r="A6" t="s">
        <v>9</v>
      </c>
      <c r="B6" s="3">
        <v>45311</v>
      </c>
      <c r="C6">
        <v>6072400</v>
      </c>
      <c r="D6">
        <v>0</v>
      </c>
      <c r="E6">
        <v>0</v>
      </c>
      <c r="F6">
        <v>16</v>
      </c>
      <c r="G6">
        <v>1365</v>
      </c>
      <c r="H6" t="b">
        <v>1</v>
      </c>
      <c r="I6">
        <f t="shared" si="1"/>
        <v>2654.601092896175</v>
      </c>
      <c r="L6">
        <f>M6-N6</f>
        <v>1064200</v>
      </c>
      <c r="M6">
        <f>SUM(N6:N8)</f>
        <v>1064200</v>
      </c>
      <c r="N6">
        <v>0</v>
      </c>
      <c r="O6">
        <f t="shared" si="2"/>
        <v>465.22404371584702</v>
      </c>
      <c r="Q6" s="22" t="s">
        <v>22</v>
      </c>
      <c r="R6" s="22"/>
      <c r="S6" s="12">
        <f t="shared" si="0"/>
        <v>4487000</v>
      </c>
      <c r="T6" s="12">
        <f t="shared" ref="T6:T23" si="5">IF(AND(S3&lt;($Q$4),T5=0,T4=0),$T$3,0)</f>
        <v>0</v>
      </c>
      <c r="U6">
        <v>0</v>
      </c>
      <c r="V6">
        <f t="shared" si="3"/>
        <v>1961.5300546448088</v>
      </c>
      <c r="W6" s="14" t="b">
        <f t="shared" si="4"/>
        <v>1</v>
      </c>
    </row>
    <row r="7" spans="1:24" x14ac:dyDescent="0.25">
      <c r="A7" t="s">
        <v>9</v>
      </c>
      <c r="B7" s="3">
        <v>45312</v>
      </c>
      <c r="C7">
        <v>6072400</v>
      </c>
      <c r="D7">
        <v>0</v>
      </c>
      <c r="E7">
        <v>0</v>
      </c>
      <c r="F7">
        <v>16</v>
      </c>
      <c r="G7">
        <v>1365</v>
      </c>
      <c r="H7" t="b">
        <v>1</v>
      </c>
      <c r="I7">
        <f t="shared" si="1"/>
        <v>2654.601092896175</v>
      </c>
      <c r="L7">
        <f>L6-N7</f>
        <v>1064200</v>
      </c>
      <c r="M7">
        <v>0</v>
      </c>
      <c r="N7">
        <v>0</v>
      </c>
      <c r="O7">
        <f t="shared" si="2"/>
        <v>465.22404371584702</v>
      </c>
      <c r="Q7" s="22"/>
      <c r="R7" s="22"/>
      <c r="S7" s="12">
        <f t="shared" si="0"/>
        <v>4487000</v>
      </c>
      <c r="T7" s="12">
        <f t="shared" si="5"/>
        <v>0</v>
      </c>
      <c r="U7">
        <v>0</v>
      </c>
      <c r="V7">
        <f t="shared" si="3"/>
        <v>1961.5300546448088</v>
      </c>
      <c r="W7" s="14" t="b">
        <f t="shared" si="4"/>
        <v>1</v>
      </c>
    </row>
    <row r="8" spans="1:24" x14ac:dyDescent="0.25">
      <c r="A8" t="s">
        <v>9</v>
      </c>
      <c r="B8" s="3">
        <v>45313</v>
      </c>
      <c r="C8">
        <v>5008200</v>
      </c>
      <c r="D8">
        <v>0</v>
      </c>
      <c r="E8">
        <v>1064200</v>
      </c>
      <c r="F8">
        <v>16</v>
      </c>
      <c r="G8">
        <v>1365</v>
      </c>
      <c r="H8" t="b">
        <v>1</v>
      </c>
      <c r="I8">
        <f t="shared" si="1"/>
        <v>2189.377049180328</v>
      </c>
      <c r="L8">
        <f>L7-N8</f>
        <v>0</v>
      </c>
      <c r="M8">
        <v>0</v>
      </c>
      <c r="N8">
        <v>1064200</v>
      </c>
      <c r="O8">
        <f t="shared" si="2"/>
        <v>0</v>
      </c>
      <c r="Q8" s="23">
        <v>5550000</v>
      </c>
      <c r="R8" s="23"/>
      <c r="S8" s="12">
        <f t="shared" si="0"/>
        <v>3422800</v>
      </c>
      <c r="T8" s="12">
        <f t="shared" si="5"/>
        <v>0</v>
      </c>
      <c r="U8">
        <v>1064200</v>
      </c>
      <c r="V8">
        <f t="shared" si="3"/>
        <v>1496.3060109289618</v>
      </c>
      <c r="W8" s="14" t="b">
        <f t="shared" si="4"/>
        <v>1</v>
      </c>
    </row>
    <row r="9" spans="1:24" x14ac:dyDescent="0.25">
      <c r="A9" t="s">
        <v>9</v>
      </c>
      <c r="B9" s="3">
        <v>45314</v>
      </c>
      <c r="C9">
        <v>4367200</v>
      </c>
      <c r="D9">
        <v>0</v>
      </c>
      <c r="E9">
        <v>641000</v>
      </c>
      <c r="F9">
        <v>16</v>
      </c>
      <c r="G9">
        <v>1365</v>
      </c>
      <c r="H9" t="b">
        <v>1</v>
      </c>
      <c r="I9">
        <f t="shared" si="1"/>
        <v>1909.1584699453551</v>
      </c>
      <c r="L9">
        <f>M9-N9</f>
        <v>941300</v>
      </c>
      <c r="M9">
        <f>SUM(N9:N11)</f>
        <v>1582300</v>
      </c>
      <c r="N9">
        <v>641000</v>
      </c>
      <c r="O9">
        <f t="shared" si="2"/>
        <v>411.49726775956282</v>
      </c>
      <c r="Q9" s="20" t="s">
        <v>30</v>
      </c>
      <c r="R9" s="20"/>
      <c r="S9" s="12">
        <f t="shared" si="0"/>
        <v>2781800</v>
      </c>
      <c r="T9" s="12">
        <f t="shared" si="5"/>
        <v>0</v>
      </c>
      <c r="U9">
        <v>641000</v>
      </c>
      <c r="V9">
        <f t="shared" si="3"/>
        <v>1216.0874316939892</v>
      </c>
      <c r="W9" s="14" t="b">
        <f t="shared" si="4"/>
        <v>1</v>
      </c>
    </row>
    <row r="10" spans="1:24" x14ac:dyDescent="0.25">
      <c r="A10" t="s">
        <v>9</v>
      </c>
      <c r="B10" s="3">
        <v>45315</v>
      </c>
      <c r="C10">
        <v>3639400</v>
      </c>
      <c r="D10">
        <v>0</v>
      </c>
      <c r="E10">
        <v>727800</v>
      </c>
      <c r="F10">
        <v>16</v>
      </c>
      <c r="G10">
        <v>1365</v>
      </c>
      <c r="H10" t="b">
        <v>1</v>
      </c>
      <c r="I10">
        <f t="shared" si="1"/>
        <v>1590.9945355191257</v>
      </c>
      <c r="L10">
        <f>L9-N10</f>
        <v>213500</v>
      </c>
      <c r="M10">
        <v>0</v>
      </c>
      <c r="N10">
        <v>727800</v>
      </c>
      <c r="O10">
        <f t="shared" si="2"/>
        <v>93.333333333333329</v>
      </c>
      <c r="P10" s="8">
        <v>0.9</v>
      </c>
      <c r="Q10" s="19">
        <v>4500000</v>
      </c>
      <c r="R10" s="19"/>
      <c r="S10" s="12">
        <f t="shared" si="0"/>
        <v>2054000</v>
      </c>
      <c r="T10" s="12">
        <f t="shared" si="5"/>
        <v>0</v>
      </c>
      <c r="U10">
        <v>727800</v>
      </c>
      <c r="V10">
        <f t="shared" si="3"/>
        <v>897.92349726775956</v>
      </c>
      <c r="W10" s="14" t="b">
        <f t="shared" si="4"/>
        <v>1</v>
      </c>
    </row>
    <row r="11" spans="1:24" x14ac:dyDescent="0.25">
      <c r="A11" t="s">
        <v>9</v>
      </c>
      <c r="B11" s="3">
        <v>45316</v>
      </c>
      <c r="C11">
        <v>3425900</v>
      </c>
      <c r="D11">
        <v>0</v>
      </c>
      <c r="E11">
        <v>213500</v>
      </c>
      <c r="F11">
        <v>16</v>
      </c>
      <c r="G11">
        <v>1365</v>
      </c>
      <c r="H11" t="b">
        <v>1</v>
      </c>
      <c r="I11">
        <f t="shared" si="1"/>
        <v>1497.6612021857923</v>
      </c>
      <c r="L11">
        <f>L10-N11</f>
        <v>0</v>
      </c>
      <c r="M11">
        <v>0</v>
      </c>
      <c r="N11">
        <v>213500</v>
      </c>
      <c r="O11">
        <f t="shared" si="2"/>
        <v>0</v>
      </c>
      <c r="P11" s="8">
        <v>0.8</v>
      </c>
      <c r="Q11" s="19">
        <v>2774000</v>
      </c>
      <c r="R11" s="19"/>
      <c r="S11" s="12">
        <f t="shared" si="0"/>
        <v>1840500</v>
      </c>
      <c r="T11" s="12">
        <f t="shared" si="5"/>
        <v>0</v>
      </c>
      <c r="U11">
        <v>213500</v>
      </c>
      <c r="V11">
        <f t="shared" si="3"/>
        <v>804.59016393442619</v>
      </c>
      <c r="W11" s="14" t="b">
        <f t="shared" si="4"/>
        <v>1</v>
      </c>
    </row>
    <row r="12" spans="1:24" x14ac:dyDescent="0.25">
      <c r="A12" t="s">
        <v>9</v>
      </c>
      <c r="B12" s="3">
        <v>45317</v>
      </c>
      <c r="C12">
        <v>2553200</v>
      </c>
      <c r="D12">
        <v>0</v>
      </c>
      <c r="E12">
        <v>872700</v>
      </c>
      <c r="F12">
        <v>16</v>
      </c>
      <c r="G12">
        <v>1365</v>
      </c>
      <c r="H12" t="b">
        <v>1</v>
      </c>
      <c r="I12">
        <f t="shared" si="1"/>
        <v>1116.1530054644809</v>
      </c>
      <c r="L12">
        <f>M12-N12</f>
        <v>0</v>
      </c>
      <c r="M12">
        <f>SUM(N12:N14)</f>
        <v>872700</v>
      </c>
      <c r="N12">
        <v>872700</v>
      </c>
      <c r="O12">
        <f t="shared" si="2"/>
        <v>0</v>
      </c>
      <c r="P12" s="8">
        <v>0.95</v>
      </c>
      <c r="Q12" s="19">
        <v>5550000</v>
      </c>
      <c r="R12" s="19"/>
      <c r="S12" s="12">
        <f t="shared" si="0"/>
        <v>967800</v>
      </c>
      <c r="T12" s="12">
        <f t="shared" si="5"/>
        <v>0</v>
      </c>
      <c r="U12">
        <v>872700</v>
      </c>
      <c r="V12">
        <f t="shared" si="3"/>
        <v>423.08196721311475</v>
      </c>
      <c r="W12" s="14" t="b">
        <f t="shared" si="4"/>
        <v>1</v>
      </c>
    </row>
    <row r="13" spans="1:24" x14ac:dyDescent="0.25">
      <c r="A13" t="s">
        <v>9</v>
      </c>
      <c r="B13" s="3">
        <v>45318</v>
      </c>
      <c r="C13">
        <v>2553200</v>
      </c>
      <c r="D13">
        <v>0</v>
      </c>
      <c r="E13">
        <v>0</v>
      </c>
      <c r="F13">
        <v>16</v>
      </c>
      <c r="G13">
        <v>1365</v>
      </c>
      <c r="H13" t="b">
        <v>1</v>
      </c>
      <c r="I13">
        <f t="shared" si="1"/>
        <v>1116.1530054644809</v>
      </c>
      <c r="L13">
        <f>L12-N13</f>
        <v>0</v>
      </c>
      <c r="M13">
        <v>0</v>
      </c>
      <c r="N13">
        <v>0</v>
      </c>
      <c r="O13">
        <f t="shared" si="2"/>
        <v>0</v>
      </c>
      <c r="S13" s="12">
        <f t="shared" si="0"/>
        <v>967800</v>
      </c>
      <c r="T13" s="12">
        <f t="shared" si="5"/>
        <v>0</v>
      </c>
      <c r="U13">
        <v>0</v>
      </c>
      <c r="V13">
        <f t="shared" si="3"/>
        <v>423.08196721311475</v>
      </c>
      <c r="W13" s="14" t="b">
        <f t="shared" si="4"/>
        <v>1</v>
      </c>
    </row>
    <row r="14" spans="1:24" x14ac:dyDescent="0.25">
      <c r="A14" t="s">
        <v>9</v>
      </c>
      <c r="B14" s="3">
        <v>45319</v>
      </c>
      <c r="C14">
        <v>2553200</v>
      </c>
      <c r="D14">
        <v>0</v>
      </c>
      <c r="E14">
        <v>0</v>
      </c>
      <c r="F14">
        <v>16</v>
      </c>
      <c r="G14">
        <v>1365</v>
      </c>
      <c r="H14" t="b">
        <v>1</v>
      </c>
      <c r="I14">
        <f t="shared" si="1"/>
        <v>1116.1530054644809</v>
      </c>
      <c r="L14">
        <f>L13-N14</f>
        <v>0</v>
      </c>
      <c r="M14">
        <v>0</v>
      </c>
      <c r="N14">
        <v>0</v>
      </c>
      <c r="O14">
        <f t="shared" si="2"/>
        <v>0</v>
      </c>
      <c r="S14" s="12">
        <f t="shared" si="0"/>
        <v>5550000</v>
      </c>
      <c r="T14" s="12">
        <f t="shared" si="5"/>
        <v>5550000</v>
      </c>
      <c r="U14">
        <v>0</v>
      </c>
      <c r="V14">
        <f t="shared" si="3"/>
        <v>2426.2295081967213</v>
      </c>
      <c r="W14" s="14" t="b">
        <f t="shared" si="4"/>
        <v>1</v>
      </c>
    </row>
    <row r="15" spans="1:24" x14ac:dyDescent="0.25">
      <c r="A15" t="s">
        <v>9</v>
      </c>
      <c r="B15" s="3">
        <v>45320</v>
      </c>
      <c r="C15">
        <v>1274100</v>
      </c>
      <c r="D15">
        <v>0</v>
      </c>
      <c r="E15">
        <v>1279100</v>
      </c>
      <c r="F15">
        <v>16</v>
      </c>
      <c r="G15">
        <v>1365</v>
      </c>
      <c r="H15" t="b">
        <v>0</v>
      </c>
      <c r="I15">
        <f t="shared" si="1"/>
        <v>556.98360655737702</v>
      </c>
      <c r="L15">
        <f>M15-N15</f>
        <v>1147000</v>
      </c>
      <c r="M15">
        <f>SUM(N15:N17)</f>
        <v>2426100</v>
      </c>
      <c r="N15">
        <v>1279100</v>
      </c>
      <c r="O15">
        <f t="shared" si="2"/>
        <v>501.42076502732243</v>
      </c>
      <c r="S15" s="12">
        <f t="shared" si="0"/>
        <v>4270900</v>
      </c>
      <c r="T15" s="12">
        <f t="shared" si="5"/>
        <v>0</v>
      </c>
      <c r="U15">
        <v>1279100</v>
      </c>
      <c r="V15">
        <f t="shared" si="3"/>
        <v>1867.0601092896175</v>
      </c>
      <c r="W15" s="14" t="b">
        <f t="shared" si="4"/>
        <v>1</v>
      </c>
    </row>
    <row r="16" spans="1:24" x14ac:dyDescent="0.25">
      <c r="A16" t="s">
        <v>9</v>
      </c>
      <c r="B16" s="3">
        <v>45321</v>
      </c>
      <c r="C16">
        <v>955300</v>
      </c>
      <c r="D16">
        <v>0</v>
      </c>
      <c r="E16">
        <v>318800</v>
      </c>
      <c r="F16">
        <v>16</v>
      </c>
      <c r="G16">
        <v>1365</v>
      </c>
      <c r="H16" t="b">
        <v>1</v>
      </c>
      <c r="I16">
        <f t="shared" si="1"/>
        <v>417.61748633879779</v>
      </c>
      <c r="L16">
        <f>L15-N16</f>
        <v>828200</v>
      </c>
      <c r="M16">
        <v>0</v>
      </c>
      <c r="N16">
        <v>318800</v>
      </c>
      <c r="O16">
        <f t="shared" si="2"/>
        <v>362.05464480874315</v>
      </c>
      <c r="S16" s="12">
        <f t="shared" si="0"/>
        <v>3952100</v>
      </c>
      <c r="T16" s="12">
        <f t="shared" si="5"/>
        <v>0</v>
      </c>
      <c r="U16">
        <v>318800</v>
      </c>
      <c r="V16">
        <f t="shared" si="3"/>
        <v>1727.6939890710382</v>
      </c>
      <c r="W16" s="14" t="b">
        <f t="shared" si="4"/>
        <v>1</v>
      </c>
    </row>
    <row r="17" spans="1:23" x14ac:dyDescent="0.25">
      <c r="A17" t="s">
        <v>9</v>
      </c>
      <c r="B17" s="3">
        <v>45322</v>
      </c>
      <c r="C17">
        <v>6291800</v>
      </c>
      <c r="D17">
        <v>7120000</v>
      </c>
      <c r="E17">
        <v>828200</v>
      </c>
      <c r="F17">
        <v>16</v>
      </c>
      <c r="G17">
        <v>1365</v>
      </c>
      <c r="H17" t="b">
        <v>1</v>
      </c>
      <c r="I17">
        <f t="shared" si="1"/>
        <v>1385.5136612021856</v>
      </c>
      <c r="L17">
        <f>L16-N17</f>
        <v>0</v>
      </c>
      <c r="M17">
        <v>0</v>
      </c>
      <c r="N17">
        <v>828200</v>
      </c>
      <c r="O17">
        <f t="shared" si="2"/>
        <v>0</v>
      </c>
      <c r="S17" s="12">
        <f t="shared" si="0"/>
        <v>3123900</v>
      </c>
      <c r="T17" s="12">
        <f t="shared" si="5"/>
        <v>0</v>
      </c>
      <c r="U17">
        <v>828200</v>
      </c>
      <c r="V17">
        <f t="shared" si="3"/>
        <v>1365.639344262295</v>
      </c>
      <c r="W17" s="14" t="b">
        <f t="shared" si="4"/>
        <v>1</v>
      </c>
    </row>
    <row r="18" spans="1:23" x14ac:dyDescent="0.25">
      <c r="A18" t="s">
        <v>9</v>
      </c>
      <c r="B18" s="3">
        <v>45323</v>
      </c>
      <c r="C18">
        <v>5021800</v>
      </c>
      <c r="D18">
        <v>0</v>
      </c>
      <c r="E18">
        <v>1270000</v>
      </c>
      <c r="F18">
        <v>16</v>
      </c>
      <c r="G18">
        <v>1365</v>
      </c>
      <c r="H18" t="b">
        <v>1</v>
      </c>
      <c r="I18">
        <f t="shared" si="1"/>
        <v>2195.3224043715845</v>
      </c>
      <c r="L18">
        <f>M18-N18</f>
        <v>1157800</v>
      </c>
      <c r="M18">
        <f>SUM(N18:N20)</f>
        <v>2427800</v>
      </c>
      <c r="N18">
        <v>1270000</v>
      </c>
      <c r="O18">
        <f t="shared" si="2"/>
        <v>506.14207650273227</v>
      </c>
      <c r="S18" s="12">
        <f t="shared" si="0"/>
        <v>1853900</v>
      </c>
      <c r="T18" s="12">
        <f t="shared" si="5"/>
        <v>0</v>
      </c>
      <c r="U18">
        <v>1270000</v>
      </c>
      <c r="V18">
        <f t="shared" si="3"/>
        <v>810.44808743169403</v>
      </c>
      <c r="W18" s="14" t="b">
        <f t="shared" si="4"/>
        <v>1</v>
      </c>
    </row>
    <row r="19" spans="1:23" x14ac:dyDescent="0.25">
      <c r="A19" t="s">
        <v>9</v>
      </c>
      <c r="B19" s="3">
        <v>45324</v>
      </c>
      <c r="C19">
        <v>3864000</v>
      </c>
      <c r="D19">
        <v>0</v>
      </c>
      <c r="E19">
        <v>1157800</v>
      </c>
      <c r="F19">
        <v>16</v>
      </c>
      <c r="G19">
        <v>1365</v>
      </c>
      <c r="H19" t="b">
        <v>1</v>
      </c>
      <c r="I19">
        <f t="shared" si="1"/>
        <v>1689.1803278688524</v>
      </c>
      <c r="L19">
        <f>L18-N19</f>
        <v>0</v>
      </c>
      <c r="M19">
        <v>0</v>
      </c>
      <c r="N19">
        <v>1157800</v>
      </c>
      <c r="O19">
        <f t="shared" si="2"/>
        <v>0</v>
      </c>
      <c r="S19" s="12">
        <f t="shared" si="0"/>
        <v>696100</v>
      </c>
      <c r="T19" s="12">
        <f t="shared" si="5"/>
        <v>0</v>
      </c>
      <c r="U19">
        <v>1157800</v>
      </c>
      <c r="V19">
        <f t="shared" si="3"/>
        <v>304.30601092896177</v>
      </c>
      <c r="W19" s="14" t="b">
        <f t="shared" si="4"/>
        <v>0</v>
      </c>
    </row>
    <row r="20" spans="1:23" x14ac:dyDescent="0.25">
      <c r="A20" t="s">
        <v>9</v>
      </c>
      <c r="B20" s="3">
        <v>45325</v>
      </c>
      <c r="C20">
        <v>3864000</v>
      </c>
      <c r="D20">
        <v>0</v>
      </c>
      <c r="E20">
        <v>0</v>
      </c>
      <c r="F20">
        <v>16</v>
      </c>
      <c r="G20">
        <v>1365</v>
      </c>
      <c r="H20" t="b">
        <v>1</v>
      </c>
      <c r="I20">
        <f t="shared" si="1"/>
        <v>1689.1803278688524</v>
      </c>
      <c r="L20">
        <f>L19-N20</f>
        <v>0</v>
      </c>
      <c r="M20">
        <v>0</v>
      </c>
      <c r="N20">
        <v>0</v>
      </c>
      <c r="O20">
        <f t="shared" si="2"/>
        <v>0</v>
      </c>
      <c r="S20" s="12">
        <f t="shared" si="0"/>
        <v>696100</v>
      </c>
      <c r="T20" s="12">
        <f t="shared" si="5"/>
        <v>0</v>
      </c>
      <c r="U20">
        <v>0</v>
      </c>
      <c r="V20">
        <f t="shared" si="3"/>
        <v>304.30601092896177</v>
      </c>
      <c r="W20" s="14" t="b">
        <f t="shared" si="4"/>
        <v>1</v>
      </c>
    </row>
    <row r="21" spans="1:23" x14ac:dyDescent="0.25">
      <c r="A21" t="s">
        <v>9</v>
      </c>
      <c r="B21" s="3">
        <v>45326</v>
      </c>
      <c r="C21">
        <v>3864000</v>
      </c>
      <c r="D21">
        <v>0</v>
      </c>
      <c r="E21">
        <v>0</v>
      </c>
      <c r="F21">
        <v>16</v>
      </c>
      <c r="G21">
        <v>1365</v>
      </c>
      <c r="H21" t="b">
        <v>1</v>
      </c>
      <c r="I21">
        <f t="shared" si="1"/>
        <v>1689.1803278688524</v>
      </c>
      <c r="L21">
        <f>M21-N21</f>
        <v>1724500</v>
      </c>
      <c r="M21">
        <f>SUM(N21:N23)</f>
        <v>1724500</v>
      </c>
      <c r="N21">
        <v>0</v>
      </c>
      <c r="O21">
        <f t="shared" si="2"/>
        <v>753.87978142076497</v>
      </c>
      <c r="S21" s="12">
        <f t="shared" si="0"/>
        <v>696100</v>
      </c>
      <c r="T21" s="12">
        <f t="shared" si="5"/>
        <v>0</v>
      </c>
      <c r="U21">
        <v>0</v>
      </c>
      <c r="V21">
        <f t="shared" si="3"/>
        <v>304.30601092896177</v>
      </c>
      <c r="W21" s="14" t="b">
        <f t="shared" si="4"/>
        <v>1</v>
      </c>
    </row>
    <row r="22" spans="1:23" x14ac:dyDescent="0.25">
      <c r="A22" t="s">
        <v>9</v>
      </c>
      <c r="B22" s="3">
        <v>45327</v>
      </c>
      <c r="C22">
        <v>2733500</v>
      </c>
      <c r="D22">
        <v>0</v>
      </c>
      <c r="E22">
        <v>1130500</v>
      </c>
      <c r="F22">
        <v>16</v>
      </c>
      <c r="G22">
        <v>1365</v>
      </c>
      <c r="H22" t="b">
        <v>1</v>
      </c>
      <c r="I22">
        <f t="shared" si="1"/>
        <v>1194.9726775956285</v>
      </c>
      <c r="L22">
        <f>L21-N22</f>
        <v>594000</v>
      </c>
      <c r="M22">
        <v>0</v>
      </c>
      <c r="N22">
        <v>1130500</v>
      </c>
      <c r="O22">
        <f t="shared" si="2"/>
        <v>259.67213114754099</v>
      </c>
      <c r="S22" s="12">
        <f t="shared" si="0"/>
        <v>4419500</v>
      </c>
      <c r="T22" s="12">
        <f t="shared" si="5"/>
        <v>5550000</v>
      </c>
      <c r="U22">
        <v>1130500</v>
      </c>
      <c r="V22">
        <f t="shared" si="3"/>
        <v>1932.0218579234972</v>
      </c>
      <c r="W22" s="14" t="b">
        <f t="shared" si="4"/>
        <v>1</v>
      </c>
    </row>
    <row r="23" spans="1:23" x14ac:dyDescent="0.25">
      <c r="A23" t="s">
        <v>9</v>
      </c>
      <c r="B23" s="3">
        <v>45328</v>
      </c>
      <c r="C23">
        <v>2139500</v>
      </c>
      <c r="D23">
        <v>0</v>
      </c>
      <c r="E23">
        <v>594000</v>
      </c>
      <c r="F23">
        <v>16</v>
      </c>
      <c r="G23">
        <v>1365</v>
      </c>
      <c r="H23" t="b">
        <v>1</v>
      </c>
      <c r="I23">
        <f t="shared" si="1"/>
        <v>935.3005464480874</v>
      </c>
      <c r="L23">
        <f>L22-N23</f>
        <v>0</v>
      </c>
      <c r="M23">
        <v>0</v>
      </c>
      <c r="N23">
        <v>594000</v>
      </c>
      <c r="O23">
        <f t="shared" si="2"/>
        <v>0</v>
      </c>
      <c r="S23" s="12">
        <f t="shared" si="0"/>
        <v>3825500</v>
      </c>
      <c r="T23" s="12">
        <f t="shared" si="5"/>
        <v>0</v>
      </c>
      <c r="U23">
        <v>594000</v>
      </c>
      <c r="V23">
        <f t="shared" si="3"/>
        <v>1672.3497267759562</v>
      </c>
      <c r="W23" s="14" t="b">
        <f t="shared" si="4"/>
        <v>1</v>
      </c>
    </row>
    <row r="24" spans="1:23" x14ac:dyDescent="0.25">
      <c r="A24" t="s">
        <v>9</v>
      </c>
      <c r="B24" s="3">
        <v>45329</v>
      </c>
      <c r="C24">
        <v>1464500</v>
      </c>
      <c r="D24">
        <v>0</v>
      </c>
      <c r="E24">
        <v>675000</v>
      </c>
      <c r="F24">
        <v>16</v>
      </c>
      <c r="G24">
        <v>1365</v>
      </c>
      <c r="H24" t="b">
        <v>1</v>
      </c>
      <c r="I24">
        <f t="shared" si="1"/>
        <v>640.21857923497271</v>
      </c>
      <c r="L24">
        <f>M24-N24</f>
        <v>1560700</v>
      </c>
      <c r="M24">
        <f>SUM(N24:N26)</f>
        <v>2235700</v>
      </c>
      <c r="N24">
        <v>675000</v>
      </c>
      <c r="O24">
        <f t="shared" si="2"/>
        <v>682.2732240437158</v>
      </c>
      <c r="S24" s="12">
        <f t="shared" si="0"/>
        <v>3150500</v>
      </c>
      <c r="T24" s="12">
        <f>IF(AND(S21&lt;($Q$4),T23=0,T22=0),$T$3,0)</f>
        <v>0</v>
      </c>
      <c r="U24">
        <v>675000</v>
      </c>
      <c r="V24">
        <f t="shared" si="3"/>
        <v>1377.2677595628415</v>
      </c>
      <c r="W24" s="14" t="b">
        <f t="shared" si="4"/>
        <v>1</v>
      </c>
    </row>
    <row r="25" spans="1:23" x14ac:dyDescent="0.25">
      <c r="A25" t="s">
        <v>9</v>
      </c>
      <c r="B25" s="3">
        <v>45330</v>
      </c>
      <c r="C25">
        <v>6415700</v>
      </c>
      <c r="D25">
        <v>7120000</v>
      </c>
      <c r="E25">
        <v>704300</v>
      </c>
      <c r="F25">
        <v>16</v>
      </c>
      <c r="G25">
        <v>1365</v>
      </c>
      <c r="H25" t="b">
        <v>1</v>
      </c>
      <c r="I25">
        <f t="shared" si="1"/>
        <v>1439.6775956284155</v>
      </c>
      <c r="L25">
        <f>L24-N25</f>
        <v>856400</v>
      </c>
      <c r="M25">
        <v>0</v>
      </c>
      <c r="N25">
        <v>704300</v>
      </c>
      <c r="O25">
        <f t="shared" si="2"/>
        <v>374.38251366120221</v>
      </c>
      <c r="S25" s="12">
        <f t="shared" si="0"/>
        <v>2446200</v>
      </c>
      <c r="T25" s="12">
        <f>IF(AND(S22&lt;($Q$4),T24=0,T23=0),$T$3,0)</f>
        <v>0</v>
      </c>
      <c r="U25">
        <v>704300</v>
      </c>
      <c r="V25">
        <f t="shared" si="3"/>
        <v>1069.377049180328</v>
      </c>
      <c r="W25" s="14" t="b">
        <f t="shared" si="4"/>
        <v>1</v>
      </c>
    </row>
    <row r="26" spans="1:23" x14ac:dyDescent="0.25">
      <c r="A26" t="s">
        <v>9</v>
      </c>
      <c r="B26" s="3">
        <v>45331</v>
      </c>
      <c r="C26">
        <v>5559300</v>
      </c>
      <c r="D26">
        <v>0</v>
      </c>
      <c r="E26">
        <v>856400</v>
      </c>
      <c r="F26">
        <v>16</v>
      </c>
      <c r="G26">
        <v>1365</v>
      </c>
      <c r="H26" t="b">
        <v>1</v>
      </c>
      <c r="I26">
        <f t="shared" si="1"/>
        <v>2430.2950819672133</v>
      </c>
      <c r="L26">
        <f>L25-N26</f>
        <v>0</v>
      </c>
      <c r="M26">
        <v>0</v>
      </c>
      <c r="N26">
        <v>856400</v>
      </c>
      <c r="O26">
        <f t="shared" si="2"/>
        <v>0</v>
      </c>
      <c r="S26" s="12">
        <f t="shared" si="0"/>
        <v>1589800</v>
      </c>
      <c r="T26" s="12">
        <f>IF(AND(S23&lt;($Q$4),T25=0,T24=0),$T$3,0)</f>
        <v>0</v>
      </c>
      <c r="U26">
        <v>856400</v>
      </c>
      <c r="V26">
        <f t="shared" si="3"/>
        <v>694.99453551912563</v>
      </c>
      <c r="W26" s="14" t="b">
        <f t="shared" si="4"/>
        <v>1</v>
      </c>
    </row>
    <row r="27" spans="1:23" x14ac:dyDescent="0.25">
      <c r="A27" t="s">
        <v>9</v>
      </c>
      <c r="B27" s="3">
        <v>45332</v>
      </c>
      <c r="C27">
        <v>5559300</v>
      </c>
      <c r="D27">
        <v>0</v>
      </c>
      <c r="E27">
        <v>0</v>
      </c>
      <c r="F27">
        <v>16</v>
      </c>
      <c r="G27">
        <v>1365</v>
      </c>
      <c r="H27" t="b">
        <v>1</v>
      </c>
      <c r="I27">
        <f t="shared" si="1"/>
        <v>2430.2950819672133</v>
      </c>
      <c r="L27">
        <f>M27-N27</f>
        <v>793600</v>
      </c>
      <c r="M27">
        <f>SUM(N27:N29)</f>
        <v>793600</v>
      </c>
      <c r="N27">
        <v>0</v>
      </c>
      <c r="O27">
        <f t="shared" si="2"/>
        <v>346.92896174863387</v>
      </c>
      <c r="S27" s="12">
        <f t="shared" si="0"/>
        <v>1589800</v>
      </c>
      <c r="T27" s="12">
        <f t="shared" ref="T27:T90" si="6">IF(AND(S24&lt;($Q$4),T26=0,T25=0),$T$3,0)</f>
        <v>0</v>
      </c>
      <c r="U27">
        <v>0</v>
      </c>
      <c r="V27">
        <f t="shared" si="3"/>
        <v>694.99453551912563</v>
      </c>
      <c r="W27" s="14" t="b">
        <f t="shared" si="4"/>
        <v>1</v>
      </c>
    </row>
    <row r="28" spans="1:23" x14ac:dyDescent="0.25">
      <c r="A28" t="s">
        <v>9</v>
      </c>
      <c r="B28" s="3">
        <v>45333</v>
      </c>
      <c r="C28">
        <v>5559300</v>
      </c>
      <c r="D28">
        <v>0</v>
      </c>
      <c r="E28">
        <v>0</v>
      </c>
      <c r="F28">
        <v>16</v>
      </c>
      <c r="G28">
        <v>1365</v>
      </c>
      <c r="H28" t="b">
        <v>1</v>
      </c>
      <c r="I28">
        <f t="shared" si="1"/>
        <v>2430.2950819672133</v>
      </c>
      <c r="L28">
        <f>L27-N28</f>
        <v>793600</v>
      </c>
      <c r="M28">
        <v>0</v>
      </c>
      <c r="N28">
        <v>0</v>
      </c>
      <c r="O28">
        <f t="shared" si="2"/>
        <v>346.92896174863387</v>
      </c>
      <c r="S28" s="12">
        <f t="shared" si="0"/>
        <v>1589800</v>
      </c>
      <c r="T28" s="12">
        <f t="shared" si="6"/>
        <v>0</v>
      </c>
      <c r="U28">
        <v>0</v>
      </c>
      <c r="V28">
        <f t="shared" si="3"/>
        <v>694.99453551912563</v>
      </c>
      <c r="W28" s="14" t="b">
        <f t="shared" si="4"/>
        <v>1</v>
      </c>
    </row>
    <row r="29" spans="1:23" x14ac:dyDescent="0.25">
      <c r="A29" t="s">
        <v>9</v>
      </c>
      <c r="B29" s="3">
        <v>45334</v>
      </c>
      <c r="C29">
        <v>4765700</v>
      </c>
      <c r="D29">
        <v>0</v>
      </c>
      <c r="E29">
        <v>793600</v>
      </c>
      <c r="F29">
        <v>16</v>
      </c>
      <c r="G29">
        <v>1365</v>
      </c>
      <c r="H29" t="b">
        <v>1</v>
      </c>
      <c r="I29">
        <f t="shared" si="1"/>
        <v>2083.3661202185795</v>
      </c>
      <c r="L29">
        <f>L28-N29</f>
        <v>0</v>
      </c>
      <c r="M29">
        <v>0</v>
      </c>
      <c r="N29">
        <v>793600</v>
      </c>
      <c r="O29">
        <f t="shared" si="2"/>
        <v>0</v>
      </c>
      <c r="S29" s="12">
        <f t="shared" si="0"/>
        <v>4756400</v>
      </c>
      <c r="T29" s="12">
        <f t="shared" si="6"/>
        <v>5550000</v>
      </c>
      <c r="U29">
        <v>793600</v>
      </c>
      <c r="V29">
        <f t="shared" si="3"/>
        <v>2079.3005464480875</v>
      </c>
      <c r="W29" s="14" t="b">
        <f t="shared" si="4"/>
        <v>1</v>
      </c>
    </row>
    <row r="30" spans="1:23" x14ac:dyDescent="0.25">
      <c r="A30" t="s">
        <v>9</v>
      </c>
      <c r="B30" s="3">
        <v>45335</v>
      </c>
      <c r="C30">
        <v>4363500</v>
      </c>
      <c r="D30">
        <v>0</v>
      </c>
      <c r="E30">
        <v>402200</v>
      </c>
      <c r="F30">
        <v>16</v>
      </c>
      <c r="G30">
        <v>1365</v>
      </c>
      <c r="H30" t="b">
        <v>1</v>
      </c>
      <c r="I30">
        <f t="shared" si="1"/>
        <v>1907.5409836065573</v>
      </c>
      <c r="L30">
        <f>M30-N30</f>
        <v>1376800</v>
      </c>
      <c r="M30">
        <f>SUM(N30:N32)</f>
        <v>1779000</v>
      </c>
      <c r="N30">
        <v>402200</v>
      </c>
      <c r="O30">
        <f t="shared" si="2"/>
        <v>601.87978142076497</v>
      </c>
      <c r="S30" s="12">
        <f t="shared" si="0"/>
        <v>4354200</v>
      </c>
      <c r="T30" s="12">
        <f t="shared" si="6"/>
        <v>0</v>
      </c>
      <c r="U30">
        <v>402200</v>
      </c>
      <c r="V30">
        <f t="shared" si="3"/>
        <v>1903.4754098360656</v>
      </c>
      <c r="W30" s="14" t="b">
        <f t="shared" si="4"/>
        <v>1</v>
      </c>
    </row>
    <row r="31" spans="1:23" x14ac:dyDescent="0.25">
      <c r="A31" t="s">
        <v>9</v>
      </c>
      <c r="B31" s="3">
        <v>45336</v>
      </c>
      <c r="C31">
        <v>4137500</v>
      </c>
      <c r="D31">
        <v>0</v>
      </c>
      <c r="E31">
        <v>226000</v>
      </c>
      <c r="F31">
        <v>16</v>
      </c>
      <c r="G31">
        <v>1365</v>
      </c>
      <c r="H31" t="b">
        <v>1</v>
      </c>
      <c r="I31">
        <f t="shared" si="1"/>
        <v>1808.7431693989072</v>
      </c>
      <c r="L31">
        <f>L30-N31</f>
        <v>1150800</v>
      </c>
      <c r="M31">
        <v>0</v>
      </c>
      <c r="N31">
        <v>226000</v>
      </c>
      <c r="O31">
        <f t="shared" si="2"/>
        <v>503.08196721311475</v>
      </c>
      <c r="S31" s="12">
        <f t="shared" si="0"/>
        <v>4128200</v>
      </c>
      <c r="T31" s="12">
        <f t="shared" si="6"/>
        <v>0</v>
      </c>
      <c r="U31">
        <v>226000</v>
      </c>
      <c r="V31">
        <f t="shared" si="3"/>
        <v>1804.6775956284152</v>
      </c>
      <c r="W31" s="14" t="b">
        <f t="shared" si="4"/>
        <v>1</v>
      </c>
    </row>
    <row r="32" spans="1:23" x14ac:dyDescent="0.25">
      <c r="A32" t="s">
        <v>9</v>
      </c>
      <c r="B32" s="3">
        <v>45337</v>
      </c>
      <c r="C32">
        <v>2986700</v>
      </c>
      <c r="D32">
        <v>0</v>
      </c>
      <c r="E32">
        <v>1150800</v>
      </c>
      <c r="F32">
        <v>16</v>
      </c>
      <c r="G32">
        <v>1365</v>
      </c>
      <c r="H32" t="b">
        <v>1</v>
      </c>
      <c r="I32">
        <f t="shared" si="1"/>
        <v>1305.6612021857923</v>
      </c>
      <c r="L32">
        <f>L31-N32</f>
        <v>0</v>
      </c>
      <c r="M32">
        <v>0</v>
      </c>
      <c r="N32">
        <v>1150800</v>
      </c>
      <c r="O32">
        <f t="shared" si="2"/>
        <v>0</v>
      </c>
      <c r="S32" s="12">
        <f t="shared" si="0"/>
        <v>2977400</v>
      </c>
      <c r="T32" s="12">
        <f t="shared" si="6"/>
        <v>0</v>
      </c>
      <c r="U32">
        <v>1150800</v>
      </c>
      <c r="V32">
        <f t="shared" si="3"/>
        <v>1301.5956284153006</v>
      </c>
      <c r="W32" s="14" t="b">
        <f t="shared" si="4"/>
        <v>1</v>
      </c>
    </row>
    <row r="33" spans="1:23" x14ac:dyDescent="0.25">
      <c r="A33" t="s">
        <v>9</v>
      </c>
      <c r="B33" s="3">
        <v>45338</v>
      </c>
      <c r="C33">
        <v>2475600</v>
      </c>
      <c r="D33">
        <v>0</v>
      </c>
      <c r="E33">
        <v>511100</v>
      </c>
      <c r="F33">
        <v>16</v>
      </c>
      <c r="G33">
        <v>1365</v>
      </c>
      <c r="H33" t="b">
        <v>1</v>
      </c>
      <c r="I33">
        <f t="shared" si="1"/>
        <v>1082.2295081967213</v>
      </c>
      <c r="L33">
        <f>M33-N33</f>
        <v>0</v>
      </c>
      <c r="M33">
        <f>SUM(N33:N35)</f>
        <v>511100</v>
      </c>
      <c r="N33">
        <v>511100</v>
      </c>
      <c r="O33">
        <f t="shared" si="2"/>
        <v>0</v>
      </c>
      <c r="S33" s="12">
        <f t="shared" si="0"/>
        <v>2466300</v>
      </c>
      <c r="T33" s="12">
        <f t="shared" si="6"/>
        <v>0</v>
      </c>
      <c r="U33">
        <v>511100</v>
      </c>
      <c r="V33">
        <f t="shared" si="3"/>
        <v>1078.1639344262296</v>
      </c>
      <c r="W33" s="14" t="b">
        <f t="shared" si="4"/>
        <v>1</v>
      </c>
    </row>
    <row r="34" spans="1:23" x14ac:dyDescent="0.25">
      <c r="A34" t="s">
        <v>9</v>
      </c>
      <c r="B34" s="3">
        <v>45339</v>
      </c>
      <c r="C34">
        <v>2475600</v>
      </c>
      <c r="D34">
        <v>0</v>
      </c>
      <c r="E34">
        <v>0</v>
      </c>
      <c r="F34">
        <v>16</v>
      </c>
      <c r="G34">
        <v>1365</v>
      </c>
      <c r="H34" t="b">
        <v>1</v>
      </c>
      <c r="I34">
        <f t="shared" si="1"/>
        <v>1082.2295081967213</v>
      </c>
      <c r="L34">
        <f>L33-N34</f>
        <v>0</v>
      </c>
      <c r="M34">
        <v>0</v>
      </c>
      <c r="N34">
        <v>0</v>
      </c>
      <c r="O34">
        <f t="shared" si="2"/>
        <v>0</v>
      </c>
      <c r="S34" s="12">
        <f t="shared" si="0"/>
        <v>2466300</v>
      </c>
      <c r="T34" s="12">
        <f t="shared" si="6"/>
        <v>0</v>
      </c>
      <c r="U34">
        <v>0</v>
      </c>
      <c r="V34">
        <f t="shared" si="3"/>
        <v>1078.1639344262296</v>
      </c>
      <c r="W34" s="14" t="b">
        <f t="shared" si="4"/>
        <v>1</v>
      </c>
    </row>
    <row r="35" spans="1:23" x14ac:dyDescent="0.25">
      <c r="A35" t="s">
        <v>9</v>
      </c>
      <c r="B35" s="3">
        <v>45340</v>
      </c>
      <c r="C35">
        <v>2475600</v>
      </c>
      <c r="D35">
        <v>0</v>
      </c>
      <c r="E35">
        <v>0</v>
      </c>
      <c r="F35">
        <v>16</v>
      </c>
      <c r="G35">
        <v>1365</v>
      </c>
      <c r="H35" t="b">
        <v>1</v>
      </c>
      <c r="I35">
        <f t="shared" si="1"/>
        <v>1082.2295081967213</v>
      </c>
      <c r="L35">
        <f>L34-N35</f>
        <v>0</v>
      </c>
      <c r="M35">
        <v>0</v>
      </c>
      <c r="N35">
        <v>0</v>
      </c>
      <c r="O35">
        <f t="shared" si="2"/>
        <v>0</v>
      </c>
      <c r="S35" s="12">
        <f t="shared" si="0"/>
        <v>2466300</v>
      </c>
      <c r="T35" s="12">
        <f t="shared" si="6"/>
        <v>0</v>
      </c>
      <c r="U35">
        <v>0</v>
      </c>
      <c r="V35">
        <f t="shared" si="3"/>
        <v>1078.1639344262296</v>
      </c>
      <c r="W35" s="14" t="b">
        <f t="shared" si="4"/>
        <v>1</v>
      </c>
    </row>
    <row r="36" spans="1:23" x14ac:dyDescent="0.25">
      <c r="A36" t="s">
        <v>9</v>
      </c>
      <c r="B36" s="3">
        <v>45341</v>
      </c>
      <c r="C36">
        <v>2240600</v>
      </c>
      <c r="D36">
        <v>0</v>
      </c>
      <c r="E36">
        <v>235000</v>
      </c>
      <c r="F36">
        <v>16</v>
      </c>
      <c r="G36">
        <v>1365</v>
      </c>
      <c r="H36" t="b">
        <v>1</v>
      </c>
      <c r="I36">
        <f t="shared" si="1"/>
        <v>979.49726775956287</v>
      </c>
      <c r="L36">
        <f>M36-N36</f>
        <v>1422800</v>
      </c>
      <c r="M36">
        <f>SUM(N36:N38)</f>
        <v>1657800</v>
      </c>
      <c r="N36">
        <v>235000</v>
      </c>
      <c r="O36">
        <f t="shared" si="2"/>
        <v>621.98907103825138</v>
      </c>
      <c r="S36" s="12">
        <f t="shared" si="0"/>
        <v>2231300</v>
      </c>
      <c r="T36" s="12">
        <f t="shared" si="6"/>
        <v>0</v>
      </c>
      <c r="U36">
        <v>235000</v>
      </c>
      <c r="V36">
        <f t="shared" si="3"/>
        <v>975.43169398907105</v>
      </c>
      <c r="W36" s="14" t="b">
        <f t="shared" si="4"/>
        <v>1</v>
      </c>
    </row>
    <row r="37" spans="1:23" x14ac:dyDescent="0.25">
      <c r="A37" t="s">
        <v>9</v>
      </c>
      <c r="B37" s="3">
        <v>45342</v>
      </c>
      <c r="C37">
        <v>6342000</v>
      </c>
      <c r="D37">
        <v>7120000</v>
      </c>
      <c r="E37">
        <v>778000</v>
      </c>
      <c r="F37">
        <v>16</v>
      </c>
      <c r="G37">
        <v>1365</v>
      </c>
      <c r="H37" t="b">
        <v>1</v>
      </c>
      <c r="I37">
        <f t="shared" si="1"/>
        <v>1407.4590163934427</v>
      </c>
      <c r="L37">
        <f>L36-N37</f>
        <v>644800</v>
      </c>
      <c r="M37">
        <v>0</v>
      </c>
      <c r="N37">
        <v>778000</v>
      </c>
      <c r="O37">
        <f t="shared" si="2"/>
        <v>281.87978142076503</v>
      </c>
      <c r="S37" s="12">
        <f t="shared" si="0"/>
        <v>1453300</v>
      </c>
      <c r="T37" s="12">
        <f t="shared" si="6"/>
        <v>0</v>
      </c>
      <c r="U37">
        <v>778000</v>
      </c>
      <c r="V37">
        <f t="shared" si="3"/>
        <v>635.32240437158475</v>
      </c>
      <c r="W37" s="14" t="b">
        <f t="shared" si="4"/>
        <v>1</v>
      </c>
    </row>
    <row r="38" spans="1:23" x14ac:dyDescent="0.25">
      <c r="A38" t="s">
        <v>9</v>
      </c>
      <c r="B38" s="3">
        <v>45343</v>
      </c>
      <c r="C38">
        <v>5697200</v>
      </c>
      <c r="D38">
        <v>0</v>
      </c>
      <c r="E38">
        <v>644800</v>
      </c>
      <c r="F38">
        <v>16</v>
      </c>
      <c r="G38">
        <v>1365</v>
      </c>
      <c r="H38" t="b">
        <v>1</v>
      </c>
      <c r="I38">
        <f t="shared" si="1"/>
        <v>2490.5792349726776</v>
      </c>
      <c r="L38">
        <f>L37-N38</f>
        <v>0</v>
      </c>
      <c r="M38">
        <v>0</v>
      </c>
      <c r="N38">
        <v>644800</v>
      </c>
      <c r="O38">
        <f t="shared" si="2"/>
        <v>0</v>
      </c>
      <c r="S38" s="12">
        <f t="shared" si="0"/>
        <v>808500</v>
      </c>
      <c r="T38" s="12">
        <f t="shared" si="6"/>
        <v>0</v>
      </c>
      <c r="U38">
        <v>644800</v>
      </c>
      <c r="V38">
        <f t="shared" si="3"/>
        <v>353.44262295081967</v>
      </c>
      <c r="W38" s="14" t="b">
        <f t="shared" si="4"/>
        <v>1</v>
      </c>
    </row>
    <row r="39" spans="1:23" x14ac:dyDescent="0.25">
      <c r="A39" t="s">
        <v>9</v>
      </c>
      <c r="B39" s="3">
        <v>45344</v>
      </c>
      <c r="C39">
        <v>5436900</v>
      </c>
      <c r="D39">
        <v>0</v>
      </c>
      <c r="E39">
        <v>260300</v>
      </c>
      <c r="F39">
        <v>16</v>
      </c>
      <c r="G39">
        <v>1365</v>
      </c>
      <c r="H39" t="b">
        <v>1</v>
      </c>
      <c r="I39">
        <f t="shared" si="1"/>
        <v>2376.7868852459014</v>
      </c>
      <c r="L39">
        <f>M39-N39</f>
        <v>0</v>
      </c>
      <c r="M39">
        <f>SUM(N39:N41)</f>
        <v>260300</v>
      </c>
      <c r="N39">
        <v>260300</v>
      </c>
      <c r="O39">
        <f t="shared" si="2"/>
        <v>0</v>
      </c>
      <c r="S39" s="12">
        <f t="shared" si="0"/>
        <v>548200</v>
      </c>
      <c r="T39" s="12">
        <f t="shared" si="6"/>
        <v>0</v>
      </c>
      <c r="U39">
        <v>260300</v>
      </c>
      <c r="V39">
        <f t="shared" si="3"/>
        <v>239.65027322404373</v>
      </c>
      <c r="W39" s="14" t="b">
        <f t="shared" si="4"/>
        <v>1</v>
      </c>
    </row>
    <row r="40" spans="1:23" x14ac:dyDescent="0.25">
      <c r="A40" t="s">
        <v>9</v>
      </c>
      <c r="B40" s="3">
        <v>45345</v>
      </c>
      <c r="C40">
        <v>5436900</v>
      </c>
      <c r="D40">
        <v>0</v>
      </c>
      <c r="E40">
        <v>0</v>
      </c>
      <c r="F40">
        <v>16</v>
      </c>
      <c r="G40">
        <v>1365</v>
      </c>
      <c r="H40" t="b">
        <v>1</v>
      </c>
      <c r="I40">
        <f t="shared" si="1"/>
        <v>2376.7868852459014</v>
      </c>
      <c r="L40">
        <f>L39-N40</f>
        <v>0</v>
      </c>
      <c r="M40">
        <v>0</v>
      </c>
      <c r="N40">
        <v>0</v>
      </c>
      <c r="O40">
        <f t="shared" si="2"/>
        <v>0</v>
      </c>
      <c r="S40" s="12">
        <f t="shared" si="0"/>
        <v>5550000</v>
      </c>
      <c r="T40" s="12">
        <f t="shared" si="6"/>
        <v>5550000</v>
      </c>
      <c r="U40">
        <v>0</v>
      </c>
      <c r="V40">
        <f t="shared" si="3"/>
        <v>2426.2295081967213</v>
      </c>
      <c r="W40" s="14" t="b">
        <f t="shared" si="4"/>
        <v>1</v>
      </c>
    </row>
    <row r="41" spans="1:23" x14ac:dyDescent="0.25">
      <c r="A41" t="s">
        <v>9</v>
      </c>
      <c r="B41" s="3">
        <v>45346</v>
      </c>
      <c r="C41">
        <v>5436900</v>
      </c>
      <c r="D41">
        <v>0</v>
      </c>
      <c r="E41">
        <v>0</v>
      </c>
      <c r="F41">
        <v>16</v>
      </c>
      <c r="G41">
        <v>1365</v>
      </c>
      <c r="H41" t="b">
        <v>1</v>
      </c>
      <c r="I41">
        <f t="shared" si="1"/>
        <v>2376.7868852459014</v>
      </c>
      <c r="L41">
        <f>L40-N41</f>
        <v>0</v>
      </c>
      <c r="M41">
        <v>0</v>
      </c>
      <c r="N41">
        <v>0</v>
      </c>
      <c r="O41">
        <f t="shared" si="2"/>
        <v>0</v>
      </c>
      <c r="S41" s="12">
        <f t="shared" si="0"/>
        <v>5550000</v>
      </c>
      <c r="T41" s="12">
        <f t="shared" si="6"/>
        <v>0</v>
      </c>
      <c r="U41">
        <v>0</v>
      </c>
      <c r="V41">
        <f t="shared" si="3"/>
        <v>2426.2295081967213</v>
      </c>
      <c r="W41" s="14" t="b">
        <f t="shared" si="4"/>
        <v>1</v>
      </c>
    </row>
    <row r="42" spans="1:23" x14ac:dyDescent="0.25">
      <c r="A42" t="s">
        <v>9</v>
      </c>
      <c r="B42" s="3">
        <v>45347</v>
      </c>
      <c r="C42">
        <v>5436900</v>
      </c>
      <c r="D42">
        <v>0</v>
      </c>
      <c r="E42">
        <v>0</v>
      </c>
      <c r="F42">
        <v>16</v>
      </c>
      <c r="G42">
        <v>1365</v>
      </c>
      <c r="H42" t="b">
        <v>1</v>
      </c>
      <c r="I42">
        <f t="shared" si="1"/>
        <v>2376.7868852459014</v>
      </c>
      <c r="L42">
        <f>M42-N42</f>
        <v>1076800</v>
      </c>
      <c r="M42">
        <f>SUM(N42:N44)</f>
        <v>1076800</v>
      </c>
      <c r="N42">
        <v>0</v>
      </c>
      <c r="O42">
        <f t="shared" si="2"/>
        <v>470.73224043715845</v>
      </c>
      <c r="S42" s="12">
        <f t="shared" si="0"/>
        <v>5550000</v>
      </c>
      <c r="T42" s="12">
        <f t="shared" si="6"/>
        <v>0</v>
      </c>
      <c r="U42">
        <v>0</v>
      </c>
      <c r="V42">
        <f t="shared" si="3"/>
        <v>2426.2295081967213</v>
      </c>
      <c r="W42" s="14" t="b">
        <f t="shared" si="4"/>
        <v>1</v>
      </c>
    </row>
    <row r="43" spans="1:23" x14ac:dyDescent="0.25">
      <c r="A43" t="s">
        <v>9</v>
      </c>
      <c r="B43" s="3">
        <v>45348</v>
      </c>
      <c r="C43">
        <v>4882000</v>
      </c>
      <c r="D43">
        <v>0</v>
      </c>
      <c r="E43">
        <v>554900</v>
      </c>
      <c r="F43">
        <v>16</v>
      </c>
      <c r="G43">
        <v>1365</v>
      </c>
      <c r="H43" t="b">
        <v>1</v>
      </c>
      <c r="I43">
        <f t="shared" si="1"/>
        <v>2134.2076502732239</v>
      </c>
      <c r="L43">
        <f>L42-N43</f>
        <v>521900</v>
      </c>
      <c r="M43">
        <v>0</v>
      </c>
      <c r="N43">
        <v>554900</v>
      </c>
      <c r="O43">
        <f t="shared" si="2"/>
        <v>228.15300546448088</v>
      </c>
      <c r="S43" s="12">
        <f t="shared" si="0"/>
        <v>4995100</v>
      </c>
      <c r="T43" s="12">
        <f t="shared" si="6"/>
        <v>0</v>
      </c>
      <c r="U43">
        <v>554900</v>
      </c>
      <c r="V43">
        <f t="shared" si="3"/>
        <v>2183.6502732240438</v>
      </c>
      <c r="W43" s="14" t="b">
        <f t="shared" si="4"/>
        <v>1</v>
      </c>
    </row>
    <row r="44" spans="1:23" x14ac:dyDescent="0.25">
      <c r="A44" t="s">
        <v>9</v>
      </c>
      <c r="B44" s="3">
        <v>45349</v>
      </c>
      <c r="C44">
        <v>4360100</v>
      </c>
      <c r="D44">
        <v>0</v>
      </c>
      <c r="E44">
        <v>521900</v>
      </c>
      <c r="F44">
        <v>16</v>
      </c>
      <c r="G44">
        <v>1365</v>
      </c>
      <c r="H44" t="b">
        <v>1</v>
      </c>
      <c r="I44">
        <f t="shared" si="1"/>
        <v>1906.0546448087432</v>
      </c>
      <c r="L44">
        <f>L43-N44</f>
        <v>0</v>
      </c>
      <c r="M44">
        <v>0</v>
      </c>
      <c r="N44">
        <v>521900</v>
      </c>
      <c r="O44">
        <f t="shared" si="2"/>
        <v>0</v>
      </c>
      <c r="S44" s="12">
        <f t="shared" si="0"/>
        <v>4473200</v>
      </c>
      <c r="T44" s="12">
        <f t="shared" si="6"/>
        <v>0</v>
      </c>
      <c r="U44">
        <v>521900</v>
      </c>
      <c r="V44">
        <f t="shared" si="3"/>
        <v>1955.4972677595629</v>
      </c>
      <c r="W44" s="14" t="b">
        <f t="shared" si="4"/>
        <v>1</v>
      </c>
    </row>
    <row r="45" spans="1:23" x14ac:dyDescent="0.25">
      <c r="A45" t="s">
        <v>9</v>
      </c>
      <c r="B45" s="3">
        <v>45350</v>
      </c>
      <c r="C45">
        <v>3755000</v>
      </c>
      <c r="D45">
        <v>0</v>
      </c>
      <c r="E45">
        <v>605100</v>
      </c>
      <c r="F45">
        <v>16</v>
      </c>
      <c r="G45">
        <v>1365</v>
      </c>
      <c r="H45" t="b">
        <v>1</v>
      </c>
      <c r="I45">
        <f t="shared" si="1"/>
        <v>1641.5300546448088</v>
      </c>
      <c r="L45">
        <f>M45-N45</f>
        <v>468100</v>
      </c>
      <c r="M45">
        <f>SUM(N45:N47)</f>
        <v>1073200</v>
      </c>
      <c r="N45">
        <v>605100</v>
      </c>
      <c r="O45">
        <f t="shared" si="2"/>
        <v>204.63387978142077</v>
      </c>
      <c r="S45" s="12">
        <f t="shared" si="0"/>
        <v>3868100</v>
      </c>
      <c r="T45" s="12">
        <f t="shared" si="6"/>
        <v>0</v>
      </c>
      <c r="U45">
        <v>605100</v>
      </c>
      <c r="V45">
        <f t="shared" si="3"/>
        <v>1690.9726775956285</v>
      </c>
      <c r="W45" s="14" t="b">
        <f t="shared" si="4"/>
        <v>1</v>
      </c>
    </row>
    <row r="46" spans="1:23" x14ac:dyDescent="0.25">
      <c r="A46" t="s">
        <v>9</v>
      </c>
      <c r="B46" s="3">
        <v>45351</v>
      </c>
      <c r="C46">
        <v>3654000</v>
      </c>
      <c r="D46">
        <v>0</v>
      </c>
      <c r="E46">
        <v>101000</v>
      </c>
      <c r="F46">
        <v>16</v>
      </c>
      <c r="G46">
        <v>1365</v>
      </c>
      <c r="H46" t="b">
        <v>1</v>
      </c>
      <c r="I46">
        <f t="shared" si="1"/>
        <v>1597.377049180328</v>
      </c>
      <c r="L46">
        <f>L45-N46</f>
        <v>367100</v>
      </c>
      <c r="M46">
        <v>0</v>
      </c>
      <c r="N46">
        <v>101000</v>
      </c>
      <c r="O46">
        <f t="shared" si="2"/>
        <v>160.48087431693989</v>
      </c>
      <c r="S46" s="12">
        <f t="shared" si="0"/>
        <v>3767100</v>
      </c>
      <c r="T46" s="12">
        <f t="shared" si="6"/>
        <v>0</v>
      </c>
      <c r="U46">
        <v>101000</v>
      </c>
      <c r="V46">
        <f t="shared" si="3"/>
        <v>1646.8196721311476</v>
      </c>
      <c r="W46" s="14" t="b">
        <f t="shared" si="4"/>
        <v>1</v>
      </c>
    </row>
    <row r="47" spans="1:23" x14ac:dyDescent="0.25">
      <c r="A47" t="s">
        <v>9</v>
      </c>
      <c r="B47" s="3">
        <v>45352</v>
      </c>
      <c r="C47">
        <v>3286900</v>
      </c>
      <c r="D47">
        <v>0</v>
      </c>
      <c r="E47">
        <v>367100</v>
      </c>
      <c r="F47">
        <v>16</v>
      </c>
      <c r="G47">
        <v>1365</v>
      </c>
      <c r="H47" t="b">
        <v>1</v>
      </c>
      <c r="I47">
        <f t="shared" si="1"/>
        <v>1436.8961748633881</v>
      </c>
      <c r="L47">
        <f>L46-N47</f>
        <v>0</v>
      </c>
      <c r="M47">
        <v>0</v>
      </c>
      <c r="N47">
        <v>367100</v>
      </c>
      <c r="O47">
        <f t="shared" si="2"/>
        <v>0</v>
      </c>
      <c r="S47" s="12">
        <f t="shared" si="0"/>
        <v>3400000</v>
      </c>
      <c r="T47" s="12">
        <f t="shared" si="6"/>
        <v>0</v>
      </c>
      <c r="U47">
        <v>367100</v>
      </c>
      <c r="V47">
        <f t="shared" si="3"/>
        <v>1486.3387978142077</v>
      </c>
      <c r="W47" s="14" t="b">
        <f t="shared" si="4"/>
        <v>1</v>
      </c>
    </row>
    <row r="48" spans="1:23" x14ac:dyDescent="0.25">
      <c r="A48" t="s">
        <v>9</v>
      </c>
      <c r="B48" s="3">
        <v>45353</v>
      </c>
      <c r="C48">
        <v>3286900</v>
      </c>
      <c r="D48">
        <v>0</v>
      </c>
      <c r="E48">
        <v>0</v>
      </c>
      <c r="F48">
        <v>16</v>
      </c>
      <c r="G48">
        <v>1365</v>
      </c>
      <c r="H48" t="b">
        <v>1</v>
      </c>
      <c r="I48">
        <f t="shared" si="1"/>
        <v>1436.8961748633881</v>
      </c>
      <c r="L48">
        <f>M48-N48</f>
        <v>673500</v>
      </c>
      <c r="M48">
        <f>SUM(N48:N50)</f>
        <v>673500</v>
      </c>
      <c r="N48">
        <v>0</v>
      </c>
      <c r="O48">
        <f t="shared" si="2"/>
        <v>294.42622950819674</v>
      </c>
      <c r="S48" s="12">
        <f t="shared" si="0"/>
        <v>3400000</v>
      </c>
      <c r="T48" s="12">
        <f t="shared" si="6"/>
        <v>0</v>
      </c>
      <c r="U48">
        <v>0</v>
      </c>
      <c r="V48">
        <f t="shared" si="3"/>
        <v>1486.3387978142077</v>
      </c>
      <c r="W48" s="14" t="b">
        <f t="shared" si="4"/>
        <v>1</v>
      </c>
    </row>
    <row r="49" spans="1:23" x14ac:dyDescent="0.25">
      <c r="A49" t="s">
        <v>9</v>
      </c>
      <c r="B49" s="3">
        <v>45354</v>
      </c>
      <c r="C49">
        <v>3286900</v>
      </c>
      <c r="D49">
        <v>0</v>
      </c>
      <c r="E49">
        <v>0</v>
      </c>
      <c r="F49">
        <v>16</v>
      </c>
      <c r="G49">
        <v>1365</v>
      </c>
      <c r="H49" t="b">
        <v>1</v>
      </c>
      <c r="I49">
        <f t="shared" si="1"/>
        <v>1436.8961748633881</v>
      </c>
      <c r="L49">
        <f>L48-N49</f>
        <v>673500</v>
      </c>
      <c r="M49">
        <v>0</v>
      </c>
      <c r="N49">
        <v>0</v>
      </c>
      <c r="O49">
        <f t="shared" si="2"/>
        <v>294.42622950819674</v>
      </c>
      <c r="S49" s="12">
        <f t="shared" si="0"/>
        <v>3400000</v>
      </c>
      <c r="T49" s="12">
        <f t="shared" si="6"/>
        <v>0</v>
      </c>
      <c r="U49">
        <v>0</v>
      </c>
      <c r="V49">
        <f t="shared" si="3"/>
        <v>1486.3387978142077</v>
      </c>
      <c r="W49" s="14" t="b">
        <f t="shared" si="4"/>
        <v>1</v>
      </c>
    </row>
    <row r="50" spans="1:23" x14ac:dyDescent="0.25">
      <c r="A50" t="s">
        <v>9</v>
      </c>
      <c r="B50" s="3">
        <v>45355</v>
      </c>
      <c r="C50">
        <v>2613400</v>
      </c>
      <c r="D50">
        <v>0</v>
      </c>
      <c r="E50">
        <v>673500</v>
      </c>
      <c r="F50">
        <v>16</v>
      </c>
      <c r="G50">
        <v>1365</v>
      </c>
      <c r="H50" t="b">
        <v>1</v>
      </c>
      <c r="I50">
        <f t="shared" si="1"/>
        <v>1142.4699453551912</v>
      </c>
      <c r="L50">
        <f>L49-N50</f>
        <v>0</v>
      </c>
      <c r="M50">
        <v>0</v>
      </c>
      <c r="N50">
        <v>673500</v>
      </c>
      <c r="O50">
        <f t="shared" si="2"/>
        <v>0</v>
      </c>
      <c r="S50" s="12">
        <f t="shared" si="0"/>
        <v>2726500</v>
      </c>
      <c r="T50" s="12">
        <f t="shared" si="6"/>
        <v>0</v>
      </c>
      <c r="U50">
        <v>673500</v>
      </c>
      <c r="V50">
        <f t="shared" si="3"/>
        <v>1191.9125683060108</v>
      </c>
      <c r="W50" s="14" t="b">
        <f t="shared" si="4"/>
        <v>1</v>
      </c>
    </row>
    <row r="51" spans="1:23" x14ac:dyDescent="0.25">
      <c r="A51" t="s">
        <v>9</v>
      </c>
      <c r="B51" s="3">
        <v>45356</v>
      </c>
      <c r="C51">
        <v>1277300</v>
      </c>
      <c r="D51">
        <v>0</v>
      </c>
      <c r="E51">
        <v>1336100</v>
      </c>
      <c r="F51">
        <v>16</v>
      </c>
      <c r="G51">
        <v>1365</v>
      </c>
      <c r="H51" t="b">
        <v>0</v>
      </c>
      <c r="I51">
        <f t="shared" si="1"/>
        <v>558.38251366120221</v>
      </c>
      <c r="L51">
        <f>M51-N51</f>
        <v>1120700</v>
      </c>
      <c r="M51">
        <f>SUM(N51:N53)</f>
        <v>2456800</v>
      </c>
      <c r="N51">
        <v>1336100</v>
      </c>
      <c r="O51">
        <f t="shared" si="2"/>
        <v>489.92349726775956</v>
      </c>
      <c r="S51" s="12">
        <f t="shared" si="0"/>
        <v>1390400</v>
      </c>
      <c r="T51" s="12">
        <f t="shared" si="6"/>
        <v>0</v>
      </c>
      <c r="U51">
        <v>1336100</v>
      </c>
      <c r="V51">
        <f t="shared" si="3"/>
        <v>607.82513661202188</v>
      </c>
      <c r="W51" s="14" t="b">
        <f t="shared" si="4"/>
        <v>1</v>
      </c>
    </row>
    <row r="52" spans="1:23" x14ac:dyDescent="0.25">
      <c r="A52" t="s">
        <v>9</v>
      </c>
      <c r="B52" s="3">
        <v>45357</v>
      </c>
      <c r="C52">
        <v>681700</v>
      </c>
      <c r="D52">
        <v>0</v>
      </c>
      <c r="E52">
        <v>595600</v>
      </c>
      <c r="F52">
        <v>16</v>
      </c>
      <c r="G52">
        <v>1365</v>
      </c>
      <c r="H52" t="b">
        <v>1</v>
      </c>
      <c r="I52">
        <f t="shared" si="1"/>
        <v>298.01092896174862</v>
      </c>
      <c r="L52">
        <f>L51-N52</f>
        <v>525100</v>
      </c>
      <c r="M52">
        <v>0</v>
      </c>
      <c r="N52">
        <v>595600</v>
      </c>
      <c r="O52">
        <f t="shared" si="2"/>
        <v>229.55191256830602</v>
      </c>
      <c r="S52" s="12">
        <f t="shared" si="0"/>
        <v>794800</v>
      </c>
      <c r="T52" s="12">
        <f t="shared" si="6"/>
        <v>0</v>
      </c>
      <c r="U52">
        <v>595600</v>
      </c>
      <c r="V52">
        <f t="shared" si="3"/>
        <v>347.45355191256829</v>
      </c>
      <c r="W52" s="14" t="b">
        <f t="shared" si="4"/>
        <v>1</v>
      </c>
    </row>
    <row r="53" spans="1:23" x14ac:dyDescent="0.25">
      <c r="A53" t="s">
        <v>9</v>
      </c>
      <c r="B53" s="3">
        <v>45358</v>
      </c>
      <c r="C53">
        <v>6594900</v>
      </c>
      <c r="D53">
        <v>7120000</v>
      </c>
      <c r="E53">
        <v>525100</v>
      </c>
      <c r="F53">
        <v>16</v>
      </c>
      <c r="G53">
        <v>1365</v>
      </c>
      <c r="H53" t="b">
        <v>1</v>
      </c>
      <c r="I53">
        <f t="shared" si="1"/>
        <v>1518.0163934426228</v>
      </c>
      <c r="L53">
        <f>L52-N53</f>
        <v>0</v>
      </c>
      <c r="M53">
        <v>0</v>
      </c>
      <c r="N53">
        <v>525100</v>
      </c>
      <c r="O53">
        <f t="shared" si="2"/>
        <v>0</v>
      </c>
      <c r="S53" s="12">
        <f t="shared" si="0"/>
        <v>269700</v>
      </c>
      <c r="T53" s="12">
        <f t="shared" si="6"/>
        <v>0</v>
      </c>
      <c r="U53">
        <v>525100</v>
      </c>
      <c r="V53">
        <f t="shared" si="3"/>
        <v>117.90163934426229</v>
      </c>
      <c r="W53" s="14" t="b">
        <f t="shared" si="4"/>
        <v>0</v>
      </c>
    </row>
    <row r="54" spans="1:23" x14ac:dyDescent="0.25">
      <c r="A54" t="s">
        <v>9</v>
      </c>
      <c r="B54" s="3">
        <v>45359</v>
      </c>
      <c r="C54">
        <v>6594900</v>
      </c>
      <c r="D54">
        <v>0</v>
      </c>
      <c r="E54">
        <v>0</v>
      </c>
      <c r="F54">
        <v>16</v>
      </c>
      <c r="G54">
        <v>1365</v>
      </c>
      <c r="H54" t="b">
        <v>1</v>
      </c>
      <c r="I54">
        <f t="shared" si="1"/>
        <v>2883.0163934426228</v>
      </c>
      <c r="L54">
        <f>M54-N54</f>
        <v>0</v>
      </c>
      <c r="M54">
        <f>SUM(N54:N56)</f>
        <v>0</v>
      </c>
      <c r="N54">
        <v>0</v>
      </c>
      <c r="O54">
        <f t="shared" si="2"/>
        <v>0</v>
      </c>
      <c r="S54" s="12">
        <f t="shared" si="0"/>
        <v>5550000</v>
      </c>
      <c r="T54" s="12">
        <f t="shared" si="6"/>
        <v>5550000</v>
      </c>
      <c r="U54">
        <v>0</v>
      </c>
      <c r="V54">
        <f t="shared" si="3"/>
        <v>2426.2295081967213</v>
      </c>
      <c r="W54" s="14" t="b">
        <f t="shared" si="4"/>
        <v>1</v>
      </c>
    </row>
    <row r="55" spans="1:23" x14ac:dyDescent="0.25">
      <c r="A55" t="s">
        <v>9</v>
      </c>
      <c r="B55" s="3">
        <v>45360</v>
      </c>
      <c r="C55">
        <v>6594900</v>
      </c>
      <c r="D55">
        <v>0</v>
      </c>
      <c r="E55">
        <v>0</v>
      </c>
      <c r="F55">
        <v>16</v>
      </c>
      <c r="G55">
        <v>1365</v>
      </c>
      <c r="H55" t="b">
        <v>1</v>
      </c>
      <c r="I55">
        <f t="shared" si="1"/>
        <v>2883.0163934426228</v>
      </c>
      <c r="L55">
        <f>L54-N55</f>
        <v>0</v>
      </c>
      <c r="M55">
        <v>0</v>
      </c>
      <c r="N55">
        <v>0</v>
      </c>
      <c r="O55">
        <f t="shared" si="2"/>
        <v>0</v>
      </c>
      <c r="S55" s="12">
        <f t="shared" si="0"/>
        <v>5550000</v>
      </c>
      <c r="T55" s="12">
        <f t="shared" si="6"/>
        <v>0</v>
      </c>
      <c r="U55">
        <v>0</v>
      </c>
      <c r="V55">
        <f t="shared" si="3"/>
        <v>2426.2295081967213</v>
      </c>
      <c r="W55" s="14" t="b">
        <f t="shared" si="4"/>
        <v>1</v>
      </c>
    </row>
    <row r="56" spans="1:23" x14ac:dyDescent="0.25">
      <c r="A56" t="s">
        <v>9</v>
      </c>
      <c r="B56" s="3">
        <v>45361</v>
      </c>
      <c r="C56">
        <v>6594900</v>
      </c>
      <c r="D56">
        <v>0</v>
      </c>
      <c r="E56">
        <v>0</v>
      </c>
      <c r="F56">
        <v>16</v>
      </c>
      <c r="G56">
        <v>1365</v>
      </c>
      <c r="H56" t="b">
        <v>1</v>
      </c>
      <c r="I56">
        <f t="shared" si="1"/>
        <v>2883.0163934426228</v>
      </c>
      <c r="L56">
        <f>L55-N56</f>
        <v>0</v>
      </c>
      <c r="M56">
        <v>0</v>
      </c>
      <c r="N56">
        <v>0</v>
      </c>
      <c r="O56">
        <f t="shared" si="2"/>
        <v>0</v>
      </c>
      <c r="S56" s="12">
        <f t="shared" si="0"/>
        <v>5550000</v>
      </c>
      <c r="T56" s="12">
        <f t="shared" si="6"/>
        <v>0</v>
      </c>
      <c r="U56">
        <v>0</v>
      </c>
      <c r="V56">
        <f t="shared" si="3"/>
        <v>2426.2295081967213</v>
      </c>
      <c r="W56" s="14" t="b">
        <f t="shared" si="4"/>
        <v>1</v>
      </c>
    </row>
    <row r="57" spans="1:23" x14ac:dyDescent="0.25">
      <c r="A57" t="s">
        <v>9</v>
      </c>
      <c r="B57" s="3">
        <v>45362</v>
      </c>
      <c r="C57">
        <v>5758900</v>
      </c>
      <c r="D57">
        <v>0</v>
      </c>
      <c r="E57">
        <v>836000</v>
      </c>
      <c r="F57">
        <v>16</v>
      </c>
      <c r="G57">
        <v>1365</v>
      </c>
      <c r="H57" t="b">
        <v>1</v>
      </c>
      <c r="I57">
        <f t="shared" si="1"/>
        <v>2517.5519125683059</v>
      </c>
      <c r="L57">
        <f>M57-N57</f>
        <v>1220900</v>
      </c>
      <c r="M57">
        <f>SUM(N57:N59)</f>
        <v>2056900</v>
      </c>
      <c r="N57">
        <v>836000</v>
      </c>
      <c r="O57">
        <f t="shared" si="2"/>
        <v>533.7267759562842</v>
      </c>
      <c r="S57" s="12">
        <f t="shared" si="0"/>
        <v>4714000</v>
      </c>
      <c r="T57" s="12">
        <f t="shared" si="6"/>
        <v>0</v>
      </c>
      <c r="U57">
        <v>836000</v>
      </c>
      <c r="V57">
        <f t="shared" si="3"/>
        <v>2060.7650273224044</v>
      </c>
      <c r="W57" s="14" t="b">
        <f t="shared" si="4"/>
        <v>1</v>
      </c>
    </row>
    <row r="58" spans="1:23" x14ac:dyDescent="0.25">
      <c r="A58" t="s">
        <v>9</v>
      </c>
      <c r="B58" s="3">
        <v>45363</v>
      </c>
      <c r="C58">
        <v>5261400</v>
      </c>
      <c r="D58">
        <v>0</v>
      </c>
      <c r="E58">
        <v>497500</v>
      </c>
      <c r="F58">
        <v>16</v>
      </c>
      <c r="G58">
        <v>1365</v>
      </c>
      <c r="H58" t="b">
        <v>1</v>
      </c>
      <c r="I58">
        <f t="shared" si="1"/>
        <v>2300.0655737704919</v>
      </c>
      <c r="L58">
        <f>L57-N58</f>
        <v>723400</v>
      </c>
      <c r="M58">
        <v>0</v>
      </c>
      <c r="N58">
        <v>497500</v>
      </c>
      <c r="O58">
        <f t="shared" si="2"/>
        <v>316.24043715846994</v>
      </c>
      <c r="S58" s="12">
        <f t="shared" si="0"/>
        <v>4216500</v>
      </c>
      <c r="T58" s="12">
        <f t="shared" si="6"/>
        <v>0</v>
      </c>
      <c r="U58">
        <v>497500</v>
      </c>
      <c r="V58">
        <f t="shared" si="3"/>
        <v>1843.2786885245901</v>
      </c>
      <c r="W58" s="14" t="b">
        <f t="shared" si="4"/>
        <v>1</v>
      </c>
    </row>
    <row r="59" spans="1:23" x14ac:dyDescent="0.25">
      <c r="A59" t="s">
        <v>9</v>
      </c>
      <c r="B59" s="3">
        <v>45364</v>
      </c>
      <c r="C59">
        <v>4538000</v>
      </c>
      <c r="D59">
        <v>0</v>
      </c>
      <c r="E59">
        <v>723400</v>
      </c>
      <c r="F59">
        <v>16</v>
      </c>
      <c r="G59">
        <v>1365</v>
      </c>
      <c r="H59" t="b">
        <v>1</v>
      </c>
      <c r="I59">
        <f t="shared" si="1"/>
        <v>1983.8251366120219</v>
      </c>
      <c r="L59">
        <f>L58-N59</f>
        <v>0</v>
      </c>
      <c r="M59">
        <v>0</v>
      </c>
      <c r="N59">
        <v>723400</v>
      </c>
      <c r="O59">
        <f t="shared" si="2"/>
        <v>0</v>
      </c>
      <c r="S59" s="12">
        <f t="shared" si="0"/>
        <v>3493100</v>
      </c>
      <c r="T59" s="12">
        <f t="shared" si="6"/>
        <v>0</v>
      </c>
      <c r="U59">
        <v>723400</v>
      </c>
      <c r="V59">
        <f t="shared" si="3"/>
        <v>1527.0382513661202</v>
      </c>
      <c r="W59" s="14" t="b">
        <f t="shared" si="4"/>
        <v>1</v>
      </c>
    </row>
    <row r="60" spans="1:23" x14ac:dyDescent="0.25">
      <c r="A60" t="s">
        <v>9</v>
      </c>
      <c r="B60" s="3">
        <v>45365</v>
      </c>
      <c r="C60">
        <v>4321100</v>
      </c>
      <c r="D60">
        <v>0</v>
      </c>
      <c r="E60">
        <v>216900</v>
      </c>
      <c r="F60">
        <v>16</v>
      </c>
      <c r="G60">
        <v>1365</v>
      </c>
      <c r="H60" t="b">
        <v>1</v>
      </c>
      <c r="I60">
        <f t="shared" si="1"/>
        <v>1889.0054644808743</v>
      </c>
      <c r="L60">
        <f>M60-N60</f>
        <v>1024500</v>
      </c>
      <c r="M60">
        <f>SUM(N60:N62)</f>
        <v>1241400</v>
      </c>
      <c r="N60">
        <v>216900</v>
      </c>
      <c r="O60">
        <f t="shared" si="2"/>
        <v>447.86885245901641</v>
      </c>
      <c r="S60" s="12">
        <f t="shared" si="0"/>
        <v>3276200</v>
      </c>
      <c r="T60" s="12">
        <f t="shared" si="6"/>
        <v>0</v>
      </c>
      <c r="U60">
        <v>216900</v>
      </c>
      <c r="V60">
        <f t="shared" si="3"/>
        <v>1432.2185792349726</v>
      </c>
      <c r="W60" s="14" t="b">
        <f t="shared" si="4"/>
        <v>1</v>
      </c>
    </row>
    <row r="61" spans="1:23" x14ac:dyDescent="0.25">
      <c r="A61" t="s">
        <v>9</v>
      </c>
      <c r="B61" s="3">
        <v>45366</v>
      </c>
      <c r="C61">
        <v>3296600</v>
      </c>
      <c r="D61">
        <v>0</v>
      </c>
      <c r="E61">
        <v>1024500</v>
      </c>
      <c r="F61">
        <v>16</v>
      </c>
      <c r="G61">
        <v>1365</v>
      </c>
      <c r="H61" t="b">
        <v>1</v>
      </c>
      <c r="I61">
        <f t="shared" si="1"/>
        <v>1441.1366120218579</v>
      </c>
      <c r="L61">
        <f>L60-N61</f>
        <v>0</v>
      </c>
      <c r="M61">
        <v>0</v>
      </c>
      <c r="N61">
        <v>1024500</v>
      </c>
      <c r="O61">
        <f t="shared" si="2"/>
        <v>0</v>
      </c>
      <c r="S61" s="12">
        <f t="shared" si="0"/>
        <v>2251700</v>
      </c>
      <c r="T61" s="12">
        <f t="shared" si="6"/>
        <v>0</v>
      </c>
      <c r="U61">
        <v>1024500</v>
      </c>
      <c r="V61">
        <f t="shared" si="3"/>
        <v>984.34972677595624</v>
      </c>
      <c r="W61" s="14" t="b">
        <f t="shared" si="4"/>
        <v>1</v>
      </c>
    </row>
    <row r="62" spans="1:23" x14ac:dyDescent="0.25">
      <c r="A62" t="s">
        <v>9</v>
      </c>
      <c r="B62" s="3">
        <v>45367</v>
      </c>
      <c r="C62">
        <v>3296600</v>
      </c>
      <c r="D62">
        <v>0</v>
      </c>
      <c r="E62">
        <v>0</v>
      </c>
      <c r="F62">
        <v>16</v>
      </c>
      <c r="G62">
        <v>1365</v>
      </c>
      <c r="H62" t="b">
        <v>1</v>
      </c>
      <c r="I62">
        <f t="shared" si="1"/>
        <v>1441.1366120218579</v>
      </c>
      <c r="L62">
        <f>L61-N62</f>
        <v>0</v>
      </c>
      <c r="M62">
        <v>0</v>
      </c>
      <c r="N62">
        <v>0</v>
      </c>
      <c r="O62">
        <f t="shared" si="2"/>
        <v>0</v>
      </c>
      <c r="S62" s="12">
        <f t="shared" si="0"/>
        <v>2251700</v>
      </c>
      <c r="T62" s="12">
        <f t="shared" si="6"/>
        <v>0</v>
      </c>
      <c r="U62">
        <v>0</v>
      </c>
      <c r="V62">
        <f t="shared" si="3"/>
        <v>984.34972677595624</v>
      </c>
      <c r="W62" s="14" t="b">
        <f t="shared" si="4"/>
        <v>1</v>
      </c>
    </row>
    <row r="63" spans="1:23" x14ac:dyDescent="0.25">
      <c r="A63" t="s">
        <v>9</v>
      </c>
      <c r="B63" s="3">
        <v>45368</v>
      </c>
      <c r="C63">
        <v>3296600</v>
      </c>
      <c r="D63">
        <v>0</v>
      </c>
      <c r="E63">
        <v>0</v>
      </c>
      <c r="F63">
        <v>16</v>
      </c>
      <c r="G63">
        <v>1365</v>
      </c>
      <c r="H63" t="b">
        <v>1</v>
      </c>
      <c r="I63">
        <f t="shared" si="1"/>
        <v>1441.1366120218579</v>
      </c>
      <c r="L63">
        <f>M63-N63</f>
        <v>1350700</v>
      </c>
      <c r="M63">
        <f>SUM(N63:N65)</f>
        <v>1350700</v>
      </c>
      <c r="N63">
        <v>0</v>
      </c>
      <c r="O63">
        <f t="shared" si="2"/>
        <v>590.46994535519127</v>
      </c>
      <c r="S63" s="12">
        <f t="shared" si="0"/>
        <v>2251700</v>
      </c>
      <c r="T63" s="12">
        <f t="shared" si="6"/>
        <v>0</v>
      </c>
      <c r="U63">
        <v>0</v>
      </c>
      <c r="V63">
        <f t="shared" si="3"/>
        <v>984.34972677595624</v>
      </c>
      <c r="W63" s="14" t="b">
        <f t="shared" si="4"/>
        <v>1</v>
      </c>
    </row>
    <row r="64" spans="1:23" x14ac:dyDescent="0.25">
      <c r="A64" t="s">
        <v>9</v>
      </c>
      <c r="B64" s="3">
        <v>45369</v>
      </c>
      <c r="C64">
        <v>2846900</v>
      </c>
      <c r="D64">
        <v>0</v>
      </c>
      <c r="E64">
        <v>449700</v>
      </c>
      <c r="F64">
        <v>16</v>
      </c>
      <c r="G64">
        <v>1365</v>
      </c>
      <c r="H64" t="b">
        <v>1</v>
      </c>
      <c r="I64">
        <f t="shared" si="1"/>
        <v>1244.5464480874316</v>
      </c>
      <c r="L64">
        <f>L63-N64</f>
        <v>901000</v>
      </c>
      <c r="M64">
        <v>0</v>
      </c>
      <c r="N64">
        <v>449700</v>
      </c>
      <c r="O64">
        <f t="shared" si="2"/>
        <v>393.87978142076503</v>
      </c>
      <c r="S64" s="12">
        <f t="shared" si="0"/>
        <v>1802000</v>
      </c>
      <c r="T64" s="12">
        <f t="shared" si="6"/>
        <v>0</v>
      </c>
      <c r="U64">
        <v>449700</v>
      </c>
      <c r="V64">
        <f t="shared" si="3"/>
        <v>787.75956284153006</v>
      </c>
      <c r="W64" s="14" t="b">
        <f t="shared" si="4"/>
        <v>1</v>
      </c>
    </row>
    <row r="65" spans="1:23" x14ac:dyDescent="0.25">
      <c r="A65" t="s">
        <v>9</v>
      </c>
      <c r="B65" s="3">
        <v>45370</v>
      </c>
      <c r="C65">
        <v>1945900</v>
      </c>
      <c r="D65">
        <v>0</v>
      </c>
      <c r="E65">
        <v>901000</v>
      </c>
      <c r="F65">
        <v>16</v>
      </c>
      <c r="G65">
        <v>1365</v>
      </c>
      <c r="H65" t="b">
        <v>1</v>
      </c>
      <c r="I65">
        <f t="shared" si="1"/>
        <v>850.66666666666663</v>
      </c>
      <c r="L65">
        <f>L64-N65</f>
        <v>0</v>
      </c>
      <c r="M65">
        <v>0</v>
      </c>
      <c r="N65">
        <v>901000</v>
      </c>
      <c r="O65">
        <f t="shared" si="2"/>
        <v>0</v>
      </c>
      <c r="S65" s="12">
        <f t="shared" si="0"/>
        <v>901000</v>
      </c>
      <c r="T65" s="12">
        <f t="shared" si="6"/>
        <v>0</v>
      </c>
      <c r="U65">
        <v>901000</v>
      </c>
      <c r="V65">
        <f t="shared" si="3"/>
        <v>393.87978142076503</v>
      </c>
      <c r="W65" s="14" t="b">
        <f t="shared" si="4"/>
        <v>0</v>
      </c>
    </row>
    <row r="66" spans="1:23" x14ac:dyDescent="0.25">
      <c r="A66" t="s">
        <v>9</v>
      </c>
      <c r="B66" s="3">
        <v>45371</v>
      </c>
      <c r="C66">
        <v>1698300</v>
      </c>
      <c r="D66">
        <v>0</v>
      </c>
      <c r="E66">
        <v>247600</v>
      </c>
      <c r="F66">
        <v>16</v>
      </c>
      <c r="G66">
        <v>1365</v>
      </c>
      <c r="H66" t="b">
        <v>1</v>
      </c>
      <c r="I66">
        <f t="shared" si="1"/>
        <v>742.42622950819668</v>
      </c>
      <c r="L66">
        <f>M66-N66</f>
        <v>768500</v>
      </c>
      <c r="M66">
        <f>SUM(N66:N68)</f>
        <v>1016100</v>
      </c>
      <c r="N66">
        <v>247600</v>
      </c>
      <c r="O66">
        <f t="shared" si="2"/>
        <v>335.95628415300547</v>
      </c>
      <c r="S66" s="12">
        <f t="shared" si="0"/>
        <v>653400</v>
      </c>
      <c r="T66" s="12">
        <f t="shared" si="6"/>
        <v>0</v>
      </c>
      <c r="U66">
        <v>247600</v>
      </c>
      <c r="V66">
        <f t="shared" si="3"/>
        <v>285.63934426229508</v>
      </c>
      <c r="W66" s="14" t="b">
        <f t="shared" si="4"/>
        <v>1</v>
      </c>
    </row>
    <row r="67" spans="1:23" x14ac:dyDescent="0.25">
      <c r="A67" t="s">
        <v>9</v>
      </c>
      <c r="B67" s="3">
        <v>45372</v>
      </c>
      <c r="C67">
        <v>1269800</v>
      </c>
      <c r="D67">
        <v>0</v>
      </c>
      <c r="E67">
        <v>428500</v>
      </c>
      <c r="F67">
        <v>16</v>
      </c>
      <c r="G67">
        <v>1365</v>
      </c>
      <c r="H67" t="b">
        <v>1</v>
      </c>
      <c r="I67">
        <f t="shared" si="1"/>
        <v>555.10382513661204</v>
      </c>
      <c r="L67">
        <f>L66-N67</f>
        <v>340000</v>
      </c>
      <c r="M67">
        <v>0</v>
      </c>
      <c r="N67">
        <v>428500</v>
      </c>
      <c r="O67">
        <f t="shared" si="2"/>
        <v>148.63387978142077</v>
      </c>
      <c r="S67" s="12">
        <f t="shared" ref="S67:S130" si="7">IF(T67&lt;&gt;0, IF((T67-U67)&gt;=0,T67-U67,T67), IF((S66-U67)&gt;=0,S66-U67,S66))</f>
        <v>5121500</v>
      </c>
      <c r="T67" s="12">
        <f t="shared" si="6"/>
        <v>5550000</v>
      </c>
      <c r="U67">
        <v>428500</v>
      </c>
      <c r="V67">
        <f t="shared" si="3"/>
        <v>2238.9071038251368</v>
      </c>
      <c r="W67" s="14" t="b">
        <f t="shared" si="4"/>
        <v>1</v>
      </c>
    </row>
    <row r="68" spans="1:23" x14ac:dyDescent="0.25">
      <c r="A68" t="s">
        <v>9</v>
      </c>
      <c r="B68" s="3">
        <v>45373</v>
      </c>
      <c r="C68">
        <v>6780000</v>
      </c>
      <c r="D68">
        <v>7120000</v>
      </c>
      <c r="E68">
        <v>340000</v>
      </c>
      <c r="F68">
        <v>16</v>
      </c>
      <c r="G68">
        <v>1365</v>
      </c>
      <c r="H68" t="b">
        <v>1</v>
      </c>
      <c r="I68">
        <f t="shared" ref="I68:I131" si="8">C68*F68/100/366*(B69-B68)-IF(D68&lt;&gt;0,$G68,0)</f>
        <v>1598.9344262295081</v>
      </c>
      <c r="L68">
        <f>L67-N68</f>
        <v>0</v>
      </c>
      <c r="M68">
        <v>0</v>
      </c>
      <c r="N68">
        <v>340000</v>
      </c>
      <c r="O68">
        <f t="shared" ref="O68:O131" si="9">L68*$F68/100/366*($B69-$B68)</f>
        <v>0</v>
      </c>
      <c r="S68" s="12">
        <f t="shared" si="7"/>
        <v>4781500</v>
      </c>
      <c r="T68" s="12">
        <f t="shared" si="6"/>
        <v>0</v>
      </c>
      <c r="U68">
        <v>340000</v>
      </c>
      <c r="V68">
        <f t="shared" ref="V68:V131" si="10">S68*$F68/100/366*($B69-$B68)</f>
        <v>2090.2732240437158</v>
      </c>
      <c r="W68" s="14" t="b">
        <f t="shared" ref="W68:W131" si="11">S68&gt;U68</f>
        <v>1</v>
      </c>
    </row>
    <row r="69" spans="1:23" x14ac:dyDescent="0.25">
      <c r="A69" t="s">
        <v>9</v>
      </c>
      <c r="B69" s="3">
        <v>45374</v>
      </c>
      <c r="C69">
        <v>6780000</v>
      </c>
      <c r="D69">
        <v>0</v>
      </c>
      <c r="E69">
        <v>0</v>
      </c>
      <c r="F69">
        <v>16</v>
      </c>
      <c r="G69">
        <v>1365</v>
      </c>
      <c r="H69" t="b">
        <v>1</v>
      </c>
      <c r="I69">
        <f t="shared" si="8"/>
        <v>2963.9344262295081</v>
      </c>
      <c r="L69">
        <f>M69-N69</f>
        <v>234600</v>
      </c>
      <c r="M69">
        <f>SUM(N69:N71)</f>
        <v>234600</v>
      </c>
      <c r="N69">
        <v>0</v>
      </c>
      <c r="O69">
        <f t="shared" si="9"/>
        <v>102.55737704918033</v>
      </c>
      <c r="S69" s="12">
        <f t="shared" si="7"/>
        <v>4781500</v>
      </c>
      <c r="T69" s="12">
        <f t="shared" si="6"/>
        <v>0</v>
      </c>
      <c r="U69">
        <v>0</v>
      </c>
      <c r="V69">
        <f t="shared" si="10"/>
        <v>2090.2732240437158</v>
      </c>
      <c r="W69" s="14" t="b">
        <f t="shared" si="11"/>
        <v>1</v>
      </c>
    </row>
    <row r="70" spans="1:23" x14ac:dyDescent="0.25">
      <c r="A70" t="s">
        <v>9</v>
      </c>
      <c r="B70" s="3">
        <v>45375</v>
      </c>
      <c r="C70">
        <v>6780000</v>
      </c>
      <c r="D70">
        <v>0</v>
      </c>
      <c r="E70">
        <v>0</v>
      </c>
      <c r="F70">
        <v>16</v>
      </c>
      <c r="G70">
        <v>1365</v>
      </c>
      <c r="H70" t="b">
        <v>1</v>
      </c>
      <c r="I70">
        <f t="shared" si="8"/>
        <v>2963.9344262295081</v>
      </c>
      <c r="L70">
        <f>L69-N70</f>
        <v>234600</v>
      </c>
      <c r="M70">
        <v>0</v>
      </c>
      <c r="N70">
        <v>0</v>
      </c>
      <c r="O70">
        <f t="shared" si="9"/>
        <v>102.55737704918033</v>
      </c>
      <c r="S70" s="12">
        <f t="shared" si="7"/>
        <v>4781500</v>
      </c>
      <c r="T70" s="12">
        <f t="shared" si="6"/>
        <v>0</v>
      </c>
      <c r="U70">
        <v>0</v>
      </c>
      <c r="V70">
        <f t="shared" si="10"/>
        <v>2090.2732240437158</v>
      </c>
      <c r="W70" s="14" t="b">
        <f t="shared" si="11"/>
        <v>1</v>
      </c>
    </row>
    <row r="71" spans="1:23" x14ac:dyDescent="0.25">
      <c r="A71" t="s">
        <v>9</v>
      </c>
      <c r="B71" s="3">
        <v>45376</v>
      </c>
      <c r="C71">
        <v>6545400</v>
      </c>
      <c r="D71">
        <v>0</v>
      </c>
      <c r="E71">
        <v>234600</v>
      </c>
      <c r="F71">
        <v>16</v>
      </c>
      <c r="G71">
        <v>1365</v>
      </c>
      <c r="H71" t="b">
        <v>1</v>
      </c>
      <c r="I71">
        <f t="shared" si="8"/>
        <v>2861.377049180328</v>
      </c>
      <c r="L71">
        <f>L70-N71</f>
        <v>0</v>
      </c>
      <c r="M71">
        <v>0</v>
      </c>
      <c r="N71">
        <v>234600</v>
      </c>
      <c r="O71">
        <f t="shared" si="9"/>
        <v>0</v>
      </c>
      <c r="S71" s="12">
        <f t="shared" si="7"/>
        <v>4546900</v>
      </c>
      <c r="T71" s="12">
        <f t="shared" si="6"/>
        <v>0</v>
      </c>
      <c r="U71">
        <v>234600</v>
      </c>
      <c r="V71">
        <f t="shared" si="10"/>
        <v>1987.7158469945355</v>
      </c>
      <c r="W71" s="14" t="b">
        <f t="shared" si="11"/>
        <v>1</v>
      </c>
    </row>
    <row r="72" spans="1:23" x14ac:dyDescent="0.25">
      <c r="A72" t="s">
        <v>9</v>
      </c>
      <c r="B72" s="3">
        <v>45377</v>
      </c>
      <c r="C72">
        <v>5818400</v>
      </c>
      <c r="D72">
        <v>0</v>
      </c>
      <c r="E72">
        <v>727000</v>
      </c>
      <c r="F72">
        <v>16</v>
      </c>
      <c r="G72">
        <v>1365</v>
      </c>
      <c r="H72" t="b">
        <v>1</v>
      </c>
      <c r="I72">
        <f t="shared" si="8"/>
        <v>2543.5628415300548</v>
      </c>
      <c r="L72">
        <f>M72-N72</f>
        <v>1174700</v>
      </c>
      <c r="M72">
        <f>SUM(N72:N74)</f>
        <v>1901700</v>
      </c>
      <c r="N72">
        <v>727000</v>
      </c>
      <c r="O72">
        <f t="shared" si="9"/>
        <v>513.53005464480873</v>
      </c>
      <c r="S72" s="12">
        <f t="shared" si="7"/>
        <v>3819900</v>
      </c>
      <c r="T72" s="12">
        <f t="shared" si="6"/>
        <v>0</v>
      </c>
      <c r="U72">
        <v>727000</v>
      </c>
      <c r="V72">
        <f t="shared" si="10"/>
        <v>1669.9016393442623</v>
      </c>
      <c r="W72" s="14" t="b">
        <f t="shared" si="11"/>
        <v>1</v>
      </c>
    </row>
    <row r="73" spans="1:23" x14ac:dyDescent="0.25">
      <c r="A73" t="s">
        <v>9</v>
      </c>
      <c r="B73" s="3">
        <v>45378</v>
      </c>
      <c r="C73">
        <v>5130100</v>
      </c>
      <c r="D73">
        <v>0</v>
      </c>
      <c r="E73">
        <v>688300</v>
      </c>
      <c r="F73">
        <v>16</v>
      </c>
      <c r="G73">
        <v>1365</v>
      </c>
      <c r="H73" t="b">
        <v>1</v>
      </c>
      <c r="I73">
        <f t="shared" si="8"/>
        <v>2242.6666666666665</v>
      </c>
      <c r="L73">
        <f>L72-N73</f>
        <v>486400</v>
      </c>
      <c r="M73">
        <v>0</v>
      </c>
      <c r="N73">
        <v>688300</v>
      </c>
      <c r="O73">
        <f t="shared" si="9"/>
        <v>212.63387978142077</v>
      </c>
      <c r="S73" s="12">
        <f t="shared" si="7"/>
        <v>3131600</v>
      </c>
      <c r="T73" s="12">
        <f t="shared" si="6"/>
        <v>0</v>
      </c>
      <c r="U73">
        <v>688300</v>
      </c>
      <c r="V73">
        <f t="shared" si="10"/>
        <v>1369.0054644808743</v>
      </c>
      <c r="W73" s="14" t="b">
        <f t="shared" si="11"/>
        <v>1</v>
      </c>
    </row>
    <row r="74" spans="1:23" x14ac:dyDescent="0.25">
      <c r="A74" t="s">
        <v>9</v>
      </c>
      <c r="B74" s="3">
        <v>45379</v>
      </c>
      <c r="C74">
        <v>4643700</v>
      </c>
      <c r="D74">
        <v>0</v>
      </c>
      <c r="E74">
        <v>486400</v>
      </c>
      <c r="F74">
        <v>16</v>
      </c>
      <c r="G74">
        <v>1365</v>
      </c>
      <c r="H74" t="b">
        <v>1</v>
      </c>
      <c r="I74">
        <f t="shared" si="8"/>
        <v>2030.032786885246</v>
      </c>
      <c r="L74">
        <f>L73-N74</f>
        <v>0</v>
      </c>
      <c r="M74">
        <v>0</v>
      </c>
      <c r="N74">
        <v>486400</v>
      </c>
      <c r="O74">
        <f t="shared" si="9"/>
        <v>0</v>
      </c>
      <c r="S74" s="12">
        <f t="shared" si="7"/>
        <v>2645200</v>
      </c>
      <c r="T74" s="12">
        <f t="shared" si="6"/>
        <v>0</v>
      </c>
      <c r="U74">
        <v>486400</v>
      </c>
      <c r="V74">
        <f t="shared" si="10"/>
        <v>1156.3715846994535</v>
      </c>
      <c r="W74" s="14" t="b">
        <f t="shared" si="11"/>
        <v>1</v>
      </c>
    </row>
    <row r="75" spans="1:23" x14ac:dyDescent="0.25">
      <c r="A75" t="s">
        <v>9</v>
      </c>
      <c r="B75" s="3">
        <v>45380</v>
      </c>
      <c r="C75">
        <v>3926700</v>
      </c>
      <c r="D75">
        <v>0</v>
      </c>
      <c r="E75">
        <v>717000</v>
      </c>
      <c r="F75">
        <v>16</v>
      </c>
      <c r="G75">
        <v>1365</v>
      </c>
      <c r="H75" t="b">
        <v>1</v>
      </c>
      <c r="I75">
        <f t="shared" si="8"/>
        <v>1716.5901639344263</v>
      </c>
      <c r="L75">
        <f>M75-N75</f>
        <v>0</v>
      </c>
      <c r="M75">
        <f>SUM(N75:N77)</f>
        <v>717000</v>
      </c>
      <c r="N75">
        <v>717000</v>
      </c>
      <c r="O75">
        <f t="shared" si="9"/>
        <v>0</v>
      </c>
      <c r="S75" s="12">
        <f t="shared" si="7"/>
        <v>1928200</v>
      </c>
      <c r="T75" s="12">
        <f t="shared" si="6"/>
        <v>0</v>
      </c>
      <c r="U75">
        <v>717000</v>
      </c>
      <c r="V75">
        <f t="shared" si="10"/>
        <v>842.92896174863392</v>
      </c>
      <c r="W75" s="14" t="b">
        <f t="shared" si="11"/>
        <v>1</v>
      </c>
    </row>
    <row r="76" spans="1:23" x14ac:dyDescent="0.25">
      <c r="A76" t="s">
        <v>9</v>
      </c>
      <c r="B76" s="3">
        <v>45381</v>
      </c>
      <c r="C76">
        <v>3926700</v>
      </c>
      <c r="D76">
        <v>0</v>
      </c>
      <c r="E76">
        <v>0</v>
      </c>
      <c r="F76">
        <v>16</v>
      </c>
      <c r="G76">
        <v>1365</v>
      </c>
      <c r="H76" t="b">
        <v>1</v>
      </c>
      <c r="I76">
        <f t="shared" si="8"/>
        <v>1716.5901639344263</v>
      </c>
      <c r="L76">
        <f>L75-N76</f>
        <v>0</v>
      </c>
      <c r="M76">
        <v>0</v>
      </c>
      <c r="N76">
        <v>0</v>
      </c>
      <c r="O76">
        <f t="shared" si="9"/>
        <v>0</v>
      </c>
      <c r="S76" s="12">
        <f t="shared" si="7"/>
        <v>1928200</v>
      </c>
      <c r="T76" s="12">
        <f t="shared" si="6"/>
        <v>0</v>
      </c>
      <c r="U76">
        <v>0</v>
      </c>
      <c r="V76">
        <f t="shared" si="10"/>
        <v>842.92896174863392</v>
      </c>
      <c r="W76" s="14" t="b">
        <f t="shared" si="11"/>
        <v>1</v>
      </c>
    </row>
    <row r="77" spans="1:23" x14ac:dyDescent="0.25">
      <c r="A77" t="s">
        <v>9</v>
      </c>
      <c r="B77" s="3">
        <v>45382</v>
      </c>
      <c r="C77">
        <v>3926700</v>
      </c>
      <c r="D77">
        <v>0</v>
      </c>
      <c r="E77">
        <v>0</v>
      </c>
      <c r="F77">
        <v>16</v>
      </c>
      <c r="G77">
        <v>1365</v>
      </c>
      <c r="H77" t="b">
        <v>1</v>
      </c>
      <c r="I77">
        <f t="shared" si="8"/>
        <v>1716.5901639344263</v>
      </c>
      <c r="L77">
        <f>L76-N77</f>
        <v>0</v>
      </c>
      <c r="M77">
        <v>0</v>
      </c>
      <c r="N77">
        <v>0</v>
      </c>
      <c r="O77">
        <f t="shared" si="9"/>
        <v>0</v>
      </c>
      <c r="S77" s="12">
        <f t="shared" si="7"/>
        <v>1928200</v>
      </c>
      <c r="T77" s="12">
        <f t="shared" si="6"/>
        <v>0</v>
      </c>
      <c r="U77">
        <v>0</v>
      </c>
      <c r="V77">
        <f t="shared" si="10"/>
        <v>842.92896174863392</v>
      </c>
      <c r="W77" s="14" t="b">
        <f t="shared" si="11"/>
        <v>1</v>
      </c>
    </row>
    <row r="78" spans="1:23" x14ac:dyDescent="0.25">
      <c r="A78" t="s">
        <v>9</v>
      </c>
      <c r="B78" s="3">
        <v>45383</v>
      </c>
      <c r="C78">
        <v>3073100</v>
      </c>
      <c r="D78">
        <v>0</v>
      </c>
      <c r="E78">
        <v>853600</v>
      </c>
      <c r="F78">
        <v>16</v>
      </c>
      <c r="G78">
        <v>1365</v>
      </c>
      <c r="H78" t="b">
        <v>1</v>
      </c>
      <c r="I78">
        <f t="shared" si="8"/>
        <v>1343.4316939890709</v>
      </c>
      <c r="L78">
        <f>M78-N78</f>
        <v>1965400</v>
      </c>
      <c r="M78">
        <f>SUM(N78:N80)</f>
        <v>2819000</v>
      </c>
      <c r="N78">
        <v>853600</v>
      </c>
      <c r="O78">
        <f t="shared" si="9"/>
        <v>859.19125683060111</v>
      </c>
      <c r="S78" s="12">
        <f t="shared" si="7"/>
        <v>1074600</v>
      </c>
      <c r="T78" s="12">
        <f t="shared" si="6"/>
        <v>0</v>
      </c>
      <c r="U78">
        <v>853600</v>
      </c>
      <c r="V78">
        <f t="shared" si="10"/>
        <v>469.77049180327867</v>
      </c>
      <c r="W78" s="14" t="b">
        <f t="shared" si="11"/>
        <v>1</v>
      </c>
    </row>
    <row r="79" spans="1:23" x14ac:dyDescent="0.25">
      <c r="A79" t="s">
        <v>9</v>
      </c>
      <c r="B79" s="3">
        <v>45384</v>
      </c>
      <c r="C79">
        <v>2251700</v>
      </c>
      <c r="D79">
        <v>0</v>
      </c>
      <c r="E79">
        <v>821400</v>
      </c>
      <c r="F79">
        <v>16</v>
      </c>
      <c r="G79">
        <v>1365</v>
      </c>
      <c r="H79" t="b">
        <v>1</v>
      </c>
      <c r="I79">
        <f t="shared" si="8"/>
        <v>984.34972677595624</v>
      </c>
      <c r="L79">
        <f>L78-N79</f>
        <v>1144000</v>
      </c>
      <c r="M79">
        <v>0</v>
      </c>
      <c r="N79">
        <v>821400</v>
      </c>
      <c r="O79">
        <f t="shared" si="9"/>
        <v>500.10928961748635</v>
      </c>
      <c r="S79" s="12">
        <f t="shared" si="7"/>
        <v>253200</v>
      </c>
      <c r="T79" s="12">
        <f t="shared" si="6"/>
        <v>0</v>
      </c>
      <c r="U79">
        <v>821400</v>
      </c>
      <c r="V79">
        <f t="shared" si="10"/>
        <v>110.68852459016394</v>
      </c>
      <c r="W79" s="14" t="b">
        <f t="shared" si="11"/>
        <v>0</v>
      </c>
    </row>
    <row r="80" spans="1:23" x14ac:dyDescent="0.25">
      <c r="A80" t="s">
        <v>9</v>
      </c>
      <c r="B80" s="3">
        <v>45385</v>
      </c>
      <c r="C80">
        <v>1107700</v>
      </c>
      <c r="D80">
        <v>0</v>
      </c>
      <c r="E80">
        <v>1144000</v>
      </c>
      <c r="F80">
        <v>16</v>
      </c>
      <c r="G80">
        <v>1365</v>
      </c>
      <c r="H80" t="b">
        <v>0</v>
      </c>
      <c r="I80">
        <f t="shared" si="8"/>
        <v>484.24043715846994</v>
      </c>
      <c r="L80">
        <f>L79-N80</f>
        <v>0</v>
      </c>
      <c r="M80">
        <v>0</v>
      </c>
      <c r="N80">
        <v>1144000</v>
      </c>
      <c r="O80">
        <f t="shared" si="9"/>
        <v>0</v>
      </c>
      <c r="S80" s="12">
        <f t="shared" si="7"/>
        <v>253200</v>
      </c>
      <c r="T80" s="12">
        <f t="shared" si="6"/>
        <v>0</v>
      </c>
      <c r="U80">
        <v>1144000</v>
      </c>
      <c r="V80">
        <f t="shared" si="10"/>
        <v>110.68852459016394</v>
      </c>
      <c r="W80" s="14" t="b">
        <f t="shared" si="11"/>
        <v>0</v>
      </c>
    </row>
    <row r="81" spans="1:23" x14ac:dyDescent="0.25">
      <c r="A81" t="s">
        <v>9</v>
      </c>
      <c r="B81" s="3">
        <v>45386</v>
      </c>
      <c r="C81">
        <v>6058100</v>
      </c>
      <c r="D81">
        <v>7120000</v>
      </c>
      <c r="E81">
        <v>1061900</v>
      </c>
      <c r="F81">
        <v>16</v>
      </c>
      <c r="G81">
        <v>1365</v>
      </c>
      <c r="H81" t="b">
        <v>1</v>
      </c>
      <c r="I81">
        <f t="shared" si="8"/>
        <v>1283.3497267759562</v>
      </c>
      <c r="L81">
        <f>M81-N81</f>
        <v>800300</v>
      </c>
      <c r="M81">
        <f>SUM(N81:N83)</f>
        <v>1862200</v>
      </c>
      <c r="N81">
        <v>1061900</v>
      </c>
      <c r="O81">
        <f t="shared" si="9"/>
        <v>349.85792349726773</v>
      </c>
      <c r="S81" s="12">
        <f t="shared" si="7"/>
        <v>4488100</v>
      </c>
      <c r="T81" s="12">
        <f t="shared" si="6"/>
        <v>5550000</v>
      </c>
      <c r="U81">
        <v>1061900</v>
      </c>
      <c r="V81">
        <f t="shared" si="10"/>
        <v>1962.0109289617487</v>
      </c>
      <c r="W81" s="14" t="b">
        <f t="shared" si="11"/>
        <v>1</v>
      </c>
    </row>
    <row r="82" spans="1:23" x14ac:dyDescent="0.25">
      <c r="A82" t="s">
        <v>9</v>
      </c>
      <c r="B82" s="3">
        <v>45387</v>
      </c>
      <c r="C82">
        <v>5257800</v>
      </c>
      <c r="D82">
        <v>0</v>
      </c>
      <c r="E82">
        <v>800300</v>
      </c>
      <c r="F82">
        <v>16</v>
      </c>
      <c r="G82">
        <v>1365</v>
      </c>
      <c r="H82" t="b">
        <v>1</v>
      </c>
      <c r="I82">
        <f t="shared" si="8"/>
        <v>2298.4918032786886</v>
      </c>
      <c r="L82">
        <f>L81-N82</f>
        <v>0</v>
      </c>
      <c r="M82">
        <v>0</v>
      </c>
      <c r="N82">
        <v>800300</v>
      </c>
      <c r="O82">
        <f t="shared" si="9"/>
        <v>0</v>
      </c>
      <c r="S82" s="12">
        <f t="shared" si="7"/>
        <v>3687800</v>
      </c>
      <c r="T82" s="12">
        <f t="shared" si="6"/>
        <v>0</v>
      </c>
      <c r="U82">
        <v>800300</v>
      </c>
      <c r="V82">
        <f t="shared" si="10"/>
        <v>1612.1530054644809</v>
      </c>
      <c r="W82" s="14" t="b">
        <f t="shared" si="11"/>
        <v>1</v>
      </c>
    </row>
    <row r="83" spans="1:23" x14ac:dyDescent="0.25">
      <c r="A83" t="s">
        <v>9</v>
      </c>
      <c r="B83" s="3">
        <v>45388</v>
      </c>
      <c r="C83">
        <v>5257800</v>
      </c>
      <c r="D83">
        <v>0</v>
      </c>
      <c r="E83">
        <v>0</v>
      </c>
      <c r="F83">
        <v>16</v>
      </c>
      <c r="G83">
        <v>1365</v>
      </c>
      <c r="H83" t="b">
        <v>1</v>
      </c>
      <c r="I83">
        <f t="shared" si="8"/>
        <v>2298.4918032786886</v>
      </c>
      <c r="L83">
        <f>L82-N83</f>
        <v>0</v>
      </c>
      <c r="M83">
        <v>0</v>
      </c>
      <c r="N83">
        <v>0</v>
      </c>
      <c r="O83">
        <f t="shared" si="9"/>
        <v>0</v>
      </c>
      <c r="S83" s="12">
        <f t="shared" si="7"/>
        <v>3687800</v>
      </c>
      <c r="T83" s="12">
        <f t="shared" si="6"/>
        <v>0</v>
      </c>
      <c r="U83">
        <v>0</v>
      </c>
      <c r="V83">
        <f t="shared" si="10"/>
        <v>1612.1530054644809</v>
      </c>
      <c r="W83" s="14" t="b">
        <f t="shared" si="11"/>
        <v>1</v>
      </c>
    </row>
    <row r="84" spans="1:23" x14ac:dyDescent="0.25">
      <c r="A84" t="s">
        <v>9</v>
      </c>
      <c r="B84" s="3">
        <v>45389</v>
      </c>
      <c r="C84">
        <v>5257800</v>
      </c>
      <c r="D84">
        <v>0</v>
      </c>
      <c r="E84">
        <v>0</v>
      </c>
      <c r="F84">
        <v>16</v>
      </c>
      <c r="G84">
        <v>1365</v>
      </c>
      <c r="H84" t="b">
        <v>1</v>
      </c>
      <c r="I84">
        <f t="shared" si="8"/>
        <v>2298.4918032786886</v>
      </c>
      <c r="L84">
        <f>M84-N84</f>
        <v>2283800</v>
      </c>
      <c r="M84">
        <f>SUM(N84:N86)</f>
        <v>2283800</v>
      </c>
      <c r="N84">
        <v>0</v>
      </c>
      <c r="O84">
        <f t="shared" si="9"/>
        <v>998.38251366120221</v>
      </c>
      <c r="S84" s="12">
        <f t="shared" si="7"/>
        <v>3687800</v>
      </c>
      <c r="T84" s="12">
        <f t="shared" si="6"/>
        <v>0</v>
      </c>
      <c r="U84">
        <v>0</v>
      </c>
      <c r="V84">
        <f t="shared" si="10"/>
        <v>1612.1530054644809</v>
      </c>
      <c r="W84" s="14" t="b">
        <f t="shared" si="11"/>
        <v>1</v>
      </c>
    </row>
    <row r="85" spans="1:23" x14ac:dyDescent="0.25">
      <c r="A85" t="s">
        <v>9</v>
      </c>
      <c r="B85" s="3">
        <v>45390</v>
      </c>
      <c r="C85">
        <v>4352800</v>
      </c>
      <c r="D85">
        <v>0</v>
      </c>
      <c r="E85">
        <v>905000</v>
      </c>
      <c r="F85">
        <v>16</v>
      </c>
      <c r="G85">
        <v>1365</v>
      </c>
      <c r="H85" t="b">
        <v>1</v>
      </c>
      <c r="I85">
        <f t="shared" si="8"/>
        <v>1902.8633879781421</v>
      </c>
      <c r="L85">
        <f>L84-N85</f>
        <v>1378800</v>
      </c>
      <c r="M85">
        <v>0</v>
      </c>
      <c r="N85">
        <v>905000</v>
      </c>
      <c r="O85">
        <f t="shared" si="9"/>
        <v>602.75409836065569</v>
      </c>
      <c r="S85" s="12">
        <f t="shared" si="7"/>
        <v>2782800</v>
      </c>
      <c r="T85" s="12">
        <f t="shared" si="6"/>
        <v>0</v>
      </c>
      <c r="U85">
        <v>905000</v>
      </c>
      <c r="V85">
        <f t="shared" si="10"/>
        <v>1216.5245901639344</v>
      </c>
      <c r="W85" s="14" t="b">
        <f t="shared" si="11"/>
        <v>1</v>
      </c>
    </row>
    <row r="86" spans="1:23" x14ac:dyDescent="0.25">
      <c r="A86" t="s">
        <v>9</v>
      </c>
      <c r="B86" s="3">
        <v>45391</v>
      </c>
      <c r="C86">
        <v>2974000</v>
      </c>
      <c r="D86">
        <v>0</v>
      </c>
      <c r="E86">
        <v>1378800</v>
      </c>
      <c r="F86">
        <v>16</v>
      </c>
      <c r="G86">
        <v>1365</v>
      </c>
      <c r="H86" t="b">
        <v>1</v>
      </c>
      <c r="I86">
        <f t="shared" si="8"/>
        <v>1300.1092896174864</v>
      </c>
      <c r="L86">
        <f>L85-N86</f>
        <v>0</v>
      </c>
      <c r="M86">
        <v>0</v>
      </c>
      <c r="N86">
        <v>1378800</v>
      </c>
      <c r="O86">
        <f t="shared" si="9"/>
        <v>0</v>
      </c>
      <c r="S86" s="12">
        <f t="shared" si="7"/>
        <v>1404000</v>
      </c>
      <c r="T86" s="12">
        <f t="shared" si="6"/>
        <v>0</v>
      </c>
      <c r="U86">
        <v>1378800</v>
      </c>
      <c r="V86">
        <f t="shared" si="10"/>
        <v>613.77049180327867</v>
      </c>
      <c r="W86" s="14" t="b">
        <f t="shared" si="11"/>
        <v>1</v>
      </c>
    </row>
    <row r="87" spans="1:23" x14ac:dyDescent="0.25">
      <c r="A87" t="s">
        <v>9</v>
      </c>
      <c r="B87" s="3">
        <v>45392</v>
      </c>
      <c r="C87">
        <v>2709500</v>
      </c>
      <c r="D87">
        <v>0</v>
      </c>
      <c r="E87">
        <v>264500</v>
      </c>
      <c r="F87">
        <v>16</v>
      </c>
      <c r="G87">
        <v>1365</v>
      </c>
      <c r="H87" t="b">
        <v>1</v>
      </c>
      <c r="I87">
        <f t="shared" si="8"/>
        <v>1184.4808743169399</v>
      </c>
      <c r="L87">
        <f>M87-N87</f>
        <v>726400</v>
      </c>
      <c r="M87">
        <f>SUM(N87:N89)</f>
        <v>990900</v>
      </c>
      <c r="N87">
        <v>264500</v>
      </c>
      <c r="O87">
        <f t="shared" si="9"/>
        <v>317.55191256830602</v>
      </c>
      <c r="S87" s="12">
        <f t="shared" si="7"/>
        <v>1139500</v>
      </c>
      <c r="T87" s="12">
        <f t="shared" si="6"/>
        <v>0</v>
      </c>
      <c r="U87">
        <v>264500</v>
      </c>
      <c r="V87">
        <f t="shared" si="10"/>
        <v>498.14207650273227</v>
      </c>
      <c r="W87" s="14" t="b">
        <f t="shared" si="11"/>
        <v>1</v>
      </c>
    </row>
    <row r="88" spans="1:23" x14ac:dyDescent="0.25">
      <c r="A88" t="s">
        <v>9</v>
      </c>
      <c r="B88" s="3">
        <v>45393</v>
      </c>
      <c r="C88">
        <v>2550500</v>
      </c>
      <c r="D88">
        <v>0</v>
      </c>
      <c r="E88">
        <v>159000</v>
      </c>
      <c r="F88">
        <v>16</v>
      </c>
      <c r="G88">
        <v>1365</v>
      </c>
      <c r="H88" t="b">
        <v>1</v>
      </c>
      <c r="I88">
        <f t="shared" si="8"/>
        <v>1114.9726775956285</v>
      </c>
      <c r="L88">
        <f>L87-N88</f>
        <v>567400</v>
      </c>
      <c r="M88">
        <v>0</v>
      </c>
      <c r="N88">
        <v>159000</v>
      </c>
      <c r="O88">
        <f t="shared" si="9"/>
        <v>248.04371584699453</v>
      </c>
      <c r="S88" s="12">
        <f t="shared" si="7"/>
        <v>980500</v>
      </c>
      <c r="T88" s="12">
        <f t="shared" si="6"/>
        <v>0</v>
      </c>
      <c r="U88">
        <v>159000</v>
      </c>
      <c r="V88">
        <f t="shared" si="10"/>
        <v>428.63387978142077</v>
      </c>
      <c r="W88" s="14" t="b">
        <f t="shared" si="11"/>
        <v>1</v>
      </c>
    </row>
    <row r="89" spans="1:23" x14ac:dyDescent="0.25">
      <c r="A89" t="s">
        <v>9</v>
      </c>
      <c r="B89" s="3">
        <v>45394</v>
      </c>
      <c r="C89">
        <v>6552600</v>
      </c>
      <c r="D89">
        <v>7120000</v>
      </c>
      <c r="E89">
        <v>567400</v>
      </c>
      <c r="F89">
        <v>16</v>
      </c>
      <c r="G89">
        <v>1365</v>
      </c>
      <c r="H89" t="b">
        <v>1</v>
      </c>
      <c r="I89">
        <f t="shared" si="8"/>
        <v>1499.5245901639346</v>
      </c>
      <c r="L89">
        <f>L88-N89</f>
        <v>0</v>
      </c>
      <c r="M89">
        <v>0</v>
      </c>
      <c r="N89">
        <v>567400</v>
      </c>
      <c r="O89">
        <f t="shared" si="9"/>
        <v>0</v>
      </c>
      <c r="S89" s="12">
        <f t="shared" si="7"/>
        <v>4982600</v>
      </c>
      <c r="T89" s="12">
        <f t="shared" si="6"/>
        <v>5550000</v>
      </c>
      <c r="U89">
        <v>567400</v>
      </c>
      <c r="V89">
        <f t="shared" si="10"/>
        <v>2178.1857923497269</v>
      </c>
      <c r="W89" s="14" t="b">
        <f t="shared" si="11"/>
        <v>1</v>
      </c>
    </row>
    <row r="90" spans="1:23" x14ac:dyDescent="0.25">
      <c r="A90" t="s">
        <v>9</v>
      </c>
      <c r="B90" s="3">
        <v>45395</v>
      </c>
      <c r="C90">
        <v>6552600</v>
      </c>
      <c r="D90">
        <v>0</v>
      </c>
      <c r="E90">
        <v>0</v>
      </c>
      <c r="F90">
        <v>16</v>
      </c>
      <c r="G90">
        <v>1365</v>
      </c>
      <c r="H90" t="b">
        <v>1</v>
      </c>
      <c r="I90">
        <f t="shared" si="8"/>
        <v>2864.5245901639346</v>
      </c>
      <c r="L90">
        <f>M90-N90</f>
        <v>826000</v>
      </c>
      <c r="M90">
        <f>SUM(N90:N92)</f>
        <v>826000</v>
      </c>
      <c r="N90">
        <v>0</v>
      </c>
      <c r="O90">
        <f t="shared" si="9"/>
        <v>361.09289617486337</v>
      </c>
      <c r="S90" s="12">
        <f t="shared" si="7"/>
        <v>4982600</v>
      </c>
      <c r="T90" s="12">
        <f t="shared" si="6"/>
        <v>0</v>
      </c>
      <c r="U90">
        <v>0</v>
      </c>
      <c r="V90">
        <f t="shared" si="10"/>
        <v>2178.1857923497269</v>
      </c>
      <c r="W90" s="14" t="b">
        <f t="shared" si="11"/>
        <v>1</v>
      </c>
    </row>
    <row r="91" spans="1:23" x14ac:dyDescent="0.25">
      <c r="A91" t="s">
        <v>9</v>
      </c>
      <c r="B91" s="3">
        <v>45396</v>
      </c>
      <c r="C91">
        <v>6552600</v>
      </c>
      <c r="D91">
        <v>0</v>
      </c>
      <c r="E91">
        <v>0</v>
      </c>
      <c r="F91">
        <v>16</v>
      </c>
      <c r="G91">
        <v>1365</v>
      </c>
      <c r="H91" t="b">
        <v>1</v>
      </c>
      <c r="I91">
        <f t="shared" si="8"/>
        <v>2864.5245901639346</v>
      </c>
      <c r="L91">
        <f>L90-N91</f>
        <v>826000</v>
      </c>
      <c r="M91">
        <v>0</v>
      </c>
      <c r="N91">
        <v>0</v>
      </c>
      <c r="O91">
        <f t="shared" si="9"/>
        <v>361.09289617486337</v>
      </c>
      <c r="S91" s="12">
        <f t="shared" si="7"/>
        <v>4982600</v>
      </c>
      <c r="T91" s="12">
        <f t="shared" ref="T91:T154" si="12">IF(AND(S88&lt;($Q$4),T90=0,T89=0),$T$3,0)</f>
        <v>0</v>
      </c>
      <c r="U91">
        <v>0</v>
      </c>
      <c r="V91">
        <f t="shared" si="10"/>
        <v>2178.1857923497269</v>
      </c>
      <c r="W91" s="14" t="b">
        <f t="shared" si="11"/>
        <v>1</v>
      </c>
    </row>
    <row r="92" spans="1:23" x14ac:dyDescent="0.25">
      <c r="A92" t="s">
        <v>9</v>
      </c>
      <c r="B92" s="3">
        <v>45397</v>
      </c>
      <c r="C92">
        <v>5726600</v>
      </c>
      <c r="D92">
        <v>0</v>
      </c>
      <c r="E92">
        <v>826000</v>
      </c>
      <c r="F92">
        <v>16</v>
      </c>
      <c r="G92">
        <v>1365</v>
      </c>
      <c r="H92" t="b">
        <v>1</v>
      </c>
      <c r="I92">
        <f t="shared" si="8"/>
        <v>2503.4316939890709</v>
      </c>
      <c r="L92">
        <f>L91-N92</f>
        <v>0</v>
      </c>
      <c r="M92">
        <v>0</v>
      </c>
      <c r="N92">
        <v>826000</v>
      </c>
      <c r="O92">
        <f t="shared" si="9"/>
        <v>0</v>
      </c>
      <c r="S92" s="12">
        <f t="shared" si="7"/>
        <v>4156600</v>
      </c>
      <c r="T92" s="12">
        <f t="shared" si="12"/>
        <v>0</v>
      </c>
      <c r="U92">
        <v>826000</v>
      </c>
      <c r="V92">
        <f t="shared" si="10"/>
        <v>1817.0928961748634</v>
      </c>
      <c r="W92" s="14" t="b">
        <f t="shared" si="11"/>
        <v>1</v>
      </c>
    </row>
    <row r="93" spans="1:23" x14ac:dyDescent="0.25">
      <c r="A93" t="s">
        <v>9</v>
      </c>
      <c r="B93" s="3">
        <v>45398</v>
      </c>
      <c r="C93">
        <v>4986500</v>
      </c>
      <c r="D93">
        <v>0</v>
      </c>
      <c r="E93">
        <v>740100</v>
      </c>
      <c r="F93">
        <v>16</v>
      </c>
      <c r="G93">
        <v>1365</v>
      </c>
      <c r="H93" t="b">
        <v>1</v>
      </c>
      <c r="I93">
        <f t="shared" si="8"/>
        <v>2179.8907103825136</v>
      </c>
      <c r="L93">
        <f>M93-N93</f>
        <v>911800</v>
      </c>
      <c r="M93">
        <f>SUM(N93:N95)</f>
        <v>1651900</v>
      </c>
      <c r="N93">
        <v>740100</v>
      </c>
      <c r="O93">
        <f t="shared" si="9"/>
        <v>398.60109289617486</v>
      </c>
      <c r="S93" s="12">
        <f t="shared" si="7"/>
        <v>3416500</v>
      </c>
      <c r="T93" s="12">
        <f t="shared" si="12"/>
        <v>0</v>
      </c>
      <c r="U93">
        <v>740100</v>
      </c>
      <c r="V93">
        <f t="shared" si="10"/>
        <v>1493.5519125683061</v>
      </c>
      <c r="W93" s="14" t="b">
        <f t="shared" si="11"/>
        <v>1</v>
      </c>
    </row>
    <row r="94" spans="1:23" x14ac:dyDescent="0.25">
      <c r="A94" t="s">
        <v>9</v>
      </c>
      <c r="B94" s="3">
        <v>45399</v>
      </c>
      <c r="C94">
        <v>4462600</v>
      </c>
      <c r="D94">
        <v>0</v>
      </c>
      <c r="E94">
        <v>523900</v>
      </c>
      <c r="F94">
        <v>16</v>
      </c>
      <c r="G94">
        <v>1365</v>
      </c>
      <c r="H94" t="b">
        <v>1</v>
      </c>
      <c r="I94">
        <f t="shared" si="8"/>
        <v>1950.8633879781421</v>
      </c>
      <c r="L94">
        <f>L93-N94</f>
        <v>387900</v>
      </c>
      <c r="M94">
        <v>0</v>
      </c>
      <c r="N94">
        <v>523900</v>
      </c>
      <c r="O94">
        <f t="shared" si="9"/>
        <v>169.57377049180329</v>
      </c>
      <c r="S94" s="12">
        <f t="shared" si="7"/>
        <v>2892600</v>
      </c>
      <c r="T94" s="12">
        <f t="shared" si="12"/>
        <v>0</v>
      </c>
      <c r="U94">
        <v>523900</v>
      </c>
      <c r="V94">
        <f t="shared" si="10"/>
        <v>1264.5245901639344</v>
      </c>
      <c r="W94" s="14" t="b">
        <f t="shared" si="11"/>
        <v>1</v>
      </c>
    </row>
    <row r="95" spans="1:23" x14ac:dyDescent="0.25">
      <c r="A95" t="s">
        <v>9</v>
      </c>
      <c r="B95" s="3">
        <v>45400</v>
      </c>
      <c r="C95">
        <v>4074700</v>
      </c>
      <c r="D95">
        <v>0</v>
      </c>
      <c r="E95">
        <v>387900</v>
      </c>
      <c r="F95">
        <v>16</v>
      </c>
      <c r="G95">
        <v>1365</v>
      </c>
      <c r="H95" t="b">
        <v>1</v>
      </c>
      <c r="I95">
        <f t="shared" si="8"/>
        <v>1781.2896174863388</v>
      </c>
      <c r="L95">
        <f>L94-N95</f>
        <v>0</v>
      </c>
      <c r="M95">
        <v>0</v>
      </c>
      <c r="N95">
        <v>387900</v>
      </c>
      <c r="O95">
        <f t="shared" si="9"/>
        <v>0</v>
      </c>
      <c r="S95" s="12">
        <f t="shared" si="7"/>
        <v>2504700</v>
      </c>
      <c r="T95" s="12">
        <f t="shared" si="12"/>
        <v>0</v>
      </c>
      <c r="U95">
        <v>387900</v>
      </c>
      <c r="V95">
        <f t="shared" si="10"/>
        <v>1094.950819672131</v>
      </c>
      <c r="W95" s="14" t="b">
        <f t="shared" si="11"/>
        <v>1</v>
      </c>
    </row>
    <row r="96" spans="1:23" x14ac:dyDescent="0.25">
      <c r="A96" t="s">
        <v>9</v>
      </c>
      <c r="B96" s="3">
        <v>45401</v>
      </c>
      <c r="C96">
        <v>3649200</v>
      </c>
      <c r="D96">
        <v>0</v>
      </c>
      <c r="E96">
        <v>425500</v>
      </c>
      <c r="F96">
        <v>16</v>
      </c>
      <c r="G96">
        <v>1365</v>
      </c>
      <c r="H96" t="b">
        <v>1</v>
      </c>
      <c r="I96">
        <f t="shared" si="8"/>
        <v>1595.2786885245901</v>
      </c>
      <c r="L96">
        <f>M96-N96</f>
        <v>0</v>
      </c>
      <c r="M96">
        <f>SUM(N96:N98)</f>
        <v>425500</v>
      </c>
      <c r="N96">
        <v>425500</v>
      </c>
      <c r="O96">
        <f t="shared" si="9"/>
        <v>0</v>
      </c>
      <c r="S96" s="12">
        <f t="shared" si="7"/>
        <v>2079200</v>
      </c>
      <c r="T96" s="12">
        <f t="shared" si="12"/>
        <v>0</v>
      </c>
      <c r="U96">
        <v>425500</v>
      </c>
      <c r="V96">
        <f t="shared" si="10"/>
        <v>908.93989071038254</v>
      </c>
      <c r="W96" s="14" t="b">
        <f t="shared" si="11"/>
        <v>1</v>
      </c>
    </row>
    <row r="97" spans="1:23" x14ac:dyDescent="0.25">
      <c r="A97" t="s">
        <v>9</v>
      </c>
      <c r="B97" s="3">
        <v>45402</v>
      </c>
      <c r="C97">
        <v>3649200</v>
      </c>
      <c r="D97">
        <v>0</v>
      </c>
      <c r="E97">
        <v>0</v>
      </c>
      <c r="F97">
        <v>16</v>
      </c>
      <c r="G97">
        <v>1365</v>
      </c>
      <c r="H97" t="b">
        <v>1</v>
      </c>
      <c r="I97">
        <f t="shared" si="8"/>
        <v>1595.2786885245901</v>
      </c>
      <c r="L97">
        <f>L96-N97</f>
        <v>0</v>
      </c>
      <c r="M97">
        <v>0</v>
      </c>
      <c r="N97">
        <v>0</v>
      </c>
      <c r="O97">
        <f t="shared" si="9"/>
        <v>0</v>
      </c>
      <c r="S97" s="12">
        <f t="shared" si="7"/>
        <v>2079200</v>
      </c>
      <c r="T97" s="12">
        <f t="shared" si="12"/>
        <v>0</v>
      </c>
      <c r="U97">
        <v>0</v>
      </c>
      <c r="V97">
        <f t="shared" si="10"/>
        <v>908.93989071038254</v>
      </c>
      <c r="W97" s="14" t="b">
        <f t="shared" si="11"/>
        <v>1</v>
      </c>
    </row>
    <row r="98" spans="1:23" x14ac:dyDescent="0.25">
      <c r="A98" t="s">
        <v>9</v>
      </c>
      <c r="B98" s="3">
        <v>45403</v>
      </c>
      <c r="C98">
        <v>3649200</v>
      </c>
      <c r="D98">
        <v>0</v>
      </c>
      <c r="E98">
        <v>0</v>
      </c>
      <c r="F98">
        <v>16</v>
      </c>
      <c r="G98">
        <v>1365</v>
      </c>
      <c r="H98" t="b">
        <v>1</v>
      </c>
      <c r="I98">
        <f t="shared" si="8"/>
        <v>1595.2786885245901</v>
      </c>
      <c r="L98">
        <f>L97-N98</f>
        <v>0</v>
      </c>
      <c r="M98">
        <v>0</v>
      </c>
      <c r="N98">
        <v>0</v>
      </c>
      <c r="O98">
        <f t="shared" si="9"/>
        <v>0</v>
      </c>
      <c r="S98" s="12">
        <f t="shared" si="7"/>
        <v>2079200</v>
      </c>
      <c r="T98" s="12">
        <f t="shared" si="12"/>
        <v>0</v>
      </c>
      <c r="U98">
        <v>0</v>
      </c>
      <c r="V98">
        <f t="shared" si="10"/>
        <v>908.93989071038254</v>
      </c>
      <c r="W98" s="14" t="b">
        <f t="shared" si="11"/>
        <v>1</v>
      </c>
    </row>
    <row r="99" spans="1:23" x14ac:dyDescent="0.25">
      <c r="A99" t="s">
        <v>9</v>
      </c>
      <c r="B99" s="3">
        <v>45404</v>
      </c>
      <c r="C99">
        <v>3360600</v>
      </c>
      <c r="D99">
        <v>0</v>
      </c>
      <c r="E99">
        <v>288600</v>
      </c>
      <c r="F99">
        <v>16</v>
      </c>
      <c r="G99">
        <v>1365</v>
      </c>
      <c r="H99" t="b">
        <v>1</v>
      </c>
      <c r="I99">
        <f t="shared" si="8"/>
        <v>1469.1147540983607</v>
      </c>
      <c r="L99">
        <f>M99-N99</f>
        <v>516800</v>
      </c>
      <c r="M99">
        <f>SUM(N99:N101)</f>
        <v>805400</v>
      </c>
      <c r="N99">
        <v>288600</v>
      </c>
      <c r="O99">
        <f t="shared" si="9"/>
        <v>225.92349726775956</v>
      </c>
      <c r="S99" s="12">
        <f t="shared" si="7"/>
        <v>1790600</v>
      </c>
      <c r="T99" s="12">
        <f t="shared" si="12"/>
        <v>0</v>
      </c>
      <c r="U99">
        <v>288600</v>
      </c>
      <c r="V99">
        <f t="shared" si="10"/>
        <v>782.77595628415304</v>
      </c>
      <c r="W99" s="14" t="b">
        <f t="shared" si="11"/>
        <v>1</v>
      </c>
    </row>
    <row r="100" spans="1:23" x14ac:dyDescent="0.25">
      <c r="A100" t="s">
        <v>9</v>
      </c>
      <c r="B100" s="3">
        <v>45405</v>
      </c>
      <c r="C100">
        <v>3040200</v>
      </c>
      <c r="D100">
        <v>0</v>
      </c>
      <c r="E100">
        <v>320400</v>
      </c>
      <c r="F100">
        <v>16</v>
      </c>
      <c r="G100">
        <v>1365</v>
      </c>
      <c r="H100" t="b">
        <v>1</v>
      </c>
      <c r="I100">
        <f t="shared" si="8"/>
        <v>1329.049180327869</v>
      </c>
      <c r="L100">
        <f>L99-N100</f>
        <v>196400</v>
      </c>
      <c r="M100">
        <v>0</v>
      </c>
      <c r="N100">
        <v>320400</v>
      </c>
      <c r="O100">
        <f t="shared" si="9"/>
        <v>85.857923497267763</v>
      </c>
      <c r="S100" s="12">
        <f t="shared" si="7"/>
        <v>1470200</v>
      </c>
      <c r="T100" s="12">
        <f t="shared" si="12"/>
        <v>0</v>
      </c>
      <c r="U100">
        <v>320400</v>
      </c>
      <c r="V100">
        <f t="shared" si="10"/>
        <v>642.71038251366122</v>
      </c>
      <c r="W100" s="14" t="b">
        <f t="shared" si="11"/>
        <v>1</v>
      </c>
    </row>
    <row r="101" spans="1:23" x14ac:dyDescent="0.25">
      <c r="A101" t="s">
        <v>9</v>
      </c>
      <c r="B101" s="3">
        <v>45406</v>
      </c>
      <c r="C101">
        <v>2843800</v>
      </c>
      <c r="D101">
        <v>0</v>
      </c>
      <c r="E101">
        <v>196400</v>
      </c>
      <c r="F101">
        <v>16</v>
      </c>
      <c r="G101">
        <v>1365</v>
      </c>
      <c r="H101" t="b">
        <v>1</v>
      </c>
      <c r="I101">
        <f t="shared" si="8"/>
        <v>1243.1912568306011</v>
      </c>
      <c r="L101">
        <f>L100-N101</f>
        <v>0</v>
      </c>
      <c r="M101">
        <v>0</v>
      </c>
      <c r="N101">
        <v>196400</v>
      </c>
      <c r="O101">
        <f t="shared" si="9"/>
        <v>0</v>
      </c>
      <c r="S101" s="12">
        <f t="shared" si="7"/>
        <v>1273800</v>
      </c>
      <c r="T101" s="12">
        <f t="shared" si="12"/>
        <v>0</v>
      </c>
      <c r="U101">
        <v>196400</v>
      </c>
      <c r="V101">
        <f t="shared" si="10"/>
        <v>556.85245901639348</v>
      </c>
      <c r="W101" s="14" t="b">
        <f t="shared" si="11"/>
        <v>1</v>
      </c>
    </row>
    <row r="102" spans="1:23" x14ac:dyDescent="0.25">
      <c r="A102" t="s">
        <v>9</v>
      </c>
      <c r="B102" s="3">
        <v>45407</v>
      </c>
      <c r="C102">
        <v>1834400</v>
      </c>
      <c r="D102">
        <v>0</v>
      </c>
      <c r="E102">
        <v>1009400</v>
      </c>
      <c r="F102">
        <v>16</v>
      </c>
      <c r="G102">
        <v>1365</v>
      </c>
      <c r="H102" t="b">
        <v>1</v>
      </c>
      <c r="I102">
        <f t="shared" si="8"/>
        <v>801.92349726775956</v>
      </c>
      <c r="L102">
        <f>M102-N102</f>
        <v>1113900</v>
      </c>
      <c r="M102">
        <f>SUM(N102:N104)</f>
        <v>2123300</v>
      </c>
      <c r="N102">
        <v>1009400</v>
      </c>
      <c r="O102">
        <f t="shared" si="9"/>
        <v>486.95081967213116</v>
      </c>
      <c r="S102" s="12">
        <f t="shared" si="7"/>
        <v>4540600</v>
      </c>
      <c r="T102" s="12">
        <f t="shared" si="12"/>
        <v>5550000</v>
      </c>
      <c r="U102">
        <v>1009400</v>
      </c>
      <c r="V102">
        <f t="shared" si="10"/>
        <v>1984.9617486338798</v>
      </c>
      <c r="W102" s="14" t="b">
        <f t="shared" si="11"/>
        <v>1</v>
      </c>
    </row>
    <row r="103" spans="1:23" x14ac:dyDescent="0.25">
      <c r="A103" t="s">
        <v>9</v>
      </c>
      <c r="B103" s="3">
        <v>45408</v>
      </c>
      <c r="C103">
        <v>820500</v>
      </c>
      <c r="D103">
        <v>0</v>
      </c>
      <c r="E103">
        <v>1013900</v>
      </c>
      <c r="F103">
        <v>16</v>
      </c>
      <c r="G103">
        <v>1365</v>
      </c>
      <c r="H103" t="b">
        <v>0</v>
      </c>
      <c r="I103">
        <f t="shared" si="8"/>
        <v>358.68852459016392</v>
      </c>
      <c r="L103">
        <f>L102-N103</f>
        <v>100000</v>
      </c>
      <c r="M103">
        <v>0</v>
      </c>
      <c r="N103">
        <v>1013900</v>
      </c>
      <c r="O103">
        <f t="shared" si="9"/>
        <v>43.715846994535518</v>
      </c>
      <c r="S103" s="12">
        <f t="shared" si="7"/>
        <v>3526700</v>
      </c>
      <c r="T103" s="12">
        <f t="shared" si="12"/>
        <v>0</v>
      </c>
      <c r="U103">
        <v>1013900</v>
      </c>
      <c r="V103">
        <f t="shared" si="10"/>
        <v>1541.7267759562842</v>
      </c>
      <c r="W103" s="14" t="b">
        <f t="shared" si="11"/>
        <v>1</v>
      </c>
    </row>
    <row r="104" spans="1:23" x14ac:dyDescent="0.25">
      <c r="A104" t="s">
        <v>9</v>
      </c>
      <c r="B104" s="3">
        <v>45409</v>
      </c>
      <c r="C104">
        <v>7020000</v>
      </c>
      <c r="D104">
        <v>7120000</v>
      </c>
      <c r="E104">
        <v>100000</v>
      </c>
      <c r="F104">
        <v>16</v>
      </c>
      <c r="G104">
        <v>1365</v>
      </c>
      <c r="H104" t="b">
        <v>1</v>
      </c>
      <c r="I104">
        <f t="shared" si="8"/>
        <v>1703.8524590163934</v>
      </c>
      <c r="L104">
        <f>L103-N104</f>
        <v>0</v>
      </c>
      <c r="M104">
        <v>0</v>
      </c>
      <c r="N104">
        <v>100000</v>
      </c>
      <c r="O104">
        <f t="shared" si="9"/>
        <v>0</v>
      </c>
      <c r="S104" s="12">
        <f t="shared" si="7"/>
        <v>3426700</v>
      </c>
      <c r="T104" s="12">
        <f t="shared" si="12"/>
        <v>0</v>
      </c>
      <c r="U104">
        <v>100000</v>
      </c>
      <c r="V104">
        <f t="shared" si="10"/>
        <v>1498.0109289617487</v>
      </c>
      <c r="W104" s="14" t="b">
        <f t="shared" si="11"/>
        <v>1</v>
      </c>
    </row>
    <row r="105" spans="1:23" x14ac:dyDescent="0.25">
      <c r="A105" t="s">
        <v>9</v>
      </c>
      <c r="B105" s="3">
        <v>45410</v>
      </c>
      <c r="C105">
        <v>7020000</v>
      </c>
      <c r="D105">
        <v>0</v>
      </c>
      <c r="E105">
        <v>0</v>
      </c>
      <c r="F105">
        <v>16</v>
      </c>
      <c r="G105">
        <v>1365</v>
      </c>
      <c r="H105" t="b">
        <v>1</v>
      </c>
      <c r="I105">
        <f t="shared" si="8"/>
        <v>3068.8524590163934</v>
      </c>
      <c r="L105">
        <f>M105-N105</f>
        <v>0</v>
      </c>
      <c r="M105">
        <f>SUM(N105:N107)</f>
        <v>0</v>
      </c>
      <c r="N105">
        <v>0</v>
      </c>
      <c r="O105">
        <f t="shared" si="9"/>
        <v>0</v>
      </c>
      <c r="S105" s="12">
        <f t="shared" si="7"/>
        <v>3426700</v>
      </c>
      <c r="T105" s="12">
        <f t="shared" si="12"/>
        <v>0</v>
      </c>
      <c r="U105">
        <v>0</v>
      </c>
      <c r="V105">
        <f t="shared" si="10"/>
        <v>1498.0109289617487</v>
      </c>
      <c r="W105" s="14" t="b">
        <f t="shared" si="11"/>
        <v>1</v>
      </c>
    </row>
    <row r="106" spans="1:23" x14ac:dyDescent="0.25">
      <c r="A106" t="s">
        <v>9</v>
      </c>
      <c r="B106" s="3">
        <v>45411</v>
      </c>
      <c r="C106">
        <v>7020000</v>
      </c>
      <c r="D106">
        <v>0</v>
      </c>
      <c r="E106">
        <v>0</v>
      </c>
      <c r="F106">
        <v>16</v>
      </c>
      <c r="G106">
        <v>1365</v>
      </c>
      <c r="H106" t="b">
        <v>1</v>
      </c>
      <c r="I106">
        <f t="shared" si="8"/>
        <v>3068.8524590163934</v>
      </c>
      <c r="L106">
        <f>L105-N106</f>
        <v>0</v>
      </c>
      <c r="M106">
        <v>0</v>
      </c>
      <c r="N106">
        <v>0</v>
      </c>
      <c r="O106">
        <f t="shared" si="9"/>
        <v>0</v>
      </c>
      <c r="S106" s="12">
        <f t="shared" si="7"/>
        <v>3426700</v>
      </c>
      <c r="T106" s="12">
        <f t="shared" si="12"/>
        <v>0</v>
      </c>
      <c r="U106">
        <v>0</v>
      </c>
      <c r="V106">
        <f t="shared" si="10"/>
        <v>1498.0109289617487</v>
      </c>
      <c r="W106" s="14" t="b">
        <f t="shared" si="11"/>
        <v>1</v>
      </c>
    </row>
    <row r="107" spans="1:23" x14ac:dyDescent="0.25">
      <c r="A107" t="s">
        <v>9</v>
      </c>
      <c r="B107" s="3">
        <v>45412</v>
      </c>
      <c r="C107">
        <v>7020000</v>
      </c>
      <c r="D107">
        <v>0</v>
      </c>
      <c r="E107">
        <v>0</v>
      </c>
      <c r="F107">
        <v>16</v>
      </c>
      <c r="G107">
        <v>1365</v>
      </c>
      <c r="H107" t="b">
        <v>1</v>
      </c>
      <c r="I107">
        <f t="shared" si="8"/>
        <v>3068.8524590163934</v>
      </c>
      <c r="L107">
        <f>L106-N107</f>
        <v>0</v>
      </c>
      <c r="M107">
        <v>0</v>
      </c>
      <c r="N107">
        <v>0</v>
      </c>
      <c r="O107">
        <f t="shared" si="9"/>
        <v>0</v>
      </c>
      <c r="S107" s="12">
        <f t="shared" si="7"/>
        <v>3426700</v>
      </c>
      <c r="T107" s="12">
        <f t="shared" si="12"/>
        <v>0</v>
      </c>
      <c r="U107">
        <v>0</v>
      </c>
      <c r="V107">
        <f t="shared" si="10"/>
        <v>1498.0109289617487</v>
      </c>
      <c r="W107" s="14" t="b">
        <f t="shared" si="11"/>
        <v>1</v>
      </c>
    </row>
    <row r="108" spans="1:23" x14ac:dyDescent="0.25">
      <c r="A108" t="s">
        <v>9</v>
      </c>
      <c r="B108" s="3">
        <v>45413</v>
      </c>
      <c r="C108">
        <v>7020000</v>
      </c>
      <c r="D108">
        <v>0</v>
      </c>
      <c r="E108">
        <v>0</v>
      </c>
      <c r="F108">
        <v>16</v>
      </c>
      <c r="G108">
        <v>1365</v>
      </c>
      <c r="H108" t="b">
        <v>1</v>
      </c>
      <c r="I108">
        <f t="shared" si="8"/>
        <v>3068.8524590163934</v>
      </c>
      <c r="L108">
        <f>M108-N108</f>
        <v>1957900</v>
      </c>
      <c r="M108">
        <f>SUM(N108:N110)</f>
        <v>1957900</v>
      </c>
      <c r="N108">
        <v>0</v>
      </c>
      <c r="O108">
        <f t="shared" si="9"/>
        <v>855.91256830601094</v>
      </c>
      <c r="S108" s="12">
        <f t="shared" si="7"/>
        <v>3426700</v>
      </c>
      <c r="T108" s="12">
        <f t="shared" si="12"/>
        <v>0</v>
      </c>
      <c r="U108">
        <v>0</v>
      </c>
      <c r="V108">
        <f t="shared" si="10"/>
        <v>1498.0109289617487</v>
      </c>
      <c r="W108" s="14" t="b">
        <f t="shared" si="11"/>
        <v>1</v>
      </c>
    </row>
    <row r="109" spans="1:23" x14ac:dyDescent="0.25">
      <c r="A109" t="s">
        <v>9</v>
      </c>
      <c r="B109" s="3">
        <v>45414</v>
      </c>
      <c r="C109">
        <v>5975000</v>
      </c>
      <c r="D109">
        <v>0</v>
      </c>
      <c r="E109">
        <v>1045000</v>
      </c>
      <c r="F109">
        <v>16</v>
      </c>
      <c r="G109">
        <v>1365</v>
      </c>
      <c r="H109" t="b">
        <v>1</v>
      </c>
      <c r="I109">
        <f t="shared" si="8"/>
        <v>2612.0218579234975</v>
      </c>
      <c r="L109">
        <f>L108-N109</f>
        <v>912900</v>
      </c>
      <c r="M109">
        <v>0</v>
      </c>
      <c r="N109">
        <v>1045000</v>
      </c>
      <c r="O109">
        <f t="shared" si="9"/>
        <v>399.08196721311475</v>
      </c>
      <c r="S109" s="12">
        <f t="shared" si="7"/>
        <v>2381700</v>
      </c>
      <c r="T109" s="12">
        <f t="shared" si="12"/>
        <v>0</v>
      </c>
      <c r="U109">
        <v>1045000</v>
      </c>
      <c r="V109">
        <f t="shared" si="10"/>
        <v>1041.1803278688524</v>
      </c>
      <c r="W109" s="14" t="b">
        <f t="shared" si="11"/>
        <v>1</v>
      </c>
    </row>
    <row r="110" spans="1:23" x14ac:dyDescent="0.25">
      <c r="A110" t="s">
        <v>9</v>
      </c>
      <c r="B110" s="3">
        <v>45415</v>
      </c>
      <c r="C110">
        <v>5062100</v>
      </c>
      <c r="D110">
        <v>0</v>
      </c>
      <c r="E110">
        <v>912900</v>
      </c>
      <c r="F110">
        <v>16</v>
      </c>
      <c r="G110">
        <v>1365</v>
      </c>
      <c r="H110" t="b">
        <v>1</v>
      </c>
      <c r="I110">
        <f t="shared" si="8"/>
        <v>2212.9398907103823</v>
      </c>
      <c r="L110">
        <f>L109-N110</f>
        <v>0</v>
      </c>
      <c r="M110">
        <v>0</v>
      </c>
      <c r="N110">
        <v>912900</v>
      </c>
      <c r="O110">
        <f t="shared" si="9"/>
        <v>0</v>
      </c>
      <c r="S110" s="12">
        <f t="shared" si="7"/>
        <v>1468800</v>
      </c>
      <c r="T110" s="12">
        <f t="shared" si="12"/>
        <v>0</v>
      </c>
      <c r="U110">
        <v>912900</v>
      </c>
      <c r="V110">
        <f t="shared" si="10"/>
        <v>642.09836065573768</v>
      </c>
      <c r="W110" s="14" t="b">
        <f t="shared" si="11"/>
        <v>1</v>
      </c>
    </row>
    <row r="111" spans="1:23" x14ac:dyDescent="0.25">
      <c r="A111" t="s">
        <v>9</v>
      </c>
      <c r="B111" s="3">
        <v>45416</v>
      </c>
      <c r="C111">
        <v>5062100</v>
      </c>
      <c r="D111">
        <v>0</v>
      </c>
      <c r="E111">
        <v>0</v>
      </c>
      <c r="F111">
        <v>16</v>
      </c>
      <c r="G111">
        <v>1365</v>
      </c>
      <c r="H111" t="b">
        <v>1</v>
      </c>
      <c r="I111">
        <f t="shared" si="8"/>
        <v>2212.9398907103823</v>
      </c>
      <c r="L111">
        <f>M111-N111</f>
        <v>494800</v>
      </c>
      <c r="M111">
        <f>SUM(N111:N113)</f>
        <v>494800</v>
      </c>
      <c r="N111">
        <v>0</v>
      </c>
      <c r="O111">
        <f t="shared" si="9"/>
        <v>216.30601092896174</v>
      </c>
      <c r="S111" s="12">
        <f t="shared" si="7"/>
        <v>1468800</v>
      </c>
      <c r="T111" s="12">
        <f t="shared" si="12"/>
        <v>0</v>
      </c>
      <c r="U111">
        <v>0</v>
      </c>
      <c r="V111">
        <f t="shared" si="10"/>
        <v>642.09836065573768</v>
      </c>
      <c r="W111" s="14" t="b">
        <f t="shared" si="11"/>
        <v>1</v>
      </c>
    </row>
    <row r="112" spans="1:23" x14ac:dyDescent="0.25">
      <c r="A112" t="s">
        <v>9</v>
      </c>
      <c r="B112" s="3">
        <v>45417</v>
      </c>
      <c r="C112">
        <v>5062100</v>
      </c>
      <c r="D112">
        <v>0</v>
      </c>
      <c r="E112">
        <v>0</v>
      </c>
      <c r="F112">
        <v>16</v>
      </c>
      <c r="G112">
        <v>1365</v>
      </c>
      <c r="H112" t="b">
        <v>1</v>
      </c>
      <c r="I112">
        <f t="shared" si="8"/>
        <v>2212.9398907103823</v>
      </c>
      <c r="L112">
        <f>L111-N112</f>
        <v>494800</v>
      </c>
      <c r="M112">
        <v>0</v>
      </c>
      <c r="N112">
        <v>0</v>
      </c>
      <c r="O112">
        <f t="shared" si="9"/>
        <v>216.30601092896174</v>
      </c>
      <c r="S112" s="12">
        <f t="shared" si="7"/>
        <v>1468800</v>
      </c>
      <c r="T112" s="12">
        <f t="shared" si="12"/>
        <v>0</v>
      </c>
      <c r="U112">
        <v>0</v>
      </c>
      <c r="V112">
        <f t="shared" si="10"/>
        <v>642.09836065573768</v>
      </c>
      <c r="W112" s="14" t="b">
        <f t="shared" si="11"/>
        <v>1</v>
      </c>
    </row>
    <row r="113" spans="1:23" x14ac:dyDescent="0.25">
      <c r="A113" t="s">
        <v>9</v>
      </c>
      <c r="B113" s="3">
        <v>45418</v>
      </c>
      <c r="C113">
        <v>4567300</v>
      </c>
      <c r="D113">
        <v>0</v>
      </c>
      <c r="E113">
        <v>494800</v>
      </c>
      <c r="F113">
        <v>16</v>
      </c>
      <c r="G113">
        <v>1365</v>
      </c>
      <c r="H113" t="b">
        <v>1</v>
      </c>
      <c r="I113">
        <f t="shared" si="8"/>
        <v>1996.6338797814208</v>
      </c>
      <c r="L113">
        <f>L112-N113</f>
        <v>0</v>
      </c>
      <c r="M113">
        <v>0</v>
      </c>
      <c r="N113">
        <v>494800</v>
      </c>
      <c r="O113">
        <f t="shared" si="9"/>
        <v>0</v>
      </c>
      <c r="S113" s="12">
        <f t="shared" si="7"/>
        <v>5055200</v>
      </c>
      <c r="T113" s="12">
        <f t="shared" si="12"/>
        <v>5550000</v>
      </c>
      <c r="U113">
        <v>494800</v>
      </c>
      <c r="V113">
        <f t="shared" si="10"/>
        <v>2209.9234972677596</v>
      </c>
      <c r="W113" s="14" t="b">
        <f t="shared" si="11"/>
        <v>1</v>
      </c>
    </row>
    <row r="114" spans="1:23" x14ac:dyDescent="0.25">
      <c r="A114" t="s">
        <v>9</v>
      </c>
      <c r="B114" s="3">
        <v>45419</v>
      </c>
      <c r="C114">
        <v>3898100</v>
      </c>
      <c r="D114">
        <v>0</v>
      </c>
      <c r="E114">
        <v>669200</v>
      </c>
      <c r="F114">
        <v>16</v>
      </c>
      <c r="G114">
        <v>1365</v>
      </c>
      <c r="H114" t="b">
        <v>1</v>
      </c>
      <c r="I114">
        <f t="shared" si="8"/>
        <v>1704.0874316939892</v>
      </c>
      <c r="L114">
        <f>M114-N114</f>
        <v>1210800</v>
      </c>
      <c r="M114">
        <f>SUM(N114:N116)</f>
        <v>1880000</v>
      </c>
      <c r="N114">
        <v>669200</v>
      </c>
      <c r="O114">
        <f t="shared" si="9"/>
        <v>529.31147540983602</v>
      </c>
      <c r="S114" s="12">
        <f t="shared" si="7"/>
        <v>4386000</v>
      </c>
      <c r="T114" s="12">
        <f t="shared" si="12"/>
        <v>0</v>
      </c>
      <c r="U114">
        <v>669200</v>
      </c>
      <c r="V114">
        <f t="shared" si="10"/>
        <v>1917.377049180328</v>
      </c>
      <c r="W114" s="14" t="b">
        <f t="shared" si="11"/>
        <v>1</v>
      </c>
    </row>
    <row r="115" spans="1:23" x14ac:dyDescent="0.25">
      <c r="A115" t="s">
        <v>9</v>
      </c>
      <c r="B115" s="3">
        <v>45420</v>
      </c>
      <c r="C115">
        <v>2687300</v>
      </c>
      <c r="D115">
        <v>0</v>
      </c>
      <c r="E115">
        <v>1210800</v>
      </c>
      <c r="F115">
        <v>16</v>
      </c>
      <c r="G115">
        <v>1365</v>
      </c>
      <c r="H115" t="b">
        <v>1</v>
      </c>
      <c r="I115">
        <f t="shared" si="8"/>
        <v>1174.7759562841529</v>
      </c>
      <c r="L115">
        <f>L114-N115</f>
        <v>0</v>
      </c>
      <c r="M115">
        <v>0</v>
      </c>
      <c r="N115">
        <v>1210800</v>
      </c>
      <c r="O115">
        <f t="shared" si="9"/>
        <v>0</v>
      </c>
      <c r="S115" s="12">
        <f t="shared" si="7"/>
        <v>3175200</v>
      </c>
      <c r="T115" s="12">
        <f t="shared" si="12"/>
        <v>0</v>
      </c>
      <c r="U115">
        <v>1210800</v>
      </c>
      <c r="V115">
        <f t="shared" si="10"/>
        <v>1388.0655737704917</v>
      </c>
      <c r="W115" s="14" t="b">
        <f t="shared" si="11"/>
        <v>1</v>
      </c>
    </row>
    <row r="116" spans="1:23" x14ac:dyDescent="0.25">
      <c r="A116" t="s">
        <v>9</v>
      </c>
      <c r="B116" s="3">
        <v>45421</v>
      </c>
      <c r="C116">
        <v>2687300</v>
      </c>
      <c r="D116">
        <v>0</v>
      </c>
      <c r="E116">
        <v>0</v>
      </c>
      <c r="F116">
        <v>16</v>
      </c>
      <c r="G116">
        <v>1365</v>
      </c>
      <c r="H116" t="b">
        <v>1</v>
      </c>
      <c r="I116">
        <f t="shared" si="8"/>
        <v>1174.7759562841529</v>
      </c>
      <c r="L116">
        <f>L115-N116</f>
        <v>0</v>
      </c>
      <c r="M116">
        <v>0</v>
      </c>
      <c r="N116">
        <v>0</v>
      </c>
      <c r="O116">
        <f t="shared" si="9"/>
        <v>0</v>
      </c>
      <c r="S116" s="12">
        <f t="shared" si="7"/>
        <v>3175200</v>
      </c>
      <c r="T116" s="12">
        <f t="shared" si="12"/>
        <v>0</v>
      </c>
      <c r="U116">
        <v>0</v>
      </c>
      <c r="V116">
        <f t="shared" si="10"/>
        <v>1388.0655737704917</v>
      </c>
      <c r="W116" s="14" t="b">
        <f t="shared" si="11"/>
        <v>1</v>
      </c>
    </row>
    <row r="117" spans="1:23" x14ac:dyDescent="0.25">
      <c r="A117" t="s">
        <v>9</v>
      </c>
      <c r="B117" s="3">
        <v>45422</v>
      </c>
      <c r="C117">
        <v>2687300</v>
      </c>
      <c r="D117">
        <v>0</v>
      </c>
      <c r="E117">
        <v>0</v>
      </c>
      <c r="F117">
        <v>16</v>
      </c>
      <c r="G117">
        <v>1365</v>
      </c>
      <c r="H117" t="b">
        <v>1</v>
      </c>
      <c r="I117">
        <f t="shared" si="8"/>
        <v>1174.7759562841529</v>
      </c>
      <c r="L117">
        <f>M117-N117</f>
        <v>0</v>
      </c>
      <c r="M117">
        <f>SUM(N117:N119)</f>
        <v>0</v>
      </c>
      <c r="N117">
        <v>0</v>
      </c>
      <c r="O117">
        <f t="shared" si="9"/>
        <v>0</v>
      </c>
      <c r="S117" s="12">
        <f t="shared" si="7"/>
        <v>3175200</v>
      </c>
      <c r="T117" s="12">
        <f t="shared" si="12"/>
        <v>0</v>
      </c>
      <c r="U117">
        <v>0</v>
      </c>
      <c r="V117">
        <f t="shared" si="10"/>
        <v>1388.0655737704917</v>
      </c>
      <c r="W117" s="14" t="b">
        <f t="shared" si="11"/>
        <v>1</v>
      </c>
    </row>
    <row r="118" spans="1:23" x14ac:dyDescent="0.25">
      <c r="A118" t="s">
        <v>9</v>
      </c>
      <c r="B118" s="3">
        <v>45423</v>
      </c>
      <c r="C118">
        <v>2687300</v>
      </c>
      <c r="D118">
        <v>0</v>
      </c>
      <c r="E118">
        <v>0</v>
      </c>
      <c r="F118">
        <v>16</v>
      </c>
      <c r="G118">
        <v>1365</v>
      </c>
      <c r="H118" t="b">
        <v>1</v>
      </c>
      <c r="I118">
        <f t="shared" si="8"/>
        <v>1174.7759562841529</v>
      </c>
      <c r="L118">
        <f>L117-N118</f>
        <v>0</v>
      </c>
      <c r="M118">
        <v>0</v>
      </c>
      <c r="N118">
        <v>0</v>
      </c>
      <c r="O118">
        <f t="shared" si="9"/>
        <v>0</v>
      </c>
      <c r="S118" s="12">
        <f t="shared" si="7"/>
        <v>3175200</v>
      </c>
      <c r="T118" s="12">
        <f t="shared" si="12"/>
        <v>0</v>
      </c>
      <c r="U118">
        <v>0</v>
      </c>
      <c r="V118">
        <f t="shared" si="10"/>
        <v>1388.0655737704917</v>
      </c>
      <c r="W118" s="14" t="b">
        <f t="shared" si="11"/>
        <v>1</v>
      </c>
    </row>
    <row r="119" spans="1:23" x14ac:dyDescent="0.25">
      <c r="A119" t="s">
        <v>9</v>
      </c>
      <c r="B119" s="3">
        <v>45424</v>
      </c>
      <c r="C119">
        <v>2687300</v>
      </c>
      <c r="D119">
        <v>0</v>
      </c>
      <c r="E119">
        <v>0</v>
      </c>
      <c r="F119">
        <v>16</v>
      </c>
      <c r="G119">
        <v>1365</v>
      </c>
      <c r="H119" t="b">
        <v>1</v>
      </c>
      <c r="I119">
        <f t="shared" si="8"/>
        <v>1174.7759562841529</v>
      </c>
      <c r="L119">
        <f>L118-N119</f>
        <v>0</v>
      </c>
      <c r="M119">
        <v>0</v>
      </c>
      <c r="N119">
        <v>0</v>
      </c>
      <c r="O119">
        <f t="shared" si="9"/>
        <v>0</v>
      </c>
      <c r="S119" s="12">
        <f t="shared" si="7"/>
        <v>3175200</v>
      </c>
      <c r="T119" s="12">
        <f t="shared" si="12"/>
        <v>0</v>
      </c>
      <c r="U119">
        <v>0</v>
      </c>
      <c r="V119">
        <f t="shared" si="10"/>
        <v>1388.0655737704917</v>
      </c>
      <c r="W119" s="14" t="b">
        <f t="shared" si="11"/>
        <v>1</v>
      </c>
    </row>
    <row r="120" spans="1:23" x14ac:dyDescent="0.25">
      <c r="A120" t="s">
        <v>9</v>
      </c>
      <c r="B120" s="3">
        <v>45425</v>
      </c>
      <c r="C120">
        <v>1378300</v>
      </c>
      <c r="D120">
        <v>0</v>
      </c>
      <c r="E120">
        <v>1309000</v>
      </c>
      <c r="F120">
        <v>16</v>
      </c>
      <c r="G120">
        <v>1365</v>
      </c>
      <c r="H120" t="b">
        <v>1</v>
      </c>
      <c r="I120">
        <f t="shared" si="8"/>
        <v>602.53551912568309</v>
      </c>
      <c r="L120">
        <f>M120-N120</f>
        <v>1641000</v>
      </c>
      <c r="M120">
        <f>SUM(N120:N122)</f>
        <v>2950000</v>
      </c>
      <c r="N120">
        <v>1309000</v>
      </c>
      <c r="O120">
        <f t="shared" si="9"/>
        <v>717.37704918032784</v>
      </c>
      <c r="S120" s="12">
        <f t="shared" si="7"/>
        <v>1866200</v>
      </c>
      <c r="T120" s="12">
        <f t="shared" si="12"/>
        <v>0</v>
      </c>
      <c r="U120">
        <v>1309000</v>
      </c>
      <c r="V120">
        <f t="shared" si="10"/>
        <v>815.82513661202188</v>
      </c>
      <c r="W120" s="14" t="b">
        <f t="shared" si="11"/>
        <v>1</v>
      </c>
    </row>
    <row r="121" spans="1:23" x14ac:dyDescent="0.25">
      <c r="A121" t="s">
        <v>9</v>
      </c>
      <c r="B121" s="3">
        <v>45426</v>
      </c>
      <c r="C121">
        <v>6660000</v>
      </c>
      <c r="D121">
        <v>7120000</v>
      </c>
      <c r="E121">
        <v>460000</v>
      </c>
      <c r="F121">
        <v>16</v>
      </c>
      <c r="G121">
        <v>1365</v>
      </c>
      <c r="H121" t="b">
        <v>1</v>
      </c>
      <c r="I121">
        <f t="shared" si="8"/>
        <v>1546.4754098360654</v>
      </c>
      <c r="L121">
        <f>L120-N121</f>
        <v>1181000</v>
      </c>
      <c r="M121">
        <v>0</v>
      </c>
      <c r="N121">
        <v>460000</v>
      </c>
      <c r="O121">
        <f t="shared" si="9"/>
        <v>516.28415300546453</v>
      </c>
      <c r="S121" s="12">
        <f t="shared" si="7"/>
        <v>1406200</v>
      </c>
      <c r="T121" s="12">
        <f t="shared" si="12"/>
        <v>0</v>
      </c>
      <c r="U121">
        <v>460000</v>
      </c>
      <c r="V121">
        <f t="shared" si="10"/>
        <v>614.73224043715845</v>
      </c>
      <c r="W121" s="14" t="b">
        <f t="shared" si="11"/>
        <v>1</v>
      </c>
    </row>
    <row r="122" spans="1:23" x14ac:dyDescent="0.25">
      <c r="A122" t="s">
        <v>9</v>
      </c>
      <c r="B122" s="3">
        <v>45427</v>
      </c>
      <c r="C122">
        <v>5479000</v>
      </c>
      <c r="D122">
        <v>0</v>
      </c>
      <c r="E122">
        <v>1181000</v>
      </c>
      <c r="F122">
        <v>16</v>
      </c>
      <c r="G122">
        <v>1365</v>
      </c>
      <c r="H122" t="b">
        <v>1</v>
      </c>
      <c r="I122">
        <f t="shared" si="8"/>
        <v>2395.1912568306011</v>
      </c>
      <c r="L122">
        <f>L121-N122</f>
        <v>0</v>
      </c>
      <c r="M122">
        <v>0</v>
      </c>
      <c r="N122">
        <v>1181000</v>
      </c>
      <c r="O122">
        <f t="shared" si="9"/>
        <v>0</v>
      </c>
      <c r="S122" s="12">
        <f t="shared" si="7"/>
        <v>225200</v>
      </c>
      <c r="T122" s="12">
        <f t="shared" si="12"/>
        <v>0</v>
      </c>
      <c r="U122">
        <v>1181000</v>
      </c>
      <c r="V122">
        <f t="shared" si="10"/>
        <v>98.448087431693992</v>
      </c>
      <c r="W122" s="14" t="b">
        <f t="shared" si="11"/>
        <v>0</v>
      </c>
    </row>
    <row r="123" spans="1:23" x14ac:dyDescent="0.25">
      <c r="A123" t="s">
        <v>9</v>
      </c>
      <c r="B123" s="3">
        <v>45428</v>
      </c>
      <c r="C123">
        <v>5002000</v>
      </c>
      <c r="D123">
        <v>0</v>
      </c>
      <c r="E123">
        <v>477000</v>
      </c>
      <c r="F123">
        <v>16</v>
      </c>
      <c r="G123">
        <v>1365</v>
      </c>
      <c r="H123" t="b">
        <v>1</v>
      </c>
      <c r="I123">
        <f t="shared" si="8"/>
        <v>2186.6666666666665</v>
      </c>
      <c r="L123">
        <f>M123-N123</f>
        <v>460000</v>
      </c>
      <c r="M123">
        <f>SUM(N123:N125)</f>
        <v>937000</v>
      </c>
      <c r="N123">
        <v>477000</v>
      </c>
      <c r="O123">
        <f t="shared" si="9"/>
        <v>201.0928961748634</v>
      </c>
      <c r="S123" s="12">
        <f t="shared" si="7"/>
        <v>225200</v>
      </c>
      <c r="T123" s="12">
        <f t="shared" si="12"/>
        <v>0</v>
      </c>
      <c r="U123">
        <v>477000</v>
      </c>
      <c r="V123">
        <f t="shared" si="10"/>
        <v>98.448087431693992</v>
      </c>
      <c r="W123" s="14" t="b">
        <f t="shared" si="11"/>
        <v>0</v>
      </c>
    </row>
    <row r="124" spans="1:23" x14ac:dyDescent="0.25">
      <c r="A124" t="s">
        <v>9</v>
      </c>
      <c r="B124" s="3">
        <v>45429</v>
      </c>
      <c r="C124">
        <v>4542000</v>
      </c>
      <c r="D124">
        <v>0</v>
      </c>
      <c r="E124">
        <v>460000</v>
      </c>
      <c r="F124">
        <v>16</v>
      </c>
      <c r="G124">
        <v>1365</v>
      </c>
      <c r="H124" t="b">
        <v>1</v>
      </c>
      <c r="I124">
        <f t="shared" si="8"/>
        <v>1985.5737704918033</v>
      </c>
      <c r="L124">
        <f>L123-N124</f>
        <v>0</v>
      </c>
      <c r="M124">
        <v>0</v>
      </c>
      <c r="N124">
        <v>460000</v>
      </c>
      <c r="O124">
        <f t="shared" si="9"/>
        <v>0</v>
      </c>
      <c r="S124" s="12">
        <f t="shared" si="7"/>
        <v>5090000</v>
      </c>
      <c r="T124" s="12">
        <f t="shared" si="12"/>
        <v>5550000</v>
      </c>
      <c r="U124">
        <v>460000</v>
      </c>
      <c r="V124">
        <f t="shared" si="10"/>
        <v>2225.1366120218581</v>
      </c>
      <c r="W124" s="14" t="b">
        <f t="shared" si="11"/>
        <v>1</v>
      </c>
    </row>
    <row r="125" spans="1:23" x14ac:dyDescent="0.25">
      <c r="A125" t="s">
        <v>9</v>
      </c>
      <c r="B125" s="3">
        <v>45430</v>
      </c>
      <c r="C125">
        <v>4542000</v>
      </c>
      <c r="D125">
        <v>0</v>
      </c>
      <c r="E125">
        <v>0</v>
      </c>
      <c r="F125">
        <v>16</v>
      </c>
      <c r="G125">
        <v>1365</v>
      </c>
      <c r="H125" t="b">
        <v>1</v>
      </c>
      <c r="I125">
        <f t="shared" si="8"/>
        <v>1985.5737704918033</v>
      </c>
      <c r="L125">
        <f>L124-N125</f>
        <v>0</v>
      </c>
      <c r="M125">
        <v>0</v>
      </c>
      <c r="N125">
        <v>0</v>
      </c>
      <c r="O125">
        <f t="shared" si="9"/>
        <v>0</v>
      </c>
      <c r="S125" s="12">
        <f t="shared" si="7"/>
        <v>5090000</v>
      </c>
      <c r="T125" s="12">
        <f t="shared" si="12"/>
        <v>0</v>
      </c>
      <c r="U125">
        <v>0</v>
      </c>
      <c r="V125">
        <f t="shared" si="10"/>
        <v>2225.1366120218581</v>
      </c>
      <c r="W125" s="14" t="b">
        <f t="shared" si="11"/>
        <v>1</v>
      </c>
    </row>
    <row r="126" spans="1:23" x14ac:dyDescent="0.25">
      <c r="A126" t="s">
        <v>9</v>
      </c>
      <c r="B126" s="3">
        <v>45431</v>
      </c>
      <c r="C126">
        <v>4542000</v>
      </c>
      <c r="D126">
        <v>0</v>
      </c>
      <c r="E126">
        <v>0</v>
      </c>
      <c r="F126">
        <v>16</v>
      </c>
      <c r="G126">
        <v>1365</v>
      </c>
      <c r="H126" t="b">
        <v>1</v>
      </c>
      <c r="I126">
        <f t="shared" si="8"/>
        <v>1985.5737704918033</v>
      </c>
      <c r="L126">
        <f>M126-N126</f>
        <v>988700</v>
      </c>
      <c r="M126">
        <f>SUM(N126:N128)</f>
        <v>988700</v>
      </c>
      <c r="N126">
        <v>0</v>
      </c>
      <c r="O126">
        <f t="shared" si="9"/>
        <v>432.21857923497265</v>
      </c>
      <c r="S126" s="12">
        <f t="shared" si="7"/>
        <v>5090000</v>
      </c>
      <c r="T126" s="12">
        <f t="shared" si="12"/>
        <v>0</v>
      </c>
      <c r="U126">
        <v>0</v>
      </c>
      <c r="V126">
        <f t="shared" si="10"/>
        <v>2225.1366120218581</v>
      </c>
      <c r="W126" s="14" t="b">
        <f t="shared" si="11"/>
        <v>1</v>
      </c>
    </row>
    <row r="127" spans="1:23" x14ac:dyDescent="0.25">
      <c r="A127" t="s">
        <v>9</v>
      </c>
      <c r="B127" s="3">
        <v>45432</v>
      </c>
      <c r="C127">
        <v>4008100</v>
      </c>
      <c r="D127">
        <v>0</v>
      </c>
      <c r="E127">
        <v>533900</v>
      </c>
      <c r="F127">
        <v>16</v>
      </c>
      <c r="G127">
        <v>1365</v>
      </c>
      <c r="H127" t="b">
        <v>1</v>
      </c>
      <c r="I127">
        <f t="shared" si="8"/>
        <v>1752.1748633879781</v>
      </c>
      <c r="L127">
        <f>L126-N127</f>
        <v>454800</v>
      </c>
      <c r="M127">
        <v>0</v>
      </c>
      <c r="N127">
        <v>533900</v>
      </c>
      <c r="O127">
        <f t="shared" si="9"/>
        <v>198.81967213114754</v>
      </c>
      <c r="S127" s="12">
        <f t="shared" si="7"/>
        <v>4556100</v>
      </c>
      <c r="T127" s="12">
        <f t="shared" si="12"/>
        <v>0</v>
      </c>
      <c r="U127">
        <v>533900</v>
      </c>
      <c r="V127">
        <f t="shared" si="10"/>
        <v>1991.7377049180327</v>
      </c>
      <c r="W127" s="14" t="b">
        <f t="shared" si="11"/>
        <v>1</v>
      </c>
    </row>
    <row r="128" spans="1:23" x14ac:dyDescent="0.25">
      <c r="A128" t="s">
        <v>9</v>
      </c>
      <c r="B128" s="3">
        <v>45433</v>
      </c>
      <c r="C128">
        <v>3553300</v>
      </c>
      <c r="D128">
        <v>0</v>
      </c>
      <c r="E128">
        <v>454800</v>
      </c>
      <c r="F128">
        <v>16</v>
      </c>
      <c r="G128">
        <v>1365</v>
      </c>
      <c r="H128" t="b">
        <v>1</v>
      </c>
      <c r="I128">
        <f t="shared" si="8"/>
        <v>1553.3551912568305</v>
      </c>
      <c r="L128">
        <f>L127-N128</f>
        <v>0</v>
      </c>
      <c r="M128">
        <v>0</v>
      </c>
      <c r="N128">
        <v>454800</v>
      </c>
      <c r="O128">
        <f t="shared" si="9"/>
        <v>0</v>
      </c>
      <c r="S128" s="12">
        <f t="shared" si="7"/>
        <v>4101300</v>
      </c>
      <c r="T128" s="12">
        <f t="shared" si="12"/>
        <v>0</v>
      </c>
      <c r="U128">
        <v>454800</v>
      </c>
      <c r="V128">
        <f t="shared" si="10"/>
        <v>1792.9180327868853</v>
      </c>
      <c r="W128" s="14" t="b">
        <f t="shared" si="11"/>
        <v>1</v>
      </c>
    </row>
    <row r="129" spans="1:23" x14ac:dyDescent="0.25">
      <c r="A129" t="s">
        <v>9</v>
      </c>
      <c r="B129" s="3">
        <v>45434</v>
      </c>
      <c r="C129">
        <v>2929100</v>
      </c>
      <c r="D129">
        <v>0</v>
      </c>
      <c r="E129">
        <v>624200</v>
      </c>
      <c r="F129">
        <v>16</v>
      </c>
      <c r="G129">
        <v>1365</v>
      </c>
      <c r="H129" t="b">
        <v>1</v>
      </c>
      <c r="I129">
        <f t="shared" si="8"/>
        <v>1280.4808743169399</v>
      </c>
      <c r="L129">
        <f>M129-N129</f>
        <v>636000</v>
      </c>
      <c r="M129">
        <f>SUM(N129:N131)</f>
        <v>1260200</v>
      </c>
      <c r="N129">
        <v>624200</v>
      </c>
      <c r="O129">
        <f t="shared" si="9"/>
        <v>278.03278688524591</v>
      </c>
      <c r="S129" s="12">
        <f t="shared" si="7"/>
        <v>3477100</v>
      </c>
      <c r="T129" s="12">
        <f t="shared" si="12"/>
        <v>0</v>
      </c>
      <c r="U129">
        <v>624200</v>
      </c>
      <c r="V129">
        <f t="shared" si="10"/>
        <v>1520.0437158469945</v>
      </c>
      <c r="W129" s="14" t="b">
        <f t="shared" si="11"/>
        <v>1</v>
      </c>
    </row>
    <row r="130" spans="1:23" x14ac:dyDescent="0.25">
      <c r="A130" t="s">
        <v>9</v>
      </c>
      <c r="B130" s="3">
        <v>45435</v>
      </c>
      <c r="C130">
        <v>2562100</v>
      </c>
      <c r="D130">
        <v>0</v>
      </c>
      <c r="E130">
        <v>367000</v>
      </c>
      <c r="F130">
        <v>16</v>
      </c>
      <c r="G130">
        <v>1365</v>
      </c>
      <c r="H130" t="b">
        <v>1</v>
      </c>
      <c r="I130">
        <f t="shared" si="8"/>
        <v>1120.0437158469945</v>
      </c>
      <c r="L130">
        <f>L129-N130</f>
        <v>269000</v>
      </c>
      <c r="M130">
        <v>0</v>
      </c>
      <c r="N130">
        <v>367000</v>
      </c>
      <c r="O130">
        <f t="shared" si="9"/>
        <v>117.59562841530055</v>
      </c>
      <c r="S130" s="12">
        <f t="shared" si="7"/>
        <v>3110100</v>
      </c>
      <c r="T130" s="12">
        <f t="shared" si="12"/>
        <v>0</v>
      </c>
      <c r="U130">
        <v>367000</v>
      </c>
      <c r="V130">
        <f t="shared" si="10"/>
        <v>1359.6065573770493</v>
      </c>
      <c r="W130" s="14" t="b">
        <f t="shared" si="11"/>
        <v>1</v>
      </c>
    </row>
    <row r="131" spans="1:23" x14ac:dyDescent="0.25">
      <c r="A131" t="s">
        <v>9</v>
      </c>
      <c r="B131" s="3">
        <v>45436</v>
      </c>
      <c r="C131">
        <v>2293100</v>
      </c>
      <c r="D131">
        <v>0</v>
      </c>
      <c r="E131">
        <v>269000</v>
      </c>
      <c r="F131">
        <v>16</v>
      </c>
      <c r="G131">
        <v>1365</v>
      </c>
      <c r="H131" t="b">
        <v>1</v>
      </c>
      <c r="I131">
        <f t="shared" si="8"/>
        <v>1002.448087431694</v>
      </c>
      <c r="L131">
        <f>L130-N131</f>
        <v>0</v>
      </c>
      <c r="M131">
        <v>0</v>
      </c>
      <c r="N131">
        <v>269000</v>
      </c>
      <c r="O131">
        <f t="shared" si="9"/>
        <v>0</v>
      </c>
      <c r="S131" s="12">
        <f t="shared" ref="S131:S194" si="13">IF(T131&lt;&gt;0, IF((T131-U131)&gt;=0,T131-U131,T131), IF((S130-U131)&gt;=0,S130-U131,S130))</f>
        <v>2841100</v>
      </c>
      <c r="T131" s="12">
        <f t="shared" si="12"/>
        <v>0</v>
      </c>
      <c r="U131">
        <v>269000</v>
      </c>
      <c r="V131">
        <f t="shared" si="10"/>
        <v>1242.0109289617487</v>
      </c>
      <c r="W131" s="14" t="b">
        <f t="shared" si="11"/>
        <v>1</v>
      </c>
    </row>
    <row r="132" spans="1:23" x14ac:dyDescent="0.25">
      <c r="A132" t="s">
        <v>9</v>
      </c>
      <c r="B132" s="3">
        <v>45437</v>
      </c>
      <c r="C132">
        <v>2293100</v>
      </c>
      <c r="D132">
        <v>0</v>
      </c>
      <c r="E132">
        <v>0</v>
      </c>
      <c r="F132">
        <v>16</v>
      </c>
      <c r="G132">
        <v>1365</v>
      </c>
      <c r="H132" t="b">
        <v>1</v>
      </c>
      <c r="I132">
        <f t="shared" ref="I132:I195" si="14">C132*F132/100/366*(B133-B132)-IF(D132&lt;&gt;0,$G132,0)</f>
        <v>1002.448087431694</v>
      </c>
      <c r="L132">
        <f>M132-N132</f>
        <v>334000</v>
      </c>
      <c r="M132">
        <f>SUM(N132:N134)</f>
        <v>334000</v>
      </c>
      <c r="N132">
        <v>0</v>
      </c>
      <c r="O132">
        <f t="shared" ref="O132:O195" si="15">L132*$F132/100/366*($B133-$B132)</f>
        <v>146.01092896174865</v>
      </c>
      <c r="S132" s="12">
        <f t="shared" si="13"/>
        <v>2841100</v>
      </c>
      <c r="T132" s="12">
        <f t="shared" si="12"/>
        <v>0</v>
      </c>
      <c r="U132">
        <v>0</v>
      </c>
      <c r="V132">
        <f t="shared" ref="V132:V195" si="16">S132*$F132/100/366*($B133-$B132)</f>
        <v>1242.0109289617487</v>
      </c>
      <c r="W132" s="14" t="b">
        <f t="shared" ref="W132:W195" si="17">S132&gt;U132</f>
        <v>1</v>
      </c>
    </row>
    <row r="133" spans="1:23" x14ac:dyDescent="0.25">
      <c r="A133" t="s">
        <v>9</v>
      </c>
      <c r="B133" s="3">
        <v>45438</v>
      </c>
      <c r="C133">
        <v>2293100</v>
      </c>
      <c r="D133">
        <v>0</v>
      </c>
      <c r="E133">
        <v>0</v>
      </c>
      <c r="F133">
        <v>16</v>
      </c>
      <c r="G133">
        <v>1365</v>
      </c>
      <c r="H133" t="b">
        <v>1</v>
      </c>
      <c r="I133">
        <f t="shared" si="14"/>
        <v>1002.448087431694</v>
      </c>
      <c r="L133">
        <f>L132-N133</f>
        <v>334000</v>
      </c>
      <c r="M133">
        <v>0</v>
      </c>
      <c r="N133">
        <v>0</v>
      </c>
      <c r="O133">
        <f t="shared" si="15"/>
        <v>146.01092896174865</v>
      </c>
      <c r="S133" s="12">
        <f t="shared" si="13"/>
        <v>2841100</v>
      </c>
      <c r="T133" s="12">
        <f t="shared" si="12"/>
        <v>0</v>
      </c>
      <c r="U133">
        <v>0</v>
      </c>
      <c r="V133">
        <f t="shared" si="16"/>
        <v>1242.0109289617487</v>
      </c>
      <c r="W133" s="14" t="b">
        <f t="shared" si="17"/>
        <v>1</v>
      </c>
    </row>
    <row r="134" spans="1:23" x14ac:dyDescent="0.25">
      <c r="A134" t="s">
        <v>9</v>
      </c>
      <c r="B134" s="3">
        <v>45439</v>
      </c>
      <c r="C134">
        <v>6786000</v>
      </c>
      <c r="D134">
        <v>7120000</v>
      </c>
      <c r="E134">
        <v>334000</v>
      </c>
      <c r="F134">
        <v>16</v>
      </c>
      <c r="G134">
        <v>1365</v>
      </c>
      <c r="H134" t="b">
        <v>1</v>
      </c>
      <c r="I134">
        <f t="shared" si="14"/>
        <v>1601.5573770491801</v>
      </c>
      <c r="L134">
        <f>L133-N134</f>
        <v>0</v>
      </c>
      <c r="M134">
        <v>0</v>
      </c>
      <c r="N134">
        <v>334000</v>
      </c>
      <c r="O134">
        <f t="shared" si="15"/>
        <v>0</v>
      </c>
      <c r="S134" s="12">
        <f t="shared" si="13"/>
        <v>2507100</v>
      </c>
      <c r="T134" s="12">
        <f t="shared" si="12"/>
        <v>0</v>
      </c>
      <c r="U134">
        <v>334000</v>
      </c>
      <c r="V134">
        <f t="shared" si="16"/>
        <v>1096</v>
      </c>
      <c r="W134" s="14" t="b">
        <f t="shared" si="17"/>
        <v>1</v>
      </c>
    </row>
    <row r="135" spans="1:23" x14ac:dyDescent="0.25">
      <c r="A135" t="s">
        <v>9</v>
      </c>
      <c r="B135" s="3">
        <v>45440</v>
      </c>
      <c r="C135">
        <v>6663400</v>
      </c>
      <c r="D135">
        <v>0</v>
      </c>
      <c r="E135">
        <v>122600</v>
      </c>
      <c r="F135">
        <v>16</v>
      </c>
      <c r="G135">
        <v>1365</v>
      </c>
      <c r="H135" t="b">
        <v>1</v>
      </c>
      <c r="I135">
        <f t="shared" si="14"/>
        <v>2912.9617486338798</v>
      </c>
      <c r="L135">
        <f>M135-N135</f>
        <v>756100</v>
      </c>
      <c r="M135">
        <f>SUM(N135:N137)</f>
        <v>878700</v>
      </c>
      <c r="N135">
        <v>122600</v>
      </c>
      <c r="O135">
        <f t="shared" si="15"/>
        <v>330.53551912568304</v>
      </c>
      <c r="S135" s="12">
        <f t="shared" si="13"/>
        <v>2384500</v>
      </c>
      <c r="T135" s="12">
        <f t="shared" si="12"/>
        <v>0</v>
      </c>
      <c r="U135">
        <v>122600</v>
      </c>
      <c r="V135">
        <f t="shared" si="16"/>
        <v>1042.4043715846994</v>
      </c>
      <c r="W135" s="14" t="b">
        <f t="shared" si="17"/>
        <v>1</v>
      </c>
    </row>
    <row r="136" spans="1:23" x14ac:dyDescent="0.25">
      <c r="A136" t="s">
        <v>9</v>
      </c>
      <c r="B136" s="3">
        <v>45441</v>
      </c>
      <c r="C136">
        <v>6233300</v>
      </c>
      <c r="D136">
        <v>0</v>
      </c>
      <c r="E136">
        <v>430100</v>
      </c>
      <c r="F136">
        <v>16</v>
      </c>
      <c r="G136">
        <v>1365</v>
      </c>
      <c r="H136" t="b">
        <v>1</v>
      </c>
      <c r="I136">
        <f t="shared" si="14"/>
        <v>2724.9398907103823</v>
      </c>
      <c r="L136">
        <f>L135-N136</f>
        <v>326000</v>
      </c>
      <c r="M136">
        <v>0</v>
      </c>
      <c r="N136">
        <v>430100</v>
      </c>
      <c r="O136">
        <f t="shared" si="15"/>
        <v>142.5136612021858</v>
      </c>
      <c r="S136" s="12">
        <f t="shared" si="13"/>
        <v>1954400</v>
      </c>
      <c r="T136" s="12">
        <f t="shared" si="12"/>
        <v>0</v>
      </c>
      <c r="U136">
        <v>430100</v>
      </c>
      <c r="V136">
        <f t="shared" si="16"/>
        <v>854.38251366120221</v>
      </c>
      <c r="W136" s="14" t="b">
        <f t="shared" si="17"/>
        <v>1</v>
      </c>
    </row>
    <row r="137" spans="1:23" x14ac:dyDescent="0.25">
      <c r="A137" t="s">
        <v>9</v>
      </c>
      <c r="B137" s="3">
        <v>45442</v>
      </c>
      <c r="C137">
        <v>5907300</v>
      </c>
      <c r="D137">
        <v>0</v>
      </c>
      <c r="E137">
        <v>326000</v>
      </c>
      <c r="F137">
        <v>16</v>
      </c>
      <c r="G137">
        <v>1365</v>
      </c>
      <c r="H137" t="b">
        <v>1</v>
      </c>
      <c r="I137">
        <f t="shared" si="14"/>
        <v>2582.4262295081967</v>
      </c>
      <c r="L137">
        <f>L136-N137</f>
        <v>0</v>
      </c>
      <c r="M137">
        <v>0</v>
      </c>
      <c r="N137">
        <v>326000</v>
      </c>
      <c r="O137">
        <f t="shared" si="15"/>
        <v>0</v>
      </c>
      <c r="S137" s="12">
        <f t="shared" si="13"/>
        <v>1628400</v>
      </c>
      <c r="T137" s="12">
        <f t="shared" si="12"/>
        <v>0</v>
      </c>
      <c r="U137">
        <v>326000</v>
      </c>
      <c r="V137">
        <f t="shared" si="16"/>
        <v>711.86885245901635</v>
      </c>
      <c r="W137" s="14" t="b">
        <f t="shared" si="17"/>
        <v>1</v>
      </c>
    </row>
    <row r="138" spans="1:23" x14ac:dyDescent="0.25">
      <c r="A138" t="s">
        <v>9</v>
      </c>
      <c r="B138" s="3">
        <v>45443</v>
      </c>
      <c r="C138">
        <v>5335400</v>
      </c>
      <c r="D138">
        <v>0</v>
      </c>
      <c r="E138">
        <v>571900</v>
      </c>
      <c r="F138">
        <v>16</v>
      </c>
      <c r="G138">
        <v>1365</v>
      </c>
      <c r="H138" t="b">
        <v>1</v>
      </c>
      <c r="I138">
        <f t="shared" si="14"/>
        <v>2332.4153005464482</v>
      </c>
      <c r="L138">
        <f>M138-N138</f>
        <v>0</v>
      </c>
      <c r="M138">
        <f>SUM(N138:N140)</f>
        <v>571900</v>
      </c>
      <c r="N138">
        <v>571900</v>
      </c>
      <c r="O138">
        <f t="shared" si="15"/>
        <v>0</v>
      </c>
      <c r="S138" s="12">
        <f t="shared" si="13"/>
        <v>1056500</v>
      </c>
      <c r="T138" s="12">
        <f t="shared" si="12"/>
        <v>0</v>
      </c>
      <c r="U138">
        <v>571900</v>
      </c>
      <c r="V138">
        <f t="shared" si="16"/>
        <v>461.85792349726773</v>
      </c>
      <c r="W138" s="14" t="b">
        <f t="shared" si="17"/>
        <v>1</v>
      </c>
    </row>
    <row r="139" spans="1:23" x14ac:dyDescent="0.25">
      <c r="A139" t="s">
        <v>9</v>
      </c>
      <c r="B139" s="3">
        <v>45444</v>
      </c>
      <c r="C139">
        <v>5335400</v>
      </c>
      <c r="D139">
        <v>0</v>
      </c>
      <c r="E139">
        <v>0</v>
      </c>
      <c r="F139">
        <v>16</v>
      </c>
      <c r="G139">
        <v>1365</v>
      </c>
      <c r="H139" t="b">
        <v>1</v>
      </c>
      <c r="I139">
        <f t="shared" si="14"/>
        <v>2332.4153005464482</v>
      </c>
      <c r="L139">
        <f>L138-N139</f>
        <v>0</v>
      </c>
      <c r="M139">
        <v>0</v>
      </c>
      <c r="N139">
        <v>0</v>
      </c>
      <c r="O139">
        <f t="shared" si="15"/>
        <v>0</v>
      </c>
      <c r="S139" s="12">
        <f t="shared" si="13"/>
        <v>1056500</v>
      </c>
      <c r="T139" s="12">
        <f t="shared" si="12"/>
        <v>0</v>
      </c>
      <c r="U139">
        <v>0</v>
      </c>
      <c r="V139">
        <f t="shared" si="16"/>
        <v>461.85792349726773</v>
      </c>
      <c r="W139" s="14" t="b">
        <f t="shared" si="17"/>
        <v>1</v>
      </c>
    </row>
    <row r="140" spans="1:23" x14ac:dyDescent="0.25">
      <c r="A140" t="s">
        <v>9</v>
      </c>
      <c r="B140" s="3">
        <v>45445</v>
      </c>
      <c r="C140">
        <v>5335400</v>
      </c>
      <c r="D140">
        <v>0</v>
      </c>
      <c r="E140">
        <v>0</v>
      </c>
      <c r="F140">
        <v>16</v>
      </c>
      <c r="G140">
        <v>1365</v>
      </c>
      <c r="H140" t="b">
        <v>1</v>
      </c>
      <c r="I140">
        <f t="shared" si="14"/>
        <v>2332.4153005464482</v>
      </c>
      <c r="L140">
        <f>L139-N140</f>
        <v>0</v>
      </c>
      <c r="M140">
        <v>0</v>
      </c>
      <c r="N140">
        <v>0</v>
      </c>
      <c r="O140">
        <f t="shared" si="15"/>
        <v>0</v>
      </c>
      <c r="S140" s="12">
        <f t="shared" si="13"/>
        <v>5550000</v>
      </c>
      <c r="T140" s="12">
        <f t="shared" si="12"/>
        <v>5550000</v>
      </c>
      <c r="U140">
        <v>0</v>
      </c>
      <c r="V140">
        <f t="shared" si="16"/>
        <v>2426.2295081967213</v>
      </c>
      <c r="W140" s="14" t="b">
        <f t="shared" si="17"/>
        <v>1</v>
      </c>
    </row>
    <row r="141" spans="1:23" x14ac:dyDescent="0.25">
      <c r="A141" t="s">
        <v>9</v>
      </c>
      <c r="B141" s="3">
        <v>45446</v>
      </c>
      <c r="C141">
        <v>5145400</v>
      </c>
      <c r="D141">
        <v>0</v>
      </c>
      <c r="E141">
        <v>190000</v>
      </c>
      <c r="F141">
        <v>16</v>
      </c>
      <c r="G141">
        <v>1365</v>
      </c>
      <c r="H141" t="b">
        <v>1</v>
      </c>
      <c r="I141">
        <f t="shared" si="14"/>
        <v>2249.3551912568305</v>
      </c>
      <c r="L141">
        <f>M141-N141</f>
        <v>383000</v>
      </c>
      <c r="M141">
        <f>SUM(N141:N143)</f>
        <v>573000</v>
      </c>
      <c r="N141">
        <v>190000</v>
      </c>
      <c r="O141">
        <f t="shared" si="15"/>
        <v>167.43169398907105</v>
      </c>
      <c r="S141" s="12">
        <f t="shared" si="13"/>
        <v>5360000</v>
      </c>
      <c r="T141" s="12">
        <f t="shared" si="12"/>
        <v>0</v>
      </c>
      <c r="U141">
        <v>190000</v>
      </c>
      <c r="V141">
        <f t="shared" si="16"/>
        <v>2343.1693989071036</v>
      </c>
      <c r="W141" s="14" t="b">
        <f t="shared" si="17"/>
        <v>1</v>
      </c>
    </row>
    <row r="142" spans="1:23" x14ac:dyDescent="0.25">
      <c r="A142" t="s">
        <v>9</v>
      </c>
      <c r="B142" s="3">
        <v>45447</v>
      </c>
      <c r="C142">
        <v>4776400</v>
      </c>
      <c r="D142">
        <v>0</v>
      </c>
      <c r="E142">
        <v>369000</v>
      </c>
      <c r="F142">
        <v>16</v>
      </c>
      <c r="G142">
        <v>1365</v>
      </c>
      <c r="H142" t="b">
        <v>1</v>
      </c>
      <c r="I142">
        <f t="shared" si="14"/>
        <v>2088.0437158469945</v>
      </c>
      <c r="L142">
        <f>L141-N142</f>
        <v>14000</v>
      </c>
      <c r="M142">
        <v>0</v>
      </c>
      <c r="N142">
        <v>369000</v>
      </c>
      <c r="O142">
        <f t="shared" si="15"/>
        <v>6.1202185792349724</v>
      </c>
      <c r="S142" s="12">
        <f t="shared" si="13"/>
        <v>4991000</v>
      </c>
      <c r="T142" s="12">
        <f t="shared" si="12"/>
        <v>0</v>
      </c>
      <c r="U142">
        <v>369000</v>
      </c>
      <c r="V142">
        <f t="shared" si="16"/>
        <v>2181.8579234972676</v>
      </c>
      <c r="W142" s="14" t="b">
        <f t="shared" si="17"/>
        <v>1</v>
      </c>
    </row>
    <row r="143" spans="1:23" x14ac:dyDescent="0.25">
      <c r="A143" t="s">
        <v>9</v>
      </c>
      <c r="B143" s="3">
        <v>45448</v>
      </c>
      <c r="C143">
        <v>4762400</v>
      </c>
      <c r="D143">
        <v>0</v>
      </c>
      <c r="E143">
        <v>14000</v>
      </c>
      <c r="F143">
        <v>16</v>
      </c>
      <c r="G143">
        <v>1365</v>
      </c>
      <c r="H143" t="b">
        <v>1</v>
      </c>
      <c r="I143">
        <f t="shared" si="14"/>
        <v>2081.9234972677596</v>
      </c>
      <c r="L143">
        <f>L142-N143</f>
        <v>0</v>
      </c>
      <c r="M143">
        <v>0</v>
      </c>
      <c r="N143">
        <v>14000</v>
      </c>
      <c r="O143">
        <f t="shared" si="15"/>
        <v>0</v>
      </c>
      <c r="S143" s="12">
        <f t="shared" si="13"/>
        <v>4977000</v>
      </c>
      <c r="T143" s="12">
        <f t="shared" si="12"/>
        <v>0</v>
      </c>
      <c r="U143">
        <v>14000</v>
      </c>
      <c r="V143">
        <f t="shared" si="16"/>
        <v>2175.7377049180327</v>
      </c>
      <c r="W143" s="14" t="b">
        <f t="shared" si="17"/>
        <v>1</v>
      </c>
    </row>
    <row r="144" spans="1:23" x14ac:dyDescent="0.25">
      <c r="A144" t="s">
        <v>9</v>
      </c>
      <c r="B144" s="3">
        <v>45449</v>
      </c>
      <c r="C144">
        <v>4583000</v>
      </c>
      <c r="D144">
        <v>0</v>
      </c>
      <c r="E144">
        <v>179400</v>
      </c>
      <c r="F144">
        <v>16</v>
      </c>
      <c r="G144">
        <v>1365</v>
      </c>
      <c r="H144" t="b">
        <v>1</v>
      </c>
      <c r="I144">
        <f t="shared" si="14"/>
        <v>2003.4972677595629</v>
      </c>
      <c r="L144">
        <f>M144-N144</f>
        <v>1156600</v>
      </c>
      <c r="M144">
        <f>SUM(N144:N146)</f>
        <v>1336000</v>
      </c>
      <c r="N144">
        <v>179400</v>
      </c>
      <c r="O144">
        <f t="shared" si="15"/>
        <v>505.61748633879779</v>
      </c>
      <c r="S144" s="12">
        <f t="shared" si="13"/>
        <v>4797600</v>
      </c>
      <c r="T144" s="12">
        <f t="shared" si="12"/>
        <v>0</v>
      </c>
      <c r="U144">
        <v>179400</v>
      </c>
      <c r="V144">
        <f t="shared" si="16"/>
        <v>2097.311475409836</v>
      </c>
      <c r="W144" s="14" t="b">
        <f t="shared" si="17"/>
        <v>1</v>
      </c>
    </row>
    <row r="145" spans="1:23" x14ac:dyDescent="0.25">
      <c r="A145" t="s">
        <v>9</v>
      </c>
      <c r="B145" s="3">
        <v>45450</v>
      </c>
      <c r="C145">
        <v>3426400</v>
      </c>
      <c r="D145">
        <v>0</v>
      </c>
      <c r="E145">
        <v>1156600</v>
      </c>
      <c r="F145">
        <v>16</v>
      </c>
      <c r="G145">
        <v>1365</v>
      </c>
      <c r="H145" t="b">
        <v>1</v>
      </c>
      <c r="I145">
        <f t="shared" si="14"/>
        <v>1497.8797814207651</v>
      </c>
      <c r="L145">
        <f>L144-N145</f>
        <v>0</v>
      </c>
      <c r="M145">
        <v>0</v>
      </c>
      <c r="N145">
        <v>1156600</v>
      </c>
      <c r="O145">
        <f t="shared" si="15"/>
        <v>0</v>
      </c>
      <c r="S145" s="12">
        <f t="shared" si="13"/>
        <v>3641000</v>
      </c>
      <c r="T145" s="12">
        <f t="shared" si="12"/>
        <v>0</v>
      </c>
      <c r="U145">
        <v>1156600</v>
      </c>
      <c r="V145">
        <f t="shared" si="16"/>
        <v>1591.6939890710382</v>
      </c>
      <c r="W145" s="14" t="b">
        <f t="shared" si="17"/>
        <v>1</v>
      </c>
    </row>
    <row r="146" spans="1:23" x14ac:dyDescent="0.25">
      <c r="A146" t="s">
        <v>9</v>
      </c>
      <c r="B146" s="3">
        <v>45451</v>
      </c>
      <c r="C146">
        <v>3426400</v>
      </c>
      <c r="D146">
        <v>0</v>
      </c>
      <c r="E146">
        <v>0</v>
      </c>
      <c r="F146">
        <v>16</v>
      </c>
      <c r="G146">
        <v>1365</v>
      </c>
      <c r="H146" t="b">
        <v>1</v>
      </c>
      <c r="I146">
        <f t="shared" si="14"/>
        <v>1497.8797814207651</v>
      </c>
      <c r="L146">
        <f>L145-N146</f>
        <v>0</v>
      </c>
      <c r="M146">
        <v>0</v>
      </c>
      <c r="N146">
        <v>0</v>
      </c>
      <c r="O146">
        <f t="shared" si="15"/>
        <v>0</v>
      </c>
      <c r="S146" s="12">
        <f t="shared" si="13"/>
        <v>3641000</v>
      </c>
      <c r="T146" s="12">
        <f t="shared" si="12"/>
        <v>0</v>
      </c>
      <c r="U146">
        <v>0</v>
      </c>
      <c r="V146">
        <f t="shared" si="16"/>
        <v>1591.6939890710382</v>
      </c>
      <c r="W146" s="14" t="b">
        <f t="shared" si="17"/>
        <v>1</v>
      </c>
    </row>
    <row r="147" spans="1:23" x14ac:dyDescent="0.25">
      <c r="A147" t="s">
        <v>9</v>
      </c>
      <c r="B147" s="3">
        <v>45452</v>
      </c>
      <c r="C147">
        <v>3426400</v>
      </c>
      <c r="D147">
        <v>0</v>
      </c>
      <c r="E147">
        <v>0</v>
      </c>
      <c r="F147">
        <v>16</v>
      </c>
      <c r="G147">
        <v>1365</v>
      </c>
      <c r="H147" t="b">
        <v>1</v>
      </c>
      <c r="I147">
        <f t="shared" si="14"/>
        <v>1497.8797814207651</v>
      </c>
      <c r="L147">
        <f>M147-N147</f>
        <v>2714800</v>
      </c>
      <c r="M147">
        <f>SUM(N147:N149)</f>
        <v>2714800</v>
      </c>
      <c r="N147">
        <v>0</v>
      </c>
      <c r="O147">
        <f t="shared" si="15"/>
        <v>1186.7978142076502</v>
      </c>
      <c r="S147" s="12">
        <f t="shared" si="13"/>
        <v>3641000</v>
      </c>
      <c r="T147" s="12">
        <f t="shared" si="12"/>
        <v>0</v>
      </c>
      <c r="U147">
        <v>0</v>
      </c>
      <c r="V147">
        <f t="shared" si="16"/>
        <v>1591.6939890710382</v>
      </c>
      <c r="W147" s="14" t="b">
        <f t="shared" si="17"/>
        <v>1</v>
      </c>
    </row>
    <row r="148" spans="1:23" x14ac:dyDescent="0.25">
      <c r="A148" t="s">
        <v>9</v>
      </c>
      <c r="B148" s="3">
        <v>45453</v>
      </c>
      <c r="C148">
        <v>1516600</v>
      </c>
      <c r="D148">
        <v>0</v>
      </c>
      <c r="E148">
        <v>1909800</v>
      </c>
      <c r="F148">
        <v>16</v>
      </c>
      <c r="G148">
        <v>1365</v>
      </c>
      <c r="H148" t="b">
        <v>0</v>
      </c>
      <c r="I148">
        <f t="shared" si="14"/>
        <v>662.99453551912563</v>
      </c>
      <c r="L148">
        <f>L147-N148</f>
        <v>805000</v>
      </c>
      <c r="M148">
        <v>0</v>
      </c>
      <c r="N148">
        <v>1909800</v>
      </c>
      <c r="O148">
        <f t="shared" si="15"/>
        <v>351.91256830601094</v>
      </c>
      <c r="S148" s="12">
        <f t="shared" si="13"/>
        <v>1731200</v>
      </c>
      <c r="T148" s="12">
        <f t="shared" si="12"/>
        <v>0</v>
      </c>
      <c r="U148">
        <v>1909800</v>
      </c>
      <c r="V148">
        <f t="shared" si="16"/>
        <v>756.80874316939889</v>
      </c>
      <c r="W148" s="14" t="b">
        <f t="shared" si="17"/>
        <v>0</v>
      </c>
    </row>
    <row r="149" spans="1:23" x14ac:dyDescent="0.25">
      <c r="A149" t="s">
        <v>9</v>
      </c>
      <c r="B149" s="3">
        <v>45454</v>
      </c>
      <c r="C149">
        <v>711600</v>
      </c>
      <c r="D149">
        <v>0</v>
      </c>
      <c r="E149">
        <v>805000</v>
      </c>
      <c r="F149">
        <v>16</v>
      </c>
      <c r="G149">
        <v>1365</v>
      </c>
      <c r="H149" t="b">
        <v>0</v>
      </c>
      <c r="I149">
        <f t="shared" si="14"/>
        <v>311.08196721311475</v>
      </c>
      <c r="L149">
        <f>L148-N149</f>
        <v>0</v>
      </c>
      <c r="M149">
        <v>0</v>
      </c>
      <c r="N149">
        <v>805000</v>
      </c>
      <c r="O149">
        <f t="shared" si="15"/>
        <v>0</v>
      </c>
      <c r="S149" s="12">
        <f t="shared" si="13"/>
        <v>926200</v>
      </c>
      <c r="T149" s="12">
        <f t="shared" si="12"/>
        <v>0</v>
      </c>
      <c r="U149">
        <v>805000</v>
      </c>
      <c r="V149">
        <f t="shared" si="16"/>
        <v>404.89617486338796</v>
      </c>
      <c r="W149" s="14" t="b">
        <f t="shared" si="17"/>
        <v>1</v>
      </c>
    </row>
    <row r="150" spans="1:23" x14ac:dyDescent="0.25">
      <c r="A150" t="s">
        <v>9</v>
      </c>
      <c r="B150" s="3">
        <v>45455</v>
      </c>
      <c r="C150">
        <v>711600</v>
      </c>
      <c r="D150">
        <v>0</v>
      </c>
      <c r="E150">
        <v>0</v>
      </c>
      <c r="F150">
        <v>16</v>
      </c>
      <c r="G150">
        <v>1365</v>
      </c>
      <c r="H150" t="b">
        <v>1</v>
      </c>
      <c r="I150">
        <f t="shared" si="14"/>
        <v>311.08196721311475</v>
      </c>
      <c r="L150">
        <f>M150-N150</f>
        <v>1581400</v>
      </c>
      <c r="M150">
        <f>SUM(N150:N152)</f>
        <v>1581400</v>
      </c>
      <c r="N150">
        <v>0</v>
      </c>
      <c r="O150">
        <f t="shared" si="15"/>
        <v>691.32240437158475</v>
      </c>
      <c r="S150" s="12">
        <f t="shared" si="13"/>
        <v>926200</v>
      </c>
      <c r="T150" s="12">
        <f t="shared" si="12"/>
        <v>0</v>
      </c>
      <c r="U150">
        <v>0</v>
      </c>
      <c r="V150">
        <f t="shared" si="16"/>
        <v>404.89617486338796</v>
      </c>
      <c r="W150" s="14" t="b">
        <f t="shared" si="17"/>
        <v>1</v>
      </c>
    </row>
    <row r="151" spans="1:23" x14ac:dyDescent="0.25">
      <c r="A151" t="s">
        <v>9</v>
      </c>
      <c r="B151" s="3">
        <v>45456</v>
      </c>
      <c r="C151">
        <v>6213100</v>
      </c>
      <c r="D151">
        <v>7120000</v>
      </c>
      <c r="E151">
        <v>906900</v>
      </c>
      <c r="F151">
        <v>16</v>
      </c>
      <c r="G151">
        <v>1365</v>
      </c>
      <c r="H151" t="b">
        <v>1</v>
      </c>
      <c r="I151">
        <f t="shared" si="14"/>
        <v>1351.1092896174864</v>
      </c>
      <c r="L151">
        <f>L150-N151</f>
        <v>674500</v>
      </c>
      <c r="M151">
        <v>0</v>
      </c>
      <c r="N151">
        <v>906900</v>
      </c>
      <c r="O151">
        <f t="shared" si="15"/>
        <v>294.8633879781421</v>
      </c>
      <c r="S151" s="12">
        <f t="shared" si="13"/>
        <v>4643100</v>
      </c>
      <c r="T151" s="12">
        <f t="shared" si="12"/>
        <v>5550000</v>
      </c>
      <c r="U151">
        <v>906900</v>
      </c>
      <c r="V151">
        <f t="shared" si="16"/>
        <v>2029.7704918032787</v>
      </c>
      <c r="W151" s="14" t="b">
        <f t="shared" si="17"/>
        <v>1</v>
      </c>
    </row>
    <row r="152" spans="1:23" x14ac:dyDescent="0.25">
      <c r="A152" t="s">
        <v>9</v>
      </c>
      <c r="B152" s="3">
        <v>45457</v>
      </c>
      <c r="C152">
        <v>5538600</v>
      </c>
      <c r="D152">
        <v>0</v>
      </c>
      <c r="E152">
        <v>674500</v>
      </c>
      <c r="F152">
        <v>16</v>
      </c>
      <c r="G152">
        <v>1365</v>
      </c>
      <c r="H152" t="b">
        <v>1</v>
      </c>
      <c r="I152">
        <f t="shared" si="14"/>
        <v>2421.2459016393441</v>
      </c>
      <c r="L152">
        <f>L151-N152</f>
        <v>0</v>
      </c>
      <c r="M152">
        <v>0</v>
      </c>
      <c r="N152">
        <v>674500</v>
      </c>
      <c r="O152">
        <f t="shared" si="15"/>
        <v>0</v>
      </c>
      <c r="S152" s="12">
        <f t="shared" si="13"/>
        <v>3968600</v>
      </c>
      <c r="T152" s="12">
        <f t="shared" si="12"/>
        <v>0</v>
      </c>
      <c r="U152">
        <v>674500</v>
      </c>
      <c r="V152">
        <f t="shared" si="16"/>
        <v>1734.9071038251366</v>
      </c>
      <c r="W152" s="14" t="b">
        <f t="shared" si="17"/>
        <v>1</v>
      </c>
    </row>
    <row r="153" spans="1:23" x14ac:dyDescent="0.25">
      <c r="A153" t="s">
        <v>9</v>
      </c>
      <c r="B153" s="3">
        <v>45458</v>
      </c>
      <c r="C153">
        <v>5538600</v>
      </c>
      <c r="D153">
        <v>0</v>
      </c>
      <c r="E153">
        <v>0</v>
      </c>
      <c r="F153">
        <v>16</v>
      </c>
      <c r="G153">
        <v>1365</v>
      </c>
      <c r="H153" t="b">
        <v>1</v>
      </c>
      <c r="I153">
        <f t="shared" si="14"/>
        <v>2421.2459016393441</v>
      </c>
      <c r="L153">
        <f>M153-N153</f>
        <v>133700</v>
      </c>
      <c r="M153">
        <f>SUM(N153:N155)</f>
        <v>133700</v>
      </c>
      <c r="N153">
        <v>0</v>
      </c>
      <c r="O153">
        <f t="shared" si="15"/>
        <v>58.448087431693992</v>
      </c>
      <c r="S153" s="12">
        <f t="shared" si="13"/>
        <v>3968600</v>
      </c>
      <c r="T153" s="12">
        <f t="shared" si="12"/>
        <v>0</v>
      </c>
      <c r="U153">
        <v>0</v>
      </c>
      <c r="V153">
        <f t="shared" si="16"/>
        <v>1734.9071038251366</v>
      </c>
      <c r="W153" s="14" t="b">
        <f t="shared" si="17"/>
        <v>1</v>
      </c>
    </row>
    <row r="154" spans="1:23" x14ac:dyDescent="0.25">
      <c r="A154" t="s">
        <v>9</v>
      </c>
      <c r="B154" s="3">
        <v>45459</v>
      </c>
      <c r="C154">
        <v>5538600</v>
      </c>
      <c r="D154">
        <v>0</v>
      </c>
      <c r="E154">
        <v>0</v>
      </c>
      <c r="F154">
        <v>16</v>
      </c>
      <c r="G154">
        <v>1365</v>
      </c>
      <c r="H154" t="b">
        <v>1</v>
      </c>
      <c r="I154">
        <f t="shared" si="14"/>
        <v>2421.2459016393441</v>
      </c>
      <c r="L154">
        <f>L153-N154</f>
        <v>133700</v>
      </c>
      <c r="M154">
        <v>0</v>
      </c>
      <c r="N154">
        <v>0</v>
      </c>
      <c r="O154">
        <f t="shared" si="15"/>
        <v>58.448087431693992</v>
      </c>
      <c r="S154" s="12">
        <f t="shared" si="13"/>
        <v>3968600</v>
      </c>
      <c r="T154" s="12">
        <f t="shared" si="12"/>
        <v>0</v>
      </c>
      <c r="U154">
        <v>0</v>
      </c>
      <c r="V154">
        <f t="shared" si="16"/>
        <v>1734.9071038251366</v>
      </c>
      <c r="W154" s="14" t="b">
        <f t="shared" si="17"/>
        <v>1</v>
      </c>
    </row>
    <row r="155" spans="1:23" x14ac:dyDescent="0.25">
      <c r="A155" t="s">
        <v>9</v>
      </c>
      <c r="B155" s="3">
        <v>45460</v>
      </c>
      <c r="C155">
        <v>5404900</v>
      </c>
      <c r="D155">
        <v>0</v>
      </c>
      <c r="E155">
        <v>133700</v>
      </c>
      <c r="F155">
        <v>16</v>
      </c>
      <c r="G155">
        <v>1365</v>
      </c>
      <c r="H155" t="b">
        <v>1</v>
      </c>
      <c r="I155">
        <f t="shared" si="14"/>
        <v>2362.7978142076504</v>
      </c>
      <c r="L155">
        <f>L154-N155</f>
        <v>0</v>
      </c>
      <c r="M155">
        <v>0</v>
      </c>
      <c r="N155">
        <v>133700</v>
      </c>
      <c r="O155">
        <f t="shared" si="15"/>
        <v>0</v>
      </c>
      <c r="S155" s="12">
        <f t="shared" si="13"/>
        <v>3834900</v>
      </c>
      <c r="T155" s="12">
        <f t="shared" ref="T155:T218" si="18">IF(AND(S152&lt;($Q$4),T154=0,T153=0),$T$3,0)</f>
        <v>0</v>
      </c>
      <c r="U155">
        <v>133700</v>
      </c>
      <c r="V155">
        <f t="shared" si="16"/>
        <v>1676.4590163934427</v>
      </c>
      <c r="W155" s="14" t="b">
        <f t="shared" si="17"/>
        <v>1</v>
      </c>
    </row>
    <row r="156" spans="1:23" x14ac:dyDescent="0.25">
      <c r="A156" t="s">
        <v>9</v>
      </c>
      <c r="B156" s="3">
        <v>45461</v>
      </c>
      <c r="C156">
        <v>5146500</v>
      </c>
      <c r="D156">
        <v>0</v>
      </c>
      <c r="E156">
        <v>258400</v>
      </c>
      <c r="F156">
        <v>16</v>
      </c>
      <c r="G156">
        <v>1365</v>
      </c>
      <c r="H156" t="b">
        <v>1</v>
      </c>
      <c r="I156">
        <f t="shared" si="14"/>
        <v>2249.8360655737706</v>
      </c>
      <c r="L156">
        <f>M156-N156</f>
        <v>1497000</v>
      </c>
      <c r="M156">
        <f>SUM(N156:N158)</f>
        <v>1755400</v>
      </c>
      <c r="N156">
        <v>258400</v>
      </c>
      <c r="O156">
        <f t="shared" si="15"/>
        <v>654.42622950819668</v>
      </c>
      <c r="S156" s="12">
        <f t="shared" si="13"/>
        <v>3576500</v>
      </c>
      <c r="T156" s="12">
        <f t="shared" si="18"/>
        <v>0</v>
      </c>
      <c r="U156">
        <v>258400</v>
      </c>
      <c r="V156">
        <f t="shared" si="16"/>
        <v>1563.4972677595629</v>
      </c>
      <c r="W156" s="14" t="b">
        <f t="shared" si="17"/>
        <v>1</v>
      </c>
    </row>
    <row r="157" spans="1:23" x14ac:dyDescent="0.25">
      <c r="A157" t="s">
        <v>9</v>
      </c>
      <c r="B157" s="3">
        <v>45462</v>
      </c>
      <c r="C157">
        <v>3912700</v>
      </c>
      <c r="D157">
        <v>0</v>
      </c>
      <c r="E157">
        <v>1233800</v>
      </c>
      <c r="F157">
        <v>16</v>
      </c>
      <c r="G157">
        <v>1365</v>
      </c>
      <c r="H157" t="b">
        <v>1</v>
      </c>
      <c r="I157">
        <f t="shared" si="14"/>
        <v>1710.4699453551912</v>
      </c>
      <c r="L157">
        <f>L156-N157</f>
        <v>263200</v>
      </c>
      <c r="M157">
        <v>0</v>
      </c>
      <c r="N157">
        <v>1233800</v>
      </c>
      <c r="O157">
        <f t="shared" si="15"/>
        <v>115.06010928961749</v>
      </c>
      <c r="S157" s="12">
        <f t="shared" si="13"/>
        <v>2342700</v>
      </c>
      <c r="T157" s="12">
        <f t="shared" si="18"/>
        <v>0</v>
      </c>
      <c r="U157">
        <v>1233800</v>
      </c>
      <c r="V157">
        <f t="shared" si="16"/>
        <v>1024.1311475409836</v>
      </c>
      <c r="W157" s="14" t="b">
        <f t="shared" si="17"/>
        <v>1</v>
      </c>
    </row>
    <row r="158" spans="1:23" x14ac:dyDescent="0.25">
      <c r="A158" t="s">
        <v>9</v>
      </c>
      <c r="B158" s="3">
        <v>45463</v>
      </c>
      <c r="C158">
        <v>3649500</v>
      </c>
      <c r="D158">
        <v>0</v>
      </c>
      <c r="E158">
        <v>263200</v>
      </c>
      <c r="F158">
        <v>16</v>
      </c>
      <c r="G158">
        <v>1365</v>
      </c>
      <c r="H158" t="b">
        <v>1</v>
      </c>
      <c r="I158">
        <f t="shared" si="14"/>
        <v>1595.4098360655737</v>
      </c>
      <c r="L158">
        <f>L157-N158</f>
        <v>0</v>
      </c>
      <c r="M158">
        <v>0</v>
      </c>
      <c r="N158">
        <v>263200</v>
      </c>
      <c r="O158">
        <f t="shared" si="15"/>
        <v>0</v>
      </c>
      <c r="S158" s="12">
        <f t="shared" si="13"/>
        <v>2079500</v>
      </c>
      <c r="T158" s="12">
        <f t="shared" si="18"/>
        <v>0</v>
      </c>
      <c r="U158">
        <v>263200</v>
      </c>
      <c r="V158">
        <f t="shared" si="16"/>
        <v>909.07103825136608</v>
      </c>
      <c r="W158" s="14" t="b">
        <f t="shared" si="17"/>
        <v>1</v>
      </c>
    </row>
    <row r="159" spans="1:23" x14ac:dyDescent="0.25">
      <c r="A159" t="s">
        <v>9</v>
      </c>
      <c r="B159" s="3">
        <v>45464</v>
      </c>
      <c r="C159">
        <v>2803300</v>
      </c>
      <c r="D159">
        <v>0</v>
      </c>
      <c r="E159">
        <v>846200</v>
      </c>
      <c r="F159">
        <v>16</v>
      </c>
      <c r="G159">
        <v>1365</v>
      </c>
      <c r="H159" t="b">
        <v>1</v>
      </c>
      <c r="I159">
        <f t="shared" si="14"/>
        <v>1225.4863387978141</v>
      </c>
      <c r="L159">
        <f>M159-N159</f>
        <v>0</v>
      </c>
      <c r="M159">
        <f>SUM(N159:N161)</f>
        <v>846200</v>
      </c>
      <c r="N159">
        <v>846200</v>
      </c>
      <c r="O159">
        <f t="shared" si="15"/>
        <v>0</v>
      </c>
      <c r="S159" s="12">
        <f t="shared" si="13"/>
        <v>1233300</v>
      </c>
      <c r="T159" s="12">
        <f t="shared" si="18"/>
        <v>0</v>
      </c>
      <c r="U159">
        <v>846200</v>
      </c>
      <c r="V159">
        <f t="shared" si="16"/>
        <v>539.14754098360652</v>
      </c>
      <c r="W159" s="14" t="b">
        <f t="shared" si="17"/>
        <v>1</v>
      </c>
    </row>
    <row r="160" spans="1:23" x14ac:dyDescent="0.25">
      <c r="A160" t="s">
        <v>9</v>
      </c>
      <c r="B160" s="3">
        <v>45465</v>
      </c>
      <c r="C160">
        <v>2803300</v>
      </c>
      <c r="D160">
        <v>0</v>
      </c>
      <c r="E160">
        <v>0</v>
      </c>
      <c r="F160">
        <v>16</v>
      </c>
      <c r="G160">
        <v>1365</v>
      </c>
      <c r="H160" t="b">
        <v>1</v>
      </c>
      <c r="I160">
        <f t="shared" si="14"/>
        <v>1225.4863387978141</v>
      </c>
      <c r="L160">
        <f>L159-N160</f>
        <v>0</v>
      </c>
      <c r="M160">
        <v>0</v>
      </c>
      <c r="N160">
        <v>0</v>
      </c>
      <c r="O160">
        <f t="shared" si="15"/>
        <v>0</v>
      </c>
      <c r="S160" s="12">
        <f t="shared" si="13"/>
        <v>1233300</v>
      </c>
      <c r="T160" s="12">
        <f t="shared" si="18"/>
        <v>0</v>
      </c>
      <c r="U160">
        <v>0</v>
      </c>
      <c r="V160">
        <f t="shared" si="16"/>
        <v>539.14754098360652</v>
      </c>
      <c r="W160" s="14" t="b">
        <f t="shared" si="17"/>
        <v>1</v>
      </c>
    </row>
    <row r="161" spans="1:23" x14ac:dyDescent="0.25">
      <c r="A161" t="s">
        <v>9</v>
      </c>
      <c r="B161" s="3">
        <v>45466</v>
      </c>
      <c r="C161">
        <v>2803300</v>
      </c>
      <c r="D161">
        <v>0</v>
      </c>
      <c r="E161">
        <v>0</v>
      </c>
      <c r="F161">
        <v>16</v>
      </c>
      <c r="G161">
        <v>1365</v>
      </c>
      <c r="H161" t="b">
        <v>1</v>
      </c>
      <c r="I161">
        <f t="shared" si="14"/>
        <v>1225.4863387978141</v>
      </c>
      <c r="L161">
        <f>L160-N161</f>
        <v>0</v>
      </c>
      <c r="M161">
        <v>0</v>
      </c>
      <c r="N161">
        <v>0</v>
      </c>
      <c r="O161">
        <f t="shared" si="15"/>
        <v>0</v>
      </c>
      <c r="S161" s="12">
        <f t="shared" si="13"/>
        <v>1233300</v>
      </c>
      <c r="T161" s="12">
        <f t="shared" si="18"/>
        <v>0</v>
      </c>
      <c r="U161">
        <v>0</v>
      </c>
      <c r="V161">
        <f t="shared" si="16"/>
        <v>539.14754098360652</v>
      </c>
      <c r="W161" s="14" t="b">
        <f t="shared" si="17"/>
        <v>1</v>
      </c>
    </row>
    <row r="162" spans="1:23" x14ac:dyDescent="0.25">
      <c r="A162" t="s">
        <v>9</v>
      </c>
      <c r="B162" s="3">
        <v>45467</v>
      </c>
      <c r="C162">
        <v>2222300</v>
      </c>
      <c r="D162">
        <v>0</v>
      </c>
      <c r="E162">
        <v>581000</v>
      </c>
      <c r="F162">
        <v>16</v>
      </c>
      <c r="G162">
        <v>1365</v>
      </c>
      <c r="H162" t="b">
        <v>1</v>
      </c>
      <c r="I162">
        <f t="shared" si="14"/>
        <v>971.49726775956287</v>
      </c>
      <c r="L162">
        <f>M162-N162</f>
        <v>698900</v>
      </c>
      <c r="M162">
        <f>SUM(N162:N164)</f>
        <v>1279900</v>
      </c>
      <c r="N162">
        <v>581000</v>
      </c>
      <c r="O162">
        <f t="shared" si="15"/>
        <v>305.53005464480873</v>
      </c>
      <c r="S162" s="12">
        <f t="shared" si="13"/>
        <v>4969000</v>
      </c>
      <c r="T162" s="12">
        <f t="shared" si="18"/>
        <v>5550000</v>
      </c>
      <c r="U162">
        <v>581000</v>
      </c>
      <c r="V162">
        <f t="shared" si="16"/>
        <v>2172.2404371584698</v>
      </c>
      <c r="W162" s="14" t="b">
        <f t="shared" si="17"/>
        <v>1</v>
      </c>
    </row>
    <row r="163" spans="1:23" x14ac:dyDescent="0.25">
      <c r="A163" t="s">
        <v>9</v>
      </c>
      <c r="B163" s="3">
        <v>45468</v>
      </c>
      <c r="C163">
        <v>1692400</v>
      </c>
      <c r="D163">
        <v>0</v>
      </c>
      <c r="E163">
        <v>529900</v>
      </c>
      <c r="F163">
        <v>16</v>
      </c>
      <c r="G163">
        <v>1365</v>
      </c>
      <c r="H163" t="b">
        <v>1</v>
      </c>
      <c r="I163">
        <f t="shared" si="14"/>
        <v>739.84699453551912</v>
      </c>
      <c r="L163">
        <f>L162-N163</f>
        <v>169000</v>
      </c>
      <c r="M163">
        <v>0</v>
      </c>
      <c r="N163">
        <v>529900</v>
      </c>
      <c r="O163">
        <f t="shared" si="15"/>
        <v>73.879781420765028</v>
      </c>
      <c r="S163" s="12">
        <f t="shared" si="13"/>
        <v>4439100</v>
      </c>
      <c r="T163" s="12">
        <f t="shared" si="18"/>
        <v>0</v>
      </c>
      <c r="U163">
        <v>529900</v>
      </c>
      <c r="V163">
        <f t="shared" si="16"/>
        <v>1940.5901639344263</v>
      </c>
      <c r="W163" s="14" t="b">
        <f t="shared" si="17"/>
        <v>1</v>
      </c>
    </row>
    <row r="164" spans="1:23" x14ac:dyDescent="0.25">
      <c r="A164" t="s">
        <v>9</v>
      </c>
      <c r="B164" s="3">
        <v>45469</v>
      </c>
      <c r="C164">
        <v>6951000</v>
      </c>
      <c r="D164">
        <v>7120000</v>
      </c>
      <c r="E164">
        <v>169000</v>
      </c>
      <c r="F164">
        <v>16</v>
      </c>
      <c r="G164">
        <v>1365</v>
      </c>
      <c r="H164" t="b">
        <v>1</v>
      </c>
      <c r="I164">
        <f t="shared" si="14"/>
        <v>1673.688524590164</v>
      </c>
      <c r="L164">
        <f>L163-N164</f>
        <v>0</v>
      </c>
      <c r="M164">
        <v>0</v>
      </c>
      <c r="N164">
        <v>169000</v>
      </c>
      <c r="O164">
        <f t="shared" si="15"/>
        <v>0</v>
      </c>
      <c r="S164" s="12">
        <f t="shared" si="13"/>
        <v>4270100</v>
      </c>
      <c r="T164" s="12">
        <f t="shared" si="18"/>
        <v>0</v>
      </c>
      <c r="U164">
        <v>169000</v>
      </c>
      <c r="V164">
        <f t="shared" si="16"/>
        <v>1866.7103825136612</v>
      </c>
      <c r="W164" s="14" t="b">
        <f t="shared" si="17"/>
        <v>1</v>
      </c>
    </row>
    <row r="165" spans="1:23" x14ac:dyDescent="0.25">
      <c r="A165" t="s">
        <v>9</v>
      </c>
      <c r="B165" s="3">
        <v>45470</v>
      </c>
      <c r="C165">
        <v>6662000</v>
      </c>
      <c r="D165">
        <v>0</v>
      </c>
      <c r="E165">
        <v>289000</v>
      </c>
      <c r="F165">
        <v>16</v>
      </c>
      <c r="G165">
        <v>1365</v>
      </c>
      <c r="H165" t="b">
        <v>1</v>
      </c>
      <c r="I165">
        <f t="shared" si="14"/>
        <v>2912.3497267759562</v>
      </c>
      <c r="L165">
        <f>M165-N165</f>
        <v>760000</v>
      </c>
      <c r="M165">
        <f>SUM(N165:N167)</f>
        <v>1049000</v>
      </c>
      <c r="N165">
        <v>289000</v>
      </c>
      <c r="O165">
        <f t="shared" si="15"/>
        <v>332.24043715846994</v>
      </c>
      <c r="S165" s="12">
        <f t="shared" si="13"/>
        <v>3981100</v>
      </c>
      <c r="T165" s="12">
        <f t="shared" si="18"/>
        <v>0</v>
      </c>
      <c r="U165">
        <v>289000</v>
      </c>
      <c r="V165">
        <f t="shared" si="16"/>
        <v>1740.3715846994535</v>
      </c>
      <c r="W165" s="14" t="b">
        <f t="shared" si="17"/>
        <v>1</v>
      </c>
    </row>
    <row r="166" spans="1:23" x14ac:dyDescent="0.25">
      <c r="A166" t="s">
        <v>9</v>
      </c>
      <c r="B166" s="3">
        <v>45471</v>
      </c>
      <c r="C166">
        <v>5902000</v>
      </c>
      <c r="D166">
        <v>0</v>
      </c>
      <c r="E166">
        <v>760000</v>
      </c>
      <c r="F166">
        <v>16</v>
      </c>
      <c r="G166">
        <v>1365</v>
      </c>
      <c r="H166" t="b">
        <v>1</v>
      </c>
      <c r="I166">
        <f t="shared" si="14"/>
        <v>2580.1092896174864</v>
      </c>
      <c r="L166">
        <f>L165-N166</f>
        <v>0</v>
      </c>
      <c r="M166">
        <v>0</v>
      </c>
      <c r="N166">
        <v>760000</v>
      </c>
      <c r="O166">
        <f t="shared" si="15"/>
        <v>0</v>
      </c>
      <c r="S166" s="12">
        <f t="shared" si="13"/>
        <v>3221100</v>
      </c>
      <c r="T166" s="12">
        <f t="shared" si="18"/>
        <v>0</v>
      </c>
      <c r="U166">
        <v>760000</v>
      </c>
      <c r="V166">
        <f t="shared" si="16"/>
        <v>1408.1311475409836</v>
      </c>
      <c r="W166" s="14" t="b">
        <f t="shared" si="17"/>
        <v>1</v>
      </c>
    </row>
    <row r="167" spans="1:23" x14ac:dyDescent="0.25">
      <c r="A167" t="s">
        <v>9</v>
      </c>
      <c r="B167" s="3">
        <v>45472</v>
      </c>
      <c r="C167">
        <v>5902000</v>
      </c>
      <c r="D167">
        <v>0</v>
      </c>
      <c r="E167">
        <v>0</v>
      </c>
      <c r="F167">
        <v>16</v>
      </c>
      <c r="G167">
        <v>1365</v>
      </c>
      <c r="H167" t="b">
        <v>1</v>
      </c>
      <c r="I167">
        <f t="shared" si="14"/>
        <v>2580.1092896174864</v>
      </c>
      <c r="L167">
        <f>L166-N167</f>
        <v>0</v>
      </c>
      <c r="M167">
        <v>0</v>
      </c>
      <c r="N167">
        <v>0</v>
      </c>
      <c r="O167">
        <f t="shared" si="15"/>
        <v>0</v>
      </c>
      <c r="S167" s="12">
        <f t="shared" si="13"/>
        <v>3221100</v>
      </c>
      <c r="T167" s="12">
        <f t="shared" si="18"/>
        <v>0</v>
      </c>
      <c r="U167">
        <v>0</v>
      </c>
      <c r="V167">
        <f t="shared" si="16"/>
        <v>1408.1311475409836</v>
      </c>
      <c r="W167" s="14" t="b">
        <f t="shared" si="17"/>
        <v>1</v>
      </c>
    </row>
    <row r="168" spans="1:23" x14ac:dyDescent="0.25">
      <c r="A168" t="s">
        <v>9</v>
      </c>
      <c r="B168" s="3">
        <v>45473</v>
      </c>
      <c r="C168">
        <v>5902000</v>
      </c>
      <c r="D168">
        <v>0</v>
      </c>
      <c r="E168">
        <v>0</v>
      </c>
      <c r="F168">
        <v>16</v>
      </c>
      <c r="G168">
        <v>1365</v>
      </c>
      <c r="H168" t="b">
        <v>1</v>
      </c>
      <c r="I168">
        <f t="shared" si="14"/>
        <v>2580.1092896174864</v>
      </c>
      <c r="L168">
        <f>M168-N168</f>
        <v>1187900</v>
      </c>
      <c r="M168">
        <f>SUM(N168:N170)</f>
        <v>1187900</v>
      </c>
      <c r="N168">
        <v>0</v>
      </c>
      <c r="O168">
        <f t="shared" si="15"/>
        <v>519.3005464480874</v>
      </c>
      <c r="S168" s="12">
        <f t="shared" si="13"/>
        <v>3221100</v>
      </c>
      <c r="T168" s="12">
        <f t="shared" si="18"/>
        <v>0</v>
      </c>
      <c r="U168">
        <v>0</v>
      </c>
      <c r="V168">
        <f t="shared" si="16"/>
        <v>1408.1311475409836</v>
      </c>
      <c r="W168" s="14" t="b">
        <f t="shared" si="17"/>
        <v>1</v>
      </c>
    </row>
    <row r="169" spans="1:23" x14ac:dyDescent="0.25">
      <c r="A169" t="s">
        <v>9</v>
      </c>
      <c r="B169" s="3">
        <v>45474</v>
      </c>
      <c r="C169">
        <v>5184900</v>
      </c>
      <c r="D169">
        <v>0</v>
      </c>
      <c r="E169">
        <v>717100</v>
      </c>
      <c r="F169">
        <v>16</v>
      </c>
      <c r="G169">
        <v>1365</v>
      </c>
      <c r="H169" t="b">
        <v>1</v>
      </c>
      <c r="I169">
        <f t="shared" si="14"/>
        <v>2266.622950819672</v>
      </c>
      <c r="L169">
        <f>L168-N169</f>
        <v>470800</v>
      </c>
      <c r="M169">
        <v>0</v>
      </c>
      <c r="N169">
        <v>717100</v>
      </c>
      <c r="O169">
        <f t="shared" si="15"/>
        <v>205.81420765027323</v>
      </c>
      <c r="S169" s="12">
        <f t="shared" si="13"/>
        <v>2504000</v>
      </c>
      <c r="T169" s="12">
        <f t="shared" si="18"/>
        <v>0</v>
      </c>
      <c r="U169">
        <v>717100</v>
      </c>
      <c r="V169">
        <f t="shared" si="16"/>
        <v>1094.6448087431695</v>
      </c>
      <c r="W169" s="14" t="b">
        <f t="shared" si="17"/>
        <v>1</v>
      </c>
    </row>
    <row r="170" spans="1:23" x14ac:dyDescent="0.25">
      <c r="A170" t="s">
        <v>9</v>
      </c>
      <c r="B170" s="3">
        <v>45475</v>
      </c>
      <c r="C170">
        <v>4714100</v>
      </c>
      <c r="D170">
        <v>0</v>
      </c>
      <c r="E170">
        <v>470800</v>
      </c>
      <c r="F170">
        <v>16</v>
      </c>
      <c r="G170">
        <v>1365</v>
      </c>
      <c r="H170" t="b">
        <v>1</v>
      </c>
      <c r="I170">
        <f t="shared" si="14"/>
        <v>2060.8087431693989</v>
      </c>
      <c r="L170">
        <f>L169-N170</f>
        <v>0</v>
      </c>
      <c r="M170">
        <v>0</v>
      </c>
      <c r="N170">
        <v>470800</v>
      </c>
      <c r="O170">
        <f t="shared" si="15"/>
        <v>0</v>
      </c>
      <c r="S170" s="12">
        <f t="shared" si="13"/>
        <v>2033200</v>
      </c>
      <c r="T170" s="12">
        <f t="shared" si="18"/>
        <v>0</v>
      </c>
      <c r="U170">
        <v>470800</v>
      </c>
      <c r="V170">
        <f t="shared" si="16"/>
        <v>888.83060109289613</v>
      </c>
      <c r="W170" s="14" t="b">
        <f t="shared" si="17"/>
        <v>1</v>
      </c>
    </row>
    <row r="171" spans="1:23" x14ac:dyDescent="0.25">
      <c r="A171" t="s">
        <v>9</v>
      </c>
      <c r="B171" s="3">
        <v>45476</v>
      </c>
      <c r="C171">
        <v>4291600</v>
      </c>
      <c r="D171">
        <v>0</v>
      </c>
      <c r="E171">
        <v>422500</v>
      </c>
      <c r="F171">
        <v>16</v>
      </c>
      <c r="G171">
        <v>1365</v>
      </c>
      <c r="H171" t="b">
        <v>1</v>
      </c>
      <c r="I171">
        <f t="shared" si="14"/>
        <v>1876.1092896174864</v>
      </c>
      <c r="L171">
        <f>M171-N171</f>
        <v>1210000</v>
      </c>
      <c r="M171">
        <f>SUM(N171:N173)</f>
        <v>1632500</v>
      </c>
      <c r="N171">
        <v>422500</v>
      </c>
      <c r="O171">
        <f t="shared" si="15"/>
        <v>528.96174863387978</v>
      </c>
      <c r="S171" s="12">
        <f t="shared" si="13"/>
        <v>1610700</v>
      </c>
      <c r="T171" s="12">
        <f t="shared" si="18"/>
        <v>0</v>
      </c>
      <c r="U171">
        <v>422500</v>
      </c>
      <c r="V171">
        <f t="shared" si="16"/>
        <v>704.13114754098365</v>
      </c>
      <c r="W171" s="14" t="b">
        <f t="shared" si="17"/>
        <v>1</v>
      </c>
    </row>
    <row r="172" spans="1:23" x14ac:dyDescent="0.25">
      <c r="A172" t="s">
        <v>9</v>
      </c>
      <c r="B172" s="3">
        <v>45477</v>
      </c>
      <c r="C172">
        <v>4074600</v>
      </c>
      <c r="D172">
        <v>0</v>
      </c>
      <c r="E172">
        <v>217000</v>
      </c>
      <c r="F172">
        <v>16</v>
      </c>
      <c r="G172">
        <v>1365</v>
      </c>
      <c r="H172" t="b">
        <v>1</v>
      </c>
      <c r="I172">
        <f t="shared" si="14"/>
        <v>1781.2459016393443</v>
      </c>
      <c r="L172">
        <f>L171-N172</f>
        <v>993000</v>
      </c>
      <c r="M172">
        <v>0</v>
      </c>
      <c r="N172">
        <v>217000</v>
      </c>
      <c r="O172">
        <f t="shared" si="15"/>
        <v>434.09836065573768</v>
      </c>
      <c r="S172" s="12">
        <f t="shared" si="13"/>
        <v>1393700</v>
      </c>
      <c r="T172" s="12">
        <f t="shared" si="18"/>
        <v>0</v>
      </c>
      <c r="U172">
        <v>217000</v>
      </c>
      <c r="V172">
        <f t="shared" si="16"/>
        <v>609.26775956284155</v>
      </c>
      <c r="W172" s="14" t="b">
        <f t="shared" si="17"/>
        <v>1</v>
      </c>
    </row>
    <row r="173" spans="1:23" x14ac:dyDescent="0.25">
      <c r="A173" t="s">
        <v>9</v>
      </c>
      <c r="B173" s="3">
        <v>45478</v>
      </c>
      <c r="C173">
        <v>3081600</v>
      </c>
      <c r="D173">
        <v>0</v>
      </c>
      <c r="E173">
        <v>993000</v>
      </c>
      <c r="F173">
        <v>16</v>
      </c>
      <c r="G173">
        <v>1365</v>
      </c>
      <c r="H173" t="b">
        <v>1</v>
      </c>
      <c r="I173">
        <f t="shared" si="14"/>
        <v>1347.1475409836066</v>
      </c>
      <c r="L173">
        <f>L172-N173</f>
        <v>0</v>
      </c>
      <c r="M173">
        <v>0</v>
      </c>
      <c r="N173">
        <v>993000</v>
      </c>
      <c r="O173">
        <f t="shared" si="15"/>
        <v>0</v>
      </c>
      <c r="S173" s="12">
        <f t="shared" si="13"/>
        <v>400700</v>
      </c>
      <c r="T173" s="12">
        <f t="shared" si="18"/>
        <v>0</v>
      </c>
      <c r="U173">
        <v>993000</v>
      </c>
      <c r="V173">
        <f t="shared" si="16"/>
        <v>175.16939890710381</v>
      </c>
      <c r="W173" s="14" t="b">
        <f t="shared" si="17"/>
        <v>0</v>
      </c>
    </row>
    <row r="174" spans="1:23" x14ac:dyDescent="0.25">
      <c r="A174" t="s">
        <v>9</v>
      </c>
      <c r="B174" s="3">
        <v>45479</v>
      </c>
      <c r="C174">
        <v>3081600</v>
      </c>
      <c r="D174">
        <v>0</v>
      </c>
      <c r="E174">
        <v>0</v>
      </c>
      <c r="F174">
        <v>16</v>
      </c>
      <c r="G174">
        <v>1365</v>
      </c>
      <c r="H174" t="b">
        <v>1</v>
      </c>
      <c r="I174">
        <f t="shared" si="14"/>
        <v>1347.1475409836066</v>
      </c>
      <c r="L174">
        <f>M174-N174</f>
        <v>204400</v>
      </c>
      <c r="M174">
        <f>SUM(N174:N176)</f>
        <v>204400</v>
      </c>
      <c r="N174">
        <v>0</v>
      </c>
      <c r="O174">
        <f t="shared" si="15"/>
        <v>89.355191256830608</v>
      </c>
      <c r="S174" s="12">
        <f t="shared" si="13"/>
        <v>5550000</v>
      </c>
      <c r="T174" s="12">
        <f t="shared" si="18"/>
        <v>5550000</v>
      </c>
      <c r="U174">
        <v>0</v>
      </c>
      <c r="V174">
        <f t="shared" si="16"/>
        <v>2426.2295081967213</v>
      </c>
      <c r="W174" s="14" t="b">
        <f t="shared" si="17"/>
        <v>1</v>
      </c>
    </row>
    <row r="175" spans="1:23" x14ac:dyDescent="0.25">
      <c r="A175" t="s">
        <v>9</v>
      </c>
      <c r="B175" s="3">
        <v>45480</v>
      </c>
      <c r="C175">
        <v>3081600</v>
      </c>
      <c r="D175">
        <v>0</v>
      </c>
      <c r="E175">
        <v>0</v>
      </c>
      <c r="F175">
        <v>16</v>
      </c>
      <c r="G175">
        <v>1365</v>
      </c>
      <c r="H175" t="b">
        <v>1</v>
      </c>
      <c r="I175">
        <f t="shared" si="14"/>
        <v>1347.1475409836066</v>
      </c>
      <c r="L175">
        <f>L174-N175</f>
        <v>204400</v>
      </c>
      <c r="M175">
        <v>0</v>
      </c>
      <c r="N175">
        <v>0</v>
      </c>
      <c r="O175">
        <f t="shared" si="15"/>
        <v>89.355191256830608</v>
      </c>
      <c r="S175" s="12">
        <f t="shared" si="13"/>
        <v>5550000</v>
      </c>
      <c r="T175" s="12">
        <f t="shared" si="18"/>
        <v>0</v>
      </c>
      <c r="U175">
        <v>0</v>
      </c>
      <c r="V175">
        <f t="shared" si="16"/>
        <v>2426.2295081967213</v>
      </c>
      <c r="W175" s="14" t="b">
        <f t="shared" si="17"/>
        <v>1</v>
      </c>
    </row>
    <row r="176" spans="1:23" x14ac:dyDescent="0.25">
      <c r="A176" t="s">
        <v>9</v>
      </c>
      <c r="B176" s="3">
        <v>45481</v>
      </c>
      <c r="C176">
        <v>2877200</v>
      </c>
      <c r="D176">
        <v>0</v>
      </c>
      <c r="E176">
        <v>204400</v>
      </c>
      <c r="F176">
        <v>16</v>
      </c>
      <c r="G176">
        <v>1365</v>
      </c>
      <c r="H176" t="b">
        <v>1</v>
      </c>
      <c r="I176">
        <f t="shared" si="14"/>
        <v>1257.7923497267759</v>
      </c>
      <c r="L176">
        <f>L175-N176</f>
        <v>0</v>
      </c>
      <c r="M176">
        <v>0</v>
      </c>
      <c r="N176">
        <v>204400</v>
      </c>
      <c r="O176">
        <f t="shared" si="15"/>
        <v>0</v>
      </c>
      <c r="S176" s="12">
        <f t="shared" si="13"/>
        <v>5345600</v>
      </c>
      <c r="T176" s="12">
        <f t="shared" si="18"/>
        <v>0</v>
      </c>
      <c r="U176">
        <v>204400</v>
      </c>
      <c r="V176">
        <f t="shared" si="16"/>
        <v>2336.8743169398908</v>
      </c>
      <c r="W176" s="14" t="b">
        <f t="shared" si="17"/>
        <v>1</v>
      </c>
    </row>
    <row r="177" spans="1:23" x14ac:dyDescent="0.25">
      <c r="A177" t="s">
        <v>9</v>
      </c>
      <c r="B177" s="3">
        <v>45482</v>
      </c>
      <c r="C177">
        <v>1920600</v>
      </c>
      <c r="D177">
        <v>0</v>
      </c>
      <c r="E177">
        <v>956600</v>
      </c>
      <c r="F177">
        <v>16</v>
      </c>
      <c r="G177">
        <v>1365</v>
      </c>
      <c r="H177" t="b">
        <v>1</v>
      </c>
      <c r="I177">
        <f t="shared" si="14"/>
        <v>839.60655737704917</v>
      </c>
      <c r="L177">
        <f>M177-N177</f>
        <v>1110000</v>
      </c>
      <c r="M177">
        <f>SUM(N177:N179)</f>
        <v>2066600</v>
      </c>
      <c r="N177">
        <v>956600</v>
      </c>
      <c r="O177">
        <f t="shared" si="15"/>
        <v>485.24590163934425</v>
      </c>
      <c r="S177" s="12">
        <f t="shared" si="13"/>
        <v>4389000</v>
      </c>
      <c r="T177" s="12">
        <f t="shared" si="18"/>
        <v>0</v>
      </c>
      <c r="U177">
        <v>956600</v>
      </c>
      <c r="V177">
        <f t="shared" si="16"/>
        <v>1918.688524590164</v>
      </c>
      <c r="W177" s="14" t="b">
        <f t="shared" si="17"/>
        <v>1</v>
      </c>
    </row>
    <row r="178" spans="1:23" x14ac:dyDescent="0.25">
      <c r="A178" t="s">
        <v>9</v>
      </c>
      <c r="B178" s="3">
        <v>45483</v>
      </c>
      <c r="C178">
        <v>1026600</v>
      </c>
      <c r="D178">
        <v>0</v>
      </c>
      <c r="E178">
        <v>894000</v>
      </c>
      <c r="F178">
        <v>16</v>
      </c>
      <c r="G178">
        <v>1365</v>
      </c>
      <c r="H178" t="b">
        <v>1</v>
      </c>
      <c r="I178">
        <f t="shared" si="14"/>
        <v>448.78688524590166</v>
      </c>
      <c r="L178">
        <f>L177-N178</f>
        <v>216000</v>
      </c>
      <c r="M178">
        <v>0</v>
      </c>
      <c r="N178">
        <v>894000</v>
      </c>
      <c r="O178">
        <f t="shared" si="15"/>
        <v>94.426229508196727</v>
      </c>
      <c r="S178" s="12">
        <f t="shared" si="13"/>
        <v>3495000</v>
      </c>
      <c r="T178" s="12">
        <f t="shared" si="18"/>
        <v>0</v>
      </c>
      <c r="U178">
        <v>894000</v>
      </c>
      <c r="V178">
        <f t="shared" si="16"/>
        <v>1527.8688524590164</v>
      </c>
      <c r="W178" s="14" t="b">
        <f t="shared" si="17"/>
        <v>1</v>
      </c>
    </row>
    <row r="179" spans="1:23" x14ac:dyDescent="0.25">
      <c r="A179" t="s">
        <v>9</v>
      </c>
      <c r="B179" s="3">
        <v>45484</v>
      </c>
      <c r="C179">
        <v>6904000</v>
      </c>
      <c r="D179">
        <v>7120000</v>
      </c>
      <c r="E179">
        <v>216000</v>
      </c>
      <c r="F179">
        <v>16</v>
      </c>
      <c r="G179">
        <v>1365</v>
      </c>
      <c r="H179" t="b">
        <v>1</v>
      </c>
      <c r="I179">
        <f t="shared" si="14"/>
        <v>1653.1420765027324</v>
      </c>
      <c r="L179">
        <f>L178-N179</f>
        <v>0</v>
      </c>
      <c r="M179">
        <v>0</v>
      </c>
      <c r="N179">
        <v>216000</v>
      </c>
      <c r="O179">
        <f t="shared" si="15"/>
        <v>0</v>
      </c>
      <c r="S179" s="12">
        <f t="shared" si="13"/>
        <v>3279000</v>
      </c>
      <c r="T179" s="12">
        <f t="shared" si="18"/>
        <v>0</v>
      </c>
      <c r="U179">
        <v>216000</v>
      </c>
      <c r="V179">
        <f t="shared" si="16"/>
        <v>1433.4426229508197</v>
      </c>
      <c r="W179" s="14" t="b">
        <f t="shared" si="17"/>
        <v>1</v>
      </c>
    </row>
    <row r="180" spans="1:23" x14ac:dyDescent="0.25">
      <c r="A180" t="s">
        <v>9</v>
      </c>
      <c r="B180" s="3">
        <v>45485</v>
      </c>
      <c r="C180">
        <v>6529500</v>
      </c>
      <c r="D180">
        <v>0</v>
      </c>
      <c r="E180">
        <v>374500</v>
      </c>
      <c r="F180">
        <v>16</v>
      </c>
      <c r="G180">
        <v>1365</v>
      </c>
      <c r="H180" t="b">
        <v>1</v>
      </c>
      <c r="I180">
        <f t="shared" si="14"/>
        <v>2854.4262295081967</v>
      </c>
      <c r="L180">
        <f>M180-N180</f>
        <v>0</v>
      </c>
      <c r="M180">
        <f>SUM(N180:N182)</f>
        <v>374500</v>
      </c>
      <c r="N180">
        <v>374500</v>
      </c>
      <c r="O180">
        <f t="shared" si="15"/>
        <v>0</v>
      </c>
      <c r="S180" s="12">
        <f t="shared" si="13"/>
        <v>2904500</v>
      </c>
      <c r="T180" s="12">
        <f t="shared" si="18"/>
        <v>0</v>
      </c>
      <c r="U180">
        <v>374500</v>
      </c>
      <c r="V180">
        <f t="shared" si="16"/>
        <v>1269.7267759562842</v>
      </c>
      <c r="W180" s="14" t="b">
        <f t="shared" si="17"/>
        <v>1</v>
      </c>
    </row>
    <row r="181" spans="1:23" x14ac:dyDescent="0.25">
      <c r="A181" t="s">
        <v>9</v>
      </c>
      <c r="B181" s="3">
        <v>45486</v>
      </c>
      <c r="C181">
        <v>6529500</v>
      </c>
      <c r="D181">
        <v>0</v>
      </c>
      <c r="E181">
        <v>0</v>
      </c>
      <c r="F181">
        <v>16</v>
      </c>
      <c r="G181">
        <v>1365</v>
      </c>
      <c r="H181" t="b">
        <v>1</v>
      </c>
      <c r="I181">
        <f t="shared" si="14"/>
        <v>2854.4262295081967</v>
      </c>
      <c r="L181">
        <f>L180-N181</f>
        <v>0</v>
      </c>
      <c r="M181">
        <v>0</v>
      </c>
      <c r="N181">
        <v>0</v>
      </c>
      <c r="O181">
        <f t="shared" si="15"/>
        <v>0</v>
      </c>
      <c r="S181" s="12">
        <f t="shared" si="13"/>
        <v>2904500</v>
      </c>
      <c r="T181" s="12">
        <f t="shared" si="18"/>
        <v>0</v>
      </c>
      <c r="U181">
        <v>0</v>
      </c>
      <c r="V181">
        <f t="shared" si="16"/>
        <v>1269.7267759562842</v>
      </c>
      <c r="W181" s="14" t="b">
        <f t="shared" si="17"/>
        <v>1</v>
      </c>
    </row>
    <row r="182" spans="1:23" x14ac:dyDescent="0.25">
      <c r="A182" t="s">
        <v>9</v>
      </c>
      <c r="B182" s="3">
        <v>45487</v>
      </c>
      <c r="C182">
        <v>6529500</v>
      </c>
      <c r="D182">
        <v>0</v>
      </c>
      <c r="E182">
        <v>0</v>
      </c>
      <c r="F182">
        <v>16</v>
      </c>
      <c r="G182">
        <v>1365</v>
      </c>
      <c r="H182" t="b">
        <v>1</v>
      </c>
      <c r="I182">
        <f t="shared" si="14"/>
        <v>2854.4262295081967</v>
      </c>
      <c r="L182">
        <f>L181-N182</f>
        <v>0</v>
      </c>
      <c r="M182">
        <v>0</v>
      </c>
      <c r="N182">
        <v>0</v>
      </c>
      <c r="O182">
        <f t="shared" si="15"/>
        <v>0</v>
      </c>
      <c r="S182" s="12">
        <f t="shared" si="13"/>
        <v>2904500</v>
      </c>
      <c r="T182" s="12">
        <f t="shared" si="18"/>
        <v>0</v>
      </c>
      <c r="U182">
        <v>0</v>
      </c>
      <c r="V182">
        <f t="shared" si="16"/>
        <v>1269.7267759562842</v>
      </c>
      <c r="W182" s="14" t="b">
        <f t="shared" si="17"/>
        <v>1</v>
      </c>
    </row>
    <row r="183" spans="1:23" x14ac:dyDescent="0.25">
      <c r="A183" t="s">
        <v>9</v>
      </c>
      <c r="B183" s="3">
        <v>45488</v>
      </c>
      <c r="C183">
        <v>5751500</v>
      </c>
      <c r="D183">
        <v>0</v>
      </c>
      <c r="E183">
        <v>778000</v>
      </c>
      <c r="F183">
        <v>16</v>
      </c>
      <c r="G183">
        <v>1365</v>
      </c>
      <c r="H183" t="b">
        <v>1</v>
      </c>
      <c r="I183">
        <f t="shared" si="14"/>
        <v>2514.3169398907103</v>
      </c>
      <c r="L183">
        <f>M183-N183</f>
        <v>1123500</v>
      </c>
      <c r="M183">
        <f>SUM(N183:N185)</f>
        <v>1901500</v>
      </c>
      <c r="N183">
        <v>778000</v>
      </c>
      <c r="O183">
        <f t="shared" si="15"/>
        <v>491.14754098360658</v>
      </c>
      <c r="S183" s="12">
        <f t="shared" si="13"/>
        <v>2126500</v>
      </c>
      <c r="T183" s="12">
        <f t="shared" si="18"/>
        <v>0</v>
      </c>
      <c r="U183">
        <v>778000</v>
      </c>
      <c r="V183">
        <f t="shared" si="16"/>
        <v>929.61748633879779</v>
      </c>
      <c r="W183" s="14" t="b">
        <f t="shared" si="17"/>
        <v>1</v>
      </c>
    </row>
    <row r="184" spans="1:23" x14ac:dyDescent="0.25">
      <c r="A184" t="s">
        <v>9</v>
      </c>
      <c r="B184" s="3">
        <v>45489</v>
      </c>
      <c r="C184">
        <v>5500100</v>
      </c>
      <c r="D184">
        <v>0</v>
      </c>
      <c r="E184">
        <v>251400</v>
      </c>
      <c r="F184">
        <v>16</v>
      </c>
      <c r="G184">
        <v>1365</v>
      </c>
      <c r="H184" t="b">
        <v>1</v>
      </c>
      <c r="I184">
        <f t="shared" si="14"/>
        <v>2404.4153005464482</v>
      </c>
      <c r="L184">
        <f>L183-N184</f>
        <v>872100</v>
      </c>
      <c r="M184">
        <v>0</v>
      </c>
      <c r="N184">
        <v>251400</v>
      </c>
      <c r="O184">
        <f t="shared" si="15"/>
        <v>381.24590163934425</v>
      </c>
      <c r="S184" s="12">
        <f t="shared" si="13"/>
        <v>1875100</v>
      </c>
      <c r="T184" s="12">
        <f t="shared" si="18"/>
        <v>0</v>
      </c>
      <c r="U184">
        <v>251400</v>
      </c>
      <c r="V184">
        <f t="shared" si="16"/>
        <v>819.71584699453547</v>
      </c>
      <c r="W184" s="14" t="b">
        <f t="shared" si="17"/>
        <v>1</v>
      </c>
    </row>
    <row r="185" spans="1:23" x14ac:dyDescent="0.25">
      <c r="A185" t="s">
        <v>9</v>
      </c>
      <c r="B185" s="3">
        <v>45490</v>
      </c>
      <c r="C185">
        <v>4628000</v>
      </c>
      <c r="D185">
        <v>0</v>
      </c>
      <c r="E185">
        <v>872100</v>
      </c>
      <c r="F185">
        <v>16</v>
      </c>
      <c r="G185">
        <v>1365</v>
      </c>
      <c r="H185" t="b">
        <v>1</v>
      </c>
      <c r="I185">
        <f t="shared" si="14"/>
        <v>2023.1693989071039</v>
      </c>
      <c r="L185">
        <f>L184-N185</f>
        <v>0</v>
      </c>
      <c r="M185">
        <v>0</v>
      </c>
      <c r="N185">
        <v>872100</v>
      </c>
      <c r="O185">
        <f t="shared" si="15"/>
        <v>0</v>
      </c>
      <c r="S185" s="12">
        <f t="shared" si="13"/>
        <v>1003000</v>
      </c>
      <c r="T185" s="12">
        <f t="shared" si="18"/>
        <v>0</v>
      </c>
      <c r="U185">
        <v>872100</v>
      </c>
      <c r="V185">
        <f t="shared" si="16"/>
        <v>438.46994535519127</v>
      </c>
      <c r="W185" s="14" t="b">
        <f t="shared" si="17"/>
        <v>1</v>
      </c>
    </row>
    <row r="186" spans="1:23" x14ac:dyDescent="0.25">
      <c r="A186" t="s">
        <v>9</v>
      </c>
      <c r="B186" s="3">
        <v>45491</v>
      </c>
      <c r="C186">
        <v>4508000</v>
      </c>
      <c r="D186">
        <v>0</v>
      </c>
      <c r="E186">
        <v>120000</v>
      </c>
      <c r="F186">
        <v>16</v>
      </c>
      <c r="G186">
        <v>1365</v>
      </c>
      <c r="H186" t="b">
        <v>1</v>
      </c>
      <c r="I186">
        <f t="shared" si="14"/>
        <v>1970.7103825136612</v>
      </c>
      <c r="L186">
        <f>M186-N186</f>
        <v>353800</v>
      </c>
      <c r="M186">
        <f>SUM(N186:N188)</f>
        <v>473800</v>
      </c>
      <c r="N186">
        <v>120000</v>
      </c>
      <c r="O186">
        <f t="shared" si="15"/>
        <v>154.66666666666666</v>
      </c>
      <c r="S186" s="12">
        <f t="shared" si="13"/>
        <v>883000</v>
      </c>
      <c r="T186" s="12">
        <f t="shared" si="18"/>
        <v>0</v>
      </c>
      <c r="U186">
        <v>120000</v>
      </c>
      <c r="V186">
        <f t="shared" si="16"/>
        <v>386.01092896174862</v>
      </c>
      <c r="W186" s="14" t="b">
        <f t="shared" si="17"/>
        <v>1</v>
      </c>
    </row>
    <row r="187" spans="1:23" x14ac:dyDescent="0.25">
      <c r="A187" t="s">
        <v>9</v>
      </c>
      <c r="B187" s="3">
        <v>45492</v>
      </c>
      <c r="C187">
        <v>4154200</v>
      </c>
      <c r="D187">
        <v>0</v>
      </c>
      <c r="E187">
        <v>353800</v>
      </c>
      <c r="F187">
        <v>16</v>
      </c>
      <c r="G187">
        <v>1365</v>
      </c>
      <c r="H187" t="b">
        <v>1</v>
      </c>
      <c r="I187">
        <f t="shared" si="14"/>
        <v>1816.0437158469945</v>
      </c>
      <c r="L187">
        <f>L186-N187</f>
        <v>0</v>
      </c>
      <c r="M187">
        <v>0</v>
      </c>
      <c r="N187">
        <v>353800</v>
      </c>
      <c r="O187">
        <f t="shared" si="15"/>
        <v>0</v>
      </c>
      <c r="S187" s="12">
        <f t="shared" si="13"/>
        <v>529200</v>
      </c>
      <c r="T187" s="12">
        <f t="shared" si="18"/>
        <v>0</v>
      </c>
      <c r="U187">
        <v>353800</v>
      </c>
      <c r="V187">
        <f t="shared" si="16"/>
        <v>231.34426229508196</v>
      </c>
      <c r="W187" s="14" t="b">
        <f t="shared" si="17"/>
        <v>1</v>
      </c>
    </row>
    <row r="188" spans="1:23" x14ac:dyDescent="0.25">
      <c r="A188" t="s">
        <v>9</v>
      </c>
      <c r="B188" s="3">
        <v>45493</v>
      </c>
      <c r="C188">
        <v>4154200</v>
      </c>
      <c r="D188">
        <v>0</v>
      </c>
      <c r="E188">
        <v>0</v>
      </c>
      <c r="F188">
        <v>16</v>
      </c>
      <c r="G188">
        <v>1365</v>
      </c>
      <c r="H188" t="b">
        <v>1</v>
      </c>
      <c r="I188">
        <f t="shared" si="14"/>
        <v>1816.0437158469945</v>
      </c>
      <c r="L188">
        <f>L187-N188</f>
        <v>0</v>
      </c>
      <c r="M188">
        <v>0</v>
      </c>
      <c r="N188">
        <v>0</v>
      </c>
      <c r="O188">
        <f t="shared" si="15"/>
        <v>0</v>
      </c>
      <c r="S188" s="12">
        <f t="shared" si="13"/>
        <v>5550000</v>
      </c>
      <c r="T188" s="12">
        <f t="shared" si="18"/>
        <v>5550000</v>
      </c>
      <c r="U188">
        <v>0</v>
      </c>
      <c r="V188">
        <f t="shared" si="16"/>
        <v>2426.2295081967213</v>
      </c>
      <c r="W188" s="14" t="b">
        <f t="shared" si="17"/>
        <v>1</v>
      </c>
    </row>
    <row r="189" spans="1:23" x14ac:dyDescent="0.25">
      <c r="A189" t="s">
        <v>9</v>
      </c>
      <c r="B189" s="3">
        <v>45494</v>
      </c>
      <c r="C189">
        <v>4154200</v>
      </c>
      <c r="D189">
        <v>0</v>
      </c>
      <c r="E189">
        <v>0</v>
      </c>
      <c r="F189">
        <v>16</v>
      </c>
      <c r="G189">
        <v>1365</v>
      </c>
      <c r="H189" t="b">
        <v>1</v>
      </c>
      <c r="I189">
        <f t="shared" si="14"/>
        <v>1816.0437158469945</v>
      </c>
      <c r="L189">
        <f>M189-N189</f>
        <v>503900</v>
      </c>
      <c r="M189">
        <f>SUM(N189:N191)</f>
        <v>503900</v>
      </c>
      <c r="N189">
        <v>0</v>
      </c>
      <c r="O189">
        <f t="shared" si="15"/>
        <v>220.28415300546447</v>
      </c>
      <c r="S189" s="12">
        <f t="shared" si="13"/>
        <v>5550000</v>
      </c>
      <c r="T189" s="12">
        <f t="shared" si="18"/>
        <v>0</v>
      </c>
      <c r="U189">
        <v>0</v>
      </c>
      <c r="V189">
        <f t="shared" si="16"/>
        <v>2426.2295081967213</v>
      </c>
      <c r="W189" s="14" t="b">
        <f t="shared" si="17"/>
        <v>1</v>
      </c>
    </row>
    <row r="190" spans="1:23" x14ac:dyDescent="0.25">
      <c r="A190" t="s">
        <v>9</v>
      </c>
      <c r="B190" s="3">
        <v>45495</v>
      </c>
      <c r="C190">
        <v>4113300</v>
      </c>
      <c r="D190">
        <v>0</v>
      </c>
      <c r="E190">
        <v>40900</v>
      </c>
      <c r="F190">
        <v>16</v>
      </c>
      <c r="G190">
        <v>1365</v>
      </c>
      <c r="H190" t="b">
        <v>1</v>
      </c>
      <c r="I190">
        <f t="shared" si="14"/>
        <v>1798.1639344262296</v>
      </c>
      <c r="L190">
        <f>L189-N190</f>
        <v>463000</v>
      </c>
      <c r="M190">
        <v>0</v>
      </c>
      <c r="N190">
        <v>40900</v>
      </c>
      <c r="O190">
        <f t="shared" si="15"/>
        <v>202.40437158469945</v>
      </c>
      <c r="S190" s="12">
        <f t="shared" si="13"/>
        <v>5509100</v>
      </c>
      <c r="T190" s="12">
        <f t="shared" si="18"/>
        <v>0</v>
      </c>
      <c r="U190">
        <v>40900</v>
      </c>
      <c r="V190">
        <f t="shared" si="16"/>
        <v>2408.3497267759562</v>
      </c>
      <c r="W190" s="14" t="b">
        <f t="shared" si="17"/>
        <v>1</v>
      </c>
    </row>
    <row r="191" spans="1:23" x14ac:dyDescent="0.25">
      <c r="A191" t="s">
        <v>9</v>
      </c>
      <c r="B191" s="3">
        <v>45496</v>
      </c>
      <c r="C191">
        <v>3650300</v>
      </c>
      <c r="D191">
        <v>0</v>
      </c>
      <c r="E191">
        <v>463000</v>
      </c>
      <c r="F191">
        <v>16</v>
      </c>
      <c r="G191">
        <v>1365</v>
      </c>
      <c r="H191" t="b">
        <v>1</v>
      </c>
      <c r="I191">
        <f t="shared" si="14"/>
        <v>1595.7595628415299</v>
      </c>
      <c r="L191">
        <f>L190-N191</f>
        <v>0</v>
      </c>
      <c r="M191">
        <v>0</v>
      </c>
      <c r="N191">
        <v>463000</v>
      </c>
      <c r="O191">
        <f t="shared" si="15"/>
        <v>0</v>
      </c>
      <c r="S191" s="12">
        <f t="shared" si="13"/>
        <v>5046100</v>
      </c>
      <c r="T191" s="12">
        <f t="shared" si="18"/>
        <v>0</v>
      </c>
      <c r="U191">
        <v>463000</v>
      </c>
      <c r="V191">
        <f t="shared" si="16"/>
        <v>2205.945355191257</v>
      </c>
      <c r="W191" s="14" t="b">
        <f t="shared" si="17"/>
        <v>1</v>
      </c>
    </row>
    <row r="192" spans="1:23" x14ac:dyDescent="0.25">
      <c r="A192" t="s">
        <v>9</v>
      </c>
      <c r="B192" s="3">
        <v>45497</v>
      </c>
      <c r="C192">
        <v>3474300</v>
      </c>
      <c r="D192">
        <v>0</v>
      </c>
      <c r="E192">
        <v>176000</v>
      </c>
      <c r="F192">
        <v>16</v>
      </c>
      <c r="G192">
        <v>1365</v>
      </c>
      <c r="H192" t="b">
        <v>1</v>
      </c>
      <c r="I192">
        <f t="shared" si="14"/>
        <v>1518.8196721311476</v>
      </c>
      <c r="L192">
        <f>M192-N192</f>
        <v>768500</v>
      </c>
      <c r="M192">
        <f>SUM(N192:N194)</f>
        <v>944500</v>
      </c>
      <c r="N192">
        <v>176000</v>
      </c>
      <c r="O192">
        <f t="shared" si="15"/>
        <v>335.95628415300547</v>
      </c>
      <c r="S192" s="12">
        <f t="shared" si="13"/>
        <v>4870100</v>
      </c>
      <c r="T192" s="12">
        <f t="shared" si="18"/>
        <v>0</v>
      </c>
      <c r="U192">
        <v>176000</v>
      </c>
      <c r="V192">
        <f t="shared" si="16"/>
        <v>2129.0054644808743</v>
      </c>
      <c r="W192" s="14" t="b">
        <f t="shared" si="17"/>
        <v>1</v>
      </c>
    </row>
    <row r="193" spans="1:23" x14ac:dyDescent="0.25">
      <c r="A193" t="s">
        <v>9</v>
      </c>
      <c r="B193" s="3">
        <v>45498</v>
      </c>
      <c r="C193">
        <v>3160300</v>
      </c>
      <c r="D193">
        <v>0</v>
      </c>
      <c r="E193">
        <v>314000</v>
      </c>
      <c r="F193">
        <v>16</v>
      </c>
      <c r="G193">
        <v>1365</v>
      </c>
      <c r="H193" t="b">
        <v>1</v>
      </c>
      <c r="I193">
        <f t="shared" si="14"/>
        <v>1381.5519125683061</v>
      </c>
      <c r="L193">
        <f>L192-N193</f>
        <v>454500</v>
      </c>
      <c r="M193">
        <v>0</v>
      </c>
      <c r="N193">
        <v>314000</v>
      </c>
      <c r="O193">
        <f t="shared" si="15"/>
        <v>198.68852459016392</v>
      </c>
      <c r="S193" s="12">
        <f t="shared" si="13"/>
        <v>4556100</v>
      </c>
      <c r="T193" s="12">
        <f t="shared" si="18"/>
        <v>0</v>
      </c>
      <c r="U193">
        <v>314000</v>
      </c>
      <c r="V193">
        <f t="shared" si="16"/>
        <v>1991.7377049180327</v>
      </c>
      <c r="W193" s="14" t="b">
        <f t="shared" si="17"/>
        <v>1</v>
      </c>
    </row>
    <row r="194" spans="1:23" x14ac:dyDescent="0.25">
      <c r="A194" t="s">
        <v>9</v>
      </c>
      <c r="B194" s="3">
        <v>45499</v>
      </c>
      <c r="C194">
        <v>2705800</v>
      </c>
      <c r="D194">
        <v>0</v>
      </c>
      <c r="E194">
        <v>454500</v>
      </c>
      <c r="F194">
        <v>16</v>
      </c>
      <c r="G194">
        <v>1365</v>
      </c>
      <c r="H194" t="b">
        <v>1</v>
      </c>
      <c r="I194">
        <f t="shared" si="14"/>
        <v>1182.8633879781421</v>
      </c>
      <c r="L194">
        <f>L193-N194</f>
        <v>0</v>
      </c>
      <c r="M194">
        <v>0</v>
      </c>
      <c r="N194">
        <v>454500</v>
      </c>
      <c r="O194">
        <f t="shared" si="15"/>
        <v>0</v>
      </c>
      <c r="S194" s="12">
        <f t="shared" si="13"/>
        <v>4101600</v>
      </c>
      <c r="T194" s="12">
        <f t="shared" si="18"/>
        <v>0</v>
      </c>
      <c r="U194">
        <v>454500</v>
      </c>
      <c r="V194">
        <f t="shared" si="16"/>
        <v>1793.049180327869</v>
      </c>
      <c r="W194" s="14" t="b">
        <f t="shared" si="17"/>
        <v>1</v>
      </c>
    </row>
    <row r="195" spans="1:23" x14ac:dyDescent="0.25">
      <c r="A195" t="s">
        <v>9</v>
      </c>
      <c r="B195" s="3">
        <v>45500</v>
      </c>
      <c r="C195">
        <v>2705800</v>
      </c>
      <c r="D195">
        <v>0</v>
      </c>
      <c r="E195">
        <v>0</v>
      </c>
      <c r="F195">
        <v>16</v>
      </c>
      <c r="G195">
        <v>1365</v>
      </c>
      <c r="H195" t="b">
        <v>1</v>
      </c>
      <c r="I195">
        <f t="shared" si="14"/>
        <v>1182.8633879781421</v>
      </c>
      <c r="L195">
        <f>M195-N195</f>
        <v>468500</v>
      </c>
      <c r="M195">
        <f>SUM(N195:N197)</f>
        <v>468500</v>
      </c>
      <c r="N195">
        <v>0</v>
      </c>
      <c r="O195">
        <f t="shared" si="15"/>
        <v>204.80874316939889</v>
      </c>
      <c r="S195" s="12">
        <f t="shared" ref="S195:S258" si="19">IF(T195&lt;&gt;0, IF((T195-U195)&gt;=0,T195-U195,T195), IF((S194-U195)&gt;=0,S194-U195,S194))</f>
        <v>4101600</v>
      </c>
      <c r="T195" s="12">
        <f t="shared" si="18"/>
        <v>0</v>
      </c>
      <c r="U195">
        <v>0</v>
      </c>
      <c r="V195">
        <f t="shared" si="16"/>
        <v>1793.049180327869</v>
      </c>
      <c r="W195" s="14" t="b">
        <f t="shared" si="17"/>
        <v>1</v>
      </c>
    </row>
    <row r="196" spans="1:23" x14ac:dyDescent="0.25">
      <c r="A196" t="s">
        <v>9</v>
      </c>
      <c r="B196" s="3">
        <v>45501</v>
      </c>
      <c r="C196">
        <v>2705800</v>
      </c>
      <c r="D196">
        <v>0</v>
      </c>
      <c r="E196">
        <v>0</v>
      </c>
      <c r="F196">
        <v>16</v>
      </c>
      <c r="G196">
        <v>1365</v>
      </c>
      <c r="H196" t="b">
        <v>1</v>
      </c>
      <c r="I196">
        <f t="shared" ref="I196:I259" si="20">C196*F196/100/366*(B197-B196)-IF(D196&lt;&gt;0,$G196,0)</f>
        <v>1182.8633879781421</v>
      </c>
      <c r="L196">
        <f>L195-N196</f>
        <v>468500</v>
      </c>
      <c r="M196">
        <v>0</v>
      </c>
      <c r="N196">
        <v>0</v>
      </c>
      <c r="O196">
        <f t="shared" ref="O196:O259" si="21">L196*$F196/100/366*($B197-$B196)</f>
        <v>204.80874316939889</v>
      </c>
      <c r="S196" s="12">
        <f t="shared" si="19"/>
        <v>4101600</v>
      </c>
      <c r="T196" s="12">
        <f t="shared" si="18"/>
        <v>0</v>
      </c>
      <c r="U196">
        <v>0</v>
      </c>
      <c r="V196">
        <f t="shared" ref="V196:V259" si="22">S196*$F196/100/366*($B197-$B196)</f>
        <v>1793.049180327869</v>
      </c>
      <c r="W196" s="14" t="b">
        <f t="shared" ref="W196:W259" si="23">S196&gt;U196</f>
        <v>1</v>
      </c>
    </row>
    <row r="197" spans="1:23" x14ac:dyDescent="0.25">
      <c r="A197" t="s">
        <v>9</v>
      </c>
      <c r="B197" s="3">
        <v>45502</v>
      </c>
      <c r="C197">
        <v>2237300</v>
      </c>
      <c r="D197">
        <v>0</v>
      </c>
      <c r="E197">
        <v>468500</v>
      </c>
      <c r="F197">
        <v>18</v>
      </c>
      <c r="G197">
        <v>1365</v>
      </c>
      <c r="H197" t="b">
        <v>1</v>
      </c>
      <c r="I197">
        <f t="shared" si="20"/>
        <v>1100.311475409836</v>
      </c>
      <c r="L197">
        <f>L196-N197</f>
        <v>0</v>
      </c>
      <c r="M197">
        <v>0</v>
      </c>
      <c r="N197">
        <v>468500</v>
      </c>
      <c r="O197">
        <f t="shared" si="21"/>
        <v>0</v>
      </c>
      <c r="S197" s="12">
        <f t="shared" si="19"/>
        <v>3633100</v>
      </c>
      <c r="T197" s="12">
        <f t="shared" si="18"/>
        <v>0</v>
      </c>
      <c r="U197">
        <v>468500</v>
      </c>
      <c r="V197">
        <f t="shared" si="22"/>
        <v>1786.7704918032787</v>
      </c>
      <c r="W197" s="14" t="b">
        <f t="shared" si="23"/>
        <v>1</v>
      </c>
    </row>
    <row r="198" spans="1:23" x14ac:dyDescent="0.25">
      <c r="A198" t="s">
        <v>9</v>
      </c>
      <c r="B198" s="3">
        <v>45503</v>
      </c>
      <c r="C198">
        <v>1961300</v>
      </c>
      <c r="D198">
        <v>0</v>
      </c>
      <c r="E198">
        <v>276000</v>
      </c>
      <c r="F198">
        <v>18</v>
      </c>
      <c r="G198">
        <v>1365</v>
      </c>
      <c r="H198" t="b">
        <v>1</v>
      </c>
      <c r="I198">
        <f t="shared" si="20"/>
        <v>964.57377049180332</v>
      </c>
      <c r="L198">
        <f>M198-N198</f>
        <v>1419000</v>
      </c>
      <c r="M198">
        <f>SUM(N198:N200)</f>
        <v>1695000</v>
      </c>
      <c r="N198">
        <v>276000</v>
      </c>
      <c r="O198">
        <f t="shared" si="21"/>
        <v>697.86885245901635</v>
      </c>
      <c r="S198" s="12">
        <f t="shared" si="19"/>
        <v>3357100</v>
      </c>
      <c r="T198" s="12">
        <f t="shared" si="18"/>
        <v>0</v>
      </c>
      <c r="U198">
        <v>276000</v>
      </c>
      <c r="V198">
        <f t="shared" si="22"/>
        <v>1651.032786885246</v>
      </c>
      <c r="W198" s="14" t="b">
        <f t="shared" si="23"/>
        <v>1</v>
      </c>
    </row>
    <row r="199" spans="1:23" x14ac:dyDescent="0.25">
      <c r="A199" t="s">
        <v>9</v>
      </c>
      <c r="B199" s="3">
        <v>45504</v>
      </c>
      <c r="C199">
        <v>1480300</v>
      </c>
      <c r="D199">
        <v>0</v>
      </c>
      <c r="E199">
        <v>481000</v>
      </c>
      <c r="F199">
        <v>18</v>
      </c>
      <c r="G199">
        <v>1365</v>
      </c>
      <c r="H199" t="b">
        <v>1</v>
      </c>
      <c r="I199">
        <f t="shared" si="20"/>
        <v>728.01639344262298</v>
      </c>
      <c r="L199">
        <f>L198-N199</f>
        <v>938000</v>
      </c>
      <c r="M199">
        <v>0</v>
      </c>
      <c r="N199">
        <v>481000</v>
      </c>
      <c r="O199">
        <f t="shared" si="21"/>
        <v>461.31147540983608</v>
      </c>
      <c r="S199" s="12">
        <f t="shared" si="19"/>
        <v>2876100</v>
      </c>
      <c r="T199" s="12">
        <f t="shared" si="18"/>
        <v>0</v>
      </c>
      <c r="U199">
        <v>481000</v>
      </c>
      <c r="V199">
        <f t="shared" si="22"/>
        <v>1414.4754098360656</v>
      </c>
      <c r="W199" s="14" t="b">
        <f t="shared" si="23"/>
        <v>1</v>
      </c>
    </row>
    <row r="200" spans="1:23" x14ac:dyDescent="0.25">
      <c r="A200" t="s">
        <v>9</v>
      </c>
      <c r="B200" s="3">
        <v>45505</v>
      </c>
      <c r="C200">
        <v>542300</v>
      </c>
      <c r="D200">
        <v>0</v>
      </c>
      <c r="E200">
        <v>938000</v>
      </c>
      <c r="F200">
        <v>18</v>
      </c>
      <c r="G200">
        <v>1365</v>
      </c>
      <c r="H200" t="b">
        <v>0</v>
      </c>
      <c r="I200">
        <f t="shared" si="20"/>
        <v>266.70491803278691</v>
      </c>
      <c r="L200">
        <f>L199-N200</f>
        <v>0</v>
      </c>
      <c r="M200">
        <v>0</v>
      </c>
      <c r="N200">
        <v>938000</v>
      </c>
      <c r="O200">
        <f t="shared" si="21"/>
        <v>0</v>
      </c>
      <c r="S200" s="12">
        <f t="shared" si="19"/>
        <v>1938100</v>
      </c>
      <c r="T200" s="12">
        <f t="shared" si="18"/>
        <v>0</v>
      </c>
      <c r="U200">
        <v>938000</v>
      </c>
      <c r="V200">
        <f t="shared" si="22"/>
        <v>953.1639344262295</v>
      </c>
      <c r="W200" s="14" t="b">
        <f t="shared" si="23"/>
        <v>1</v>
      </c>
    </row>
    <row r="201" spans="1:23" x14ac:dyDescent="0.25">
      <c r="A201" t="s">
        <v>9</v>
      </c>
      <c r="B201" s="3">
        <v>45506</v>
      </c>
      <c r="C201">
        <v>5919700</v>
      </c>
      <c r="D201">
        <v>6420000</v>
      </c>
      <c r="E201">
        <v>500300</v>
      </c>
      <c r="F201">
        <v>18</v>
      </c>
      <c r="G201">
        <v>1365</v>
      </c>
      <c r="H201" t="b">
        <v>1</v>
      </c>
      <c r="I201">
        <f t="shared" si="20"/>
        <v>1546.3278688524592</v>
      </c>
      <c r="L201">
        <f>M201-N201</f>
        <v>0</v>
      </c>
      <c r="M201">
        <f>SUM(N201:N203)</f>
        <v>500300</v>
      </c>
      <c r="N201">
        <v>500300</v>
      </c>
      <c r="O201">
        <f t="shared" si="21"/>
        <v>0</v>
      </c>
      <c r="S201" s="12">
        <f t="shared" si="19"/>
        <v>1437800</v>
      </c>
      <c r="T201" s="12">
        <f t="shared" si="18"/>
        <v>0</v>
      </c>
      <c r="U201">
        <v>500300</v>
      </c>
      <c r="V201">
        <f t="shared" si="22"/>
        <v>707.11475409836066</v>
      </c>
      <c r="W201" s="14" t="b">
        <f t="shared" si="23"/>
        <v>1</v>
      </c>
    </row>
    <row r="202" spans="1:23" x14ac:dyDescent="0.25">
      <c r="A202" t="s">
        <v>9</v>
      </c>
      <c r="B202" s="3">
        <v>45507</v>
      </c>
      <c r="C202">
        <v>5919700</v>
      </c>
      <c r="D202">
        <v>0</v>
      </c>
      <c r="E202">
        <v>0</v>
      </c>
      <c r="F202">
        <v>18</v>
      </c>
      <c r="G202">
        <v>1365</v>
      </c>
      <c r="H202" t="b">
        <v>1</v>
      </c>
      <c r="I202">
        <f t="shared" si="20"/>
        <v>2911.3278688524592</v>
      </c>
      <c r="L202">
        <f>L201-N202</f>
        <v>0</v>
      </c>
      <c r="M202">
        <v>0</v>
      </c>
      <c r="N202">
        <v>0</v>
      </c>
      <c r="O202">
        <f t="shared" si="21"/>
        <v>0</v>
      </c>
      <c r="S202" s="12">
        <f t="shared" si="19"/>
        <v>1437800</v>
      </c>
      <c r="T202" s="12">
        <f t="shared" si="18"/>
        <v>0</v>
      </c>
      <c r="U202">
        <v>0</v>
      </c>
      <c r="V202">
        <f t="shared" si="22"/>
        <v>707.11475409836066</v>
      </c>
      <c r="W202" s="14" t="b">
        <f t="shared" si="23"/>
        <v>1</v>
      </c>
    </row>
    <row r="203" spans="1:23" x14ac:dyDescent="0.25">
      <c r="A203" t="s">
        <v>9</v>
      </c>
      <c r="B203" s="3">
        <v>45508</v>
      </c>
      <c r="C203">
        <v>5919700</v>
      </c>
      <c r="D203">
        <v>0</v>
      </c>
      <c r="E203">
        <v>0</v>
      </c>
      <c r="F203">
        <v>18</v>
      </c>
      <c r="G203">
        <v>1365</v>
      </c>
      <c r="H203" t="b">
        <v>1</v>
      </c>
      <c r="I203">
        <f t="shared" si="20"/>
        <v>2911.3278688524592</v>
      </c>
      <c r="L203">
        <f>L202-N203</f>
        <v>0</v>
      </c>
      <c r="M203">
        <v>0</v>
      </c>
      <c r="N203">
        <v>0</v>
      </c>
      <c r="O203">
        <f t="shared" si="21"/>
        <v>0</v>
      </c>
      <c r="S203" s="12">
        <f t="shared" si="19"/>
        <v>1437800</v>
      </c>
      <c r="T203" s="12">
        <f t="shared" si="18"/>
        <v>0</v>
      </c>
      <c r="U203">
        <v>0</v>
      </c>
      <c r="V203">
        <f t="shared" si="22"/>
        <v>707.11475409836066</v>
      </c>
      <c r="W203" s="14" t="b">
        <f t="shared" si="23"/>
        <v>1</v>
      </c>
    </row>
    <row r="204" spans="1:23" x14ac:dyDescent="0.25">
      <c r="A204" t="s">
        <v>9</v>
      </c>
      <c r="B204" s="3">
        <v>45509</v>
      </c>
      <c r="C204">
        <v>5529700</v>
      </c>
      <c r="D204">
        <v>0</v>
      </c>
      <c r="E204">
        <v>390000</v>
      </c>
      <c r="F204">
        <v>18</v>
      </c>
      <c r="G204">
        <v>1365</v>
      </c>
      <c r="H204" t="b">
        <v>1</v>
      </c>
      <c r="I204">
        <f t="shared" si="20"/>
        <v>2719.5245901639346</v>
      </c>
      <c r="L204">
        <f>M204-N204</f>
        <v>2065000</v>
      </c>
      <c r="M204">
        <f>SUM(N204:N206)</f>
        <v>2455000</v>
      </c>
      <c r="N204">
        <v>390000</v>
      </c>
      <c r="O204">
        <f t="shared" si="21"/>
        <v>1015.5737704918033</v>
      </c>
      <c r="S204" s="12">
        <f t="shared" si="19"/>
        <v>5160000</v>
      </c>
      <c r="T204" s="12">
        <f t="shared" si="18"/>
        <v>5550000</v>
      </c>
      <c r="U204">
        <v>390000</v>
      </c>
      <c r="V204">
        <f t="shared" si="22"/>
        <v>2537.7049180327867</v>
      </c>
      <c r="W204" s="14" t="b">
        <f t="shared" si="23"/>
        <v>1</v>
      </c>
    </row>
    <row r="205" spans="1:23" x14ac:dyDescent="0.25">
      <c r="A205" t="s">
        <v>9</v>
      </c>
      <c r="B205" s="3">
        <v>45510</v>
      </c>
      <c r="C205">
        <v>5039700</v>
      </c>
      <c r="D205">
        <v>0</v>
      </c>
      <c r="E205">
        <v>490000</v>
      </c>
      <c r="F205">
        <v>18</v>
      </c>
      <c r="G205">
        <v>1365</v>
      </c>
      <c r="H205" t="b">
        <v>1</v>
      </c>
      <c r="I205">
        <f t="shared" si="20"/>
        <v>2478.5409836065573</v>
      </c>
      <c r="L205">
        <f>L204-N205</f>
        <v>1575000</v>
      </c>
      <c r="M205">
        <v>0</v>
      </c>
      <c r="N205">
        <v>490000</v>
      </c>
      <c r="O205">
        <f t="shared" si="21"/>
        <v>774.59016393442619</v>
      </c>
      <c r="S205" s="12">
        <f t="shared" si="19"/>
        <v>4670000</v>
      </c>
      <c r="T205" s="12">
        <f t="shared" si="18"/>
        <v>0</v>
      </c>
      <c r="U205">
        <v>490000</v>
      </c>
      <c r="V205">
        <f t="shared" si="22"/>
        <v>2296.7213114754099</v>
      </c>
      <c r="W205" s="14" t="b">
        <f t="shared" si="23"/>
        <v>1</v>
      </c>
    </row>
    <row r="206" spans="1:23" x14ac:dyDescent="0.25">
      <c r="A206" t="s">
        <v>9</v>
      </c>
      <c r="B206" s="3">
        <v>45511</v>
      </c>
      <c r="C206">
        <v>3464700</v>
      </c>
      <c r="D206">
        <v>0</v>
      </c>
      <c r="E206">
        <v>1575000</v>
      </c>
      <c r="F206">
        <v>18</v>
      </c>
      <c r="G206">
        <v>1365</v>
      </c>
      <c r="H206" t="b">
        <v>1</v>
      </c>
      <c r="I206">
        <f t="shared" si="20"/>
        <v>1703.950819672131</v>
      </c>
      <c r="L206">
        <f>L205-N206</f>
        <v>0</v>
      </c>
      <c r="M206">
        <v>0</v>
      </c>
      <c r="N206">
        <v>1575000</v>
      </c>
      <c r="O206">
        <f t="shared" si="21"/>
        <v>0</v>
      </c>
      <c r="S206" s="12">
        <f t="shared" si="19"/>
        <v>3095000</v>
      </c>
      <c r="T206" s="12">
        <f t="shared" si="18"/>
        <v>0</v>
      </c>
      <c r="U206">
        <v>1575000</v>
      </c>
      <c r="V206">
        <f t="shared" si="22"/>
        <v>1522.1311475409836</v>
      </c>
      <c r="W206" s="14" t="b">
        <f t="shared" si="23"/>
        <v>1</v>
      </c>
    </row>
    <row r="207" spans="1:23" x14ac:dyDescent="0.25">
      <c r="A207" t="s">
        <v>9</v>
      </c>
      <c r="B207" s="3">
        <v>45512</v>
      </c>
      <c r="C207">
        <v>3256300</v>
      </c>
      <c r="D207">
        <v>0</v>
      </c>
      <c r="E207">
        <v>208400</v>
      </c>
      <c r="F207">
        <v>18</v>
      </c>
      <c r="G207">
        <v>1365</v>
      </c>
      <c r="H207" t="b">
        <v>1</v>
      </c>
      <c r="I207">
        <f t="shared" si="20"/>
        <v>1601.4590163934427</v>
      </c>
      <c r="L207">
        <f>M207-N207</f>
        <v>468100</v>
      </c>
      <c r="M207">
        <f>SUM(N207:N209)</f>
        <v>676500</v>
      </c>
      <c r="N207">
        <v>208400</v>
      </c>
      <c r="O207">
        <f t="shared" si="21"/>
        <v>230.21311475409837</v>
      </c>
      <c r="S207" s="12">
        <f t="shared" si="19"/>
        <v>2886600</v>
      </c>
      <c r="T207" s="12">
        <f t="shared" si="18"/>
        <v>0</v>
      </c>
      <c r="U207">
        <v>208400</v>
      </c>
      <c r="V207">
        <f t="shared" si="22"/>
        <v>1419.639344262295</v>
      </c>
      <c r="W207" s="14" t="b">
        <f t="shared" si="23"/>
        <v>1</v>
      </c>
    </row>
    <row r="208" spans="1:23" x14ac:dyDescent="0.25">
      <c r="A208" t="s">
        <v>9</v>
      </c>
      <c r="B208" s="3">
        <v>45513</v>
      </c>
      <c r="C208">
        <v>2788200</v>
      </c>
      <c r="D208">
        <v>0</v>
      </c>
      <c r="E208">
        <v>468100</v>
      </c>
      <c r="F208">
        <v>18</v>
      </c>
      <c r="G208">
        <v>1365</v>
      </c>
      <c r="H208" t="b">
        <v>1</v>
      </c>
      <c r="I208">
        <f t="shared" si="20"/>
        <v>1371.2459016393443</v>
      </c>
      <c r="L208">
        <f>L207-N208</f>
        <v>0</v>
      </c>
      <c r="M208">
        <v>0</v>
      </c>
      <c r="N208">
        <v>468100</v>
      </c>
      <c r="O208">
        <f t="shared" si="21"/>
        <v>0</v>
      </c>
      <c r="S208" s="12">
        <f t="shared" si="19"/>
        <v>2418500</v>
      </c>
      <c r="T208" s="12">
        <f t="shared" si="18"/>
        <v>0</v>
      </c>
      <c r="U208">
        <v>468100</v>
      </c>
      <c r="V208">
        <f t="shared" si="22"/>
        <v>1189.4262295081967</v>
      </c>
      <c r="W208" s="14" t="b">
        <f t="shared" si="23"/>
        <v>1</v>
      </c>
    </row>
    <row r="209" spans="1:23" x14ac:dyDescent="0.25">
      <c r="A209" t="s">
        <v>9</v>
      </c>
      <c r="B209" s="3">
        <v>45514</v>
      </c>
      <c r="C209">
        <v>2788200</v>
      </c>
      <c r="D209">
        <v>0</v>
      </c>
      <c r="E209">
        <v>0</v>
      </c>
      <c r="F209">
        <v>18</v>
      </c>
      <c r="G209">
        <v>1365</v>
      </c>
      <c r="H209" t="b">
        <v>1</v>
      </c>
      <c r="I209">
        <f t="shared" si="20"/>
        <v>1371.2459016393443</v>
      </c>
      <c r="L209">
        <f>L208-N209</f>
        <v>0</v>
      </c>
      <c r="M209">
        <v>0</v>
      </c>
      <c r="N209">
        <v>0</v>
      </c>
      <c r="O209">
        <f t="shared" si="21"/>
        <v>0</v>
      </c>
      <c r="S209" s="12">
        <f t="shared" si="19"/>
        <v>2418500</v>
      </c>
      <c r="T209" s="12">
        <f t="shared" si="18"/>
        <v>0</v>
      </c>
      <c r="U209">
        <v>0</v>
      </c>
      <c r="V209">
        <f t="shared" si="22"/>
        <v>1189.4262295081967</v>
      </c>
      <c r="W209" s="14" t="b">
        <f t="shared" si="23"/>
        <v>1</v>
      </c>
    </row>
    <row r="210" spans="1:23" x14ac:dyDescent="0.25">
      <c r="A210" t="s">
        <v>9</v>
      </c>
      <c r="B210" s="3">
        <v>45515</v>
      </c>
      <c r="C210">
        <v>2788200</v>
      </c>
      <c r="D210">
        <v>0</v>
      </c>
      <c r="E210">
        <v>0</v>
      </c>
      <c r="F210">
        <v>18</v>
      </c>
      <c r="G210">
        <v>1365</v>
      </c>
      <c r="H210" t="b">
        <v>1</v>
      </c>
      <c r="I210">
        <f t="shared" si="20"/>
        <v>1371.2459016393443</v>
      </c>
      <c r="L210">
        <f>M210-N210</f>
        <v>1805500</v>
      </c>
      <c r="M210">
        <f>SUM(N210:N212)</f>
        <v>1805500</v>
      </c>
      <c r="N210">
        <v>0</v>
      </c>
      <c r="O210">
        <f t="shared" si="21"/>
        <v>887.95081967213116</v>
      </c>
      <c r="S210" s="12">
        <f t="shared" si="19"/>
        <v>2418500</v>
      </c>
      <c r="T210" s="12">
        <f t="shared" si="18"/>
        <v>0</v>
      </c>
      <c r="U210">
        <v>0</v>
      </c>
      <c r="V210">
        <f t="shared" si="22"/>
        <v>1189.4262295081967</v>
      </c>
      <c r="W210" s="14" t="b">
        <f t="shared" si="23"/>
        <v>1</v>
      </c>
    </row>
    <row r="211" spans="1:23" x14ac:dyDescent="0.25">
      <c r="A211" t="s">
        <v>9</v>
      </c>
      <c r="B211" s="3">
        <v>45516</v>
      </c>
      <c r="C211">
        <v>1629200</v>
      </c>
      <c r="D211">
        <v>0</v>
      </c>
      <c r="E211">
        <v>1159000</v>
      </c>
      <c r="F211">
        <v>18</v>
      </c>
      <c r="G211">
        <v>1365</v>
      </c>
      <c r="H211" t="b">
        <v>1</v>
      </c>
      <c r="I211">
        <f t="shared" si="20"/>
        <v>801.24590163934431</v>
      </c>
      <c r="L211">
        <f>L210-N211</f>
        <v>646500</v>
      </c>
      <c r="M211">
        <v>0</v>
      </c>
      <c r="N211">
        <v>1159000</v>
      </c>
      <c r="O211">
        <f t="shared" si="21"/>
        <v>317.95081967213116</v>
      </c>
      <c r="S211" s="12">
        <f t="shared" si="19"/>
        <v>1259500</v>
      </c>
      <c r="T211" s="12">
        <f t="shared" si="18"/>
        <v>0</v>
      </c>
      <c r="U211">
        <v>1159000</v>
      </c>
      <c r="V211">
        <f t="shared" si="22"/>
        <v>619.42622950819668</v>
      </c>
      <c r="W211" s="14" t="b">
        <f t="shared" si="23"/>
        <v>1</v>
      </c>
    </row>
    <row r="212" spans="1:23" x14ac:dyDescent="0.25">
      <c r="A212" t="s">
        <v>9</v>
      </c>
      <c r="B212" s="3">
        <v>45517</v>
      </c>
      <c r="C212">
        <v>982700</v>
      </c>
      <c r="D212">
        <v>0</v>
      </c>
      <c r="E212">
        <v>646500</v>
      </c>
      <c r="F212">
        <v>18</v>
      </c>
      <c r="G212">
        <v>1365</v>
      </c>
      <c r="H212" t="b">
        <v>1</v>
      </c>
      <c r="I212">
        <f t="shared" si="20"/>
        <v>483.29508196721309</v>
      </c>
      <c r="L212">
        <f>L211-N212</f>
        <v>0</v>
      </c>
      <c r="M212">
        <v>0</v>
      </c>
      <c r="N212">
        <v>646500</v>
      </c>
      <c r="O212">
        <f t="shared" si="21"/>
        <v>0</v>
      </c>
      <c r="S212" s="12">
        <f t="shared" si="19"/>
        <v>613000</v>
      </c>
      <c r="T212" s="12">
        <f t="shared" si="18"/>
        <v>0</v>
      </c>
      <c r="U212">
        <v>646500</v>
      </c>
      <c r="V212">
        <f t="shared" si="22"/>
        <v>301.47540983606558</v>
      </c>
      <c r="W212" s="14" t="b">
        <f t="shared" si="23"/>
        <v>0</v>
      </c>
    </row>
    <row r="213" spans="1:23" x14ac:dyDescent="0.25">
      <c r="A213" t="s">
        <v>9</v>
      </c>
      <c r="B213" s="3">
        <v>45518</v>
      </c>
      <c r="C213">
        <v>121800</v>
      </c>
      <c r="D213">
        <v>0</v>
      </c>
      <c r="E213">
        <v>860900</v>
      </c>
      <c r="F213">
        <v>18</v>
      </c>
      <c r="G213">
        <v>1365</v>
      </c>
      <c r="H213" t="b">
        <v>0</v>
      </c>
      <c r="I213">
        <f t="shared" si="20"/>
        <v>59.901639344262293</v>
      </c>
      <c r="L213">
        <f>M213-N213</f>
        <v>1301600</v>
      </c>
      <c r="M213">
        <f>SUM(N213:N215)</f>
        <v>2162500</v>
      </c>
      <c r="N213">
        <v>860900</v>
      </c>
      <c r="O213">
        <f t="shared" si="21"/>
        <v>640.13114754098365</v>
      </c>
      <c r="S213" s="12">
        <f t="shared" si="19"/>
        <v>613000</v>
      </c>
      <c r="T213" s="12">
        <f t="shared" si="18"/>
        <v>0</v>
      </c>
      <c r="U213">
        <v>860900</v>
      </c>
      <c r="V213">
        <f t="shared" si="22"/>
        <v>301.47540983606558</v>
      </c>
      <c r="W213" s="14" t="b">
        <f t="shared" si="23"/>
        <v>0</v>
      </c>
    </row>
    <row r="214" spans="1:23" x14ac:dyDescent="0.25">
      <c r="A214" t="s">
        <v>9</v>
      </c>
      <c r="B214" s="3">
        <v>45519</v>
      </c>
      <c r="C214">
        <v>5835000</v>
      </c>
      <c r="D214">
        <v>6420000</v>
      </c>
      <c r="E214">
        <v>585000</v>
      </c>
      <c r="F214">
        <v>18</v>
      </c>
      <c r="G214">
        <v>1365</v>
      </c>
      <c r="H214" t="b">
        <v>1</v>
      </c>
      <c r="I214">
        <f t="shared" si="20"/>
        <v>1504.6721311475408</v>
      </c>
      <c r="L214">
        <f>L213-N214</f>
        <v>716600</v>
      </c>
      <c r="M214">
        <v>0</v>
      </c>
      <c r="N214">
        <v>585000</v>
      </c>
      <c r="O214">
        <f t="shared" si="21"/>
        <v>352.42622950819674</v>
      </c>
      <c r="S214" s="12">
        <f t="shared" si="19"/>
        <v>4965000</v>
      </c>
      <c r="T214" s="12">
        <f t="shared" si="18"/>
        <v>5550000</v>
      </c>
      <c r="U214">
        <v>585000</v>
      </c>
      <c r="V214">
        <f t="shared" si="22"/>
        <v>2441.8032786885246</v>
      </c>
      <c r="W214" s="14" t="b">
        <f t="shared" si="23"/>
        <v>1</v>
      </c>
    </row>
    <row r="215" spans="1:23" x14ac:dyDescent="0.25">
      <c r="A215" t="s">
        <v>9</v>
      </c>
      <c r="B215" s="3">
        <v>45520</v>
      </c>
      <c r="C215">
        <v>5118400</v>
      </c>
      <c r="D215">
        <v>0</v>
      </c>
      <c r="E215">
        <v>716600</v>
      </c>
      <c r="F215">
        <v>18</v>
      </c>
      <c r="G215">
        <v>1365</v>
      </c>
      <c r="H215" t="b">
        <v>1</v>
      </c>
      <c r="I215">
        <f t="shared" si="20"/>
        <v>2517.2459016393441</v>
      </c>
      <c r="L215">
        <f>L214-N215</f>
        <v>0</v>
      </c>
      <c r="M215">
        <v>0</v>
      </c>
      <c r="N215">
        <v>716600</v>
      </c>
      <c r="O215">
        <f t="shared" si="21"/>
        <v>0</v>
      </c>
      <c r="S215" s="12">
        <f t="shared" si="19"/>
        <v>4248400</v>
      </c>
      <c r="T215" s="12">
        <f t="shared" si="18"/>
        <v>0</v>
      </c>
      <c r="U215">
        <v>716600</v>
      </c>
      <c r="V215">
        <f t="shared" si="22"/>
        <v>2089.377049180328</v>
      </c>
      <c r="W215" s="14" t="b">
        <f t="shared" si="23"/>
        <v>1</v>
      </c>
    </row>
    <row r="216" spans="1:23" x14ac:dyDescent="0.25">
      <c r="A216" t="s">
        <v>9</v>
      </c>
      <c r="B216" s="3">
        <v>45521</v>
      </c>
      <c r="C216">
        <v>5118400</v>
      </c>
      <c r="D216">
        <v>0</v>
      </c>
      <c r="E216">
        <v>0</v>
      </c>
      <c r="F216">
        <v>18</v>
      </c>
      <c r="G216">
        <v>1365</v>
      </c>
      <c r="H216" t="b">
        <v>1</v>
      </c>
      <c r="I216">
        <f t="shared" si="20"/>
        <v>2517.2459016393441</v>
      </c>
      <c r="L216">
        <f>M216-N216</f>
        <v>683100</v>
      </c>
      <c r="M216">
        <f>SUM(N216:N218)</f>
        <v>683100</v>
      </c>
      <c r="N216">
        <v>0</v>
      </c>
      <c r="O216">
        <f t="shared" si="21"/>
        <v>335.95081967213116</v>
      </c>
      <c r="S216" s="12">
        <f t="shared" si="19"/>
        <v>4248400</v>
      </c>
      <c r="T216" s="12">
        <f t="shared" si="18"/>
        <v>0</v>
      </c>
      <c r="U216">
        <v>0</v>
      </c>
      <c r="V216">
        <f t="shared" si="22"/>
        <v>2089.377049180328</v>
      </c>
      <c r="W216" s="14" t="b">
        <f t="shared" si="23"/>
        <v>1</v>
      </c>
    </row>
    <row r="217" spans="1:23" x14ac:dyDescent="0.25">
      <c r="A217" t="s">
        <v>9</v>
      </c>
      <c r="B217" s="3">
        <v>45522</v>
      </c>
      <c r="C217">
        <v>5118400</v>
      </c>
      <c r="D217">
        <v>0</v>
      </c>
      <c r="E217">
        <v>0</v>
      </c>
      <c r="F217">
        <v>18</v>
      </c>
      <c r="G217">
        <v>1365</v>
      </c>
      <c r="H217" t="b">
        <v>1</v>
      </c>
      <c r="I217">
        <f t="shared" si="20"/>
        <v>2517.2459016393441</v>
      </c>
      <c r="L217">
        <f>L216-N217</f>
        <v>683100</v>
      </c>
      <c r="M217">
        <v>0</v>
      </c>
      <c r="N217">
        <v>0</v>
      </c>
      <c r="O217">
        <f t="shared" si="21"/>
        <v>335.95081967213116</v>
      </c>
      <c r="S217" s="12">
        <f t="shared" si="19"/>
        <v>4248400</v>
      </c>
      <c r="T217" s="12">
        <f t="shared" si="18"/>
        <v>0</v>
      </c>
      <c r="U217">
        <v>0</v>
      </c>
      <c r="V217">
        <f t="shared" si="22"/>
        <v>2089.377049180328</v>
      </c>
      <c r="W217" s="14" t="b">
        <f t="shared" si="23"/>
        <v>1</v>
      </c>
    </row>
    <row r="218" spans="1:23" x14ac:dyDescent="0.25">
      <c r="A218" t="s">
        <v>9</v>
      </c>
      <c r="B218" s="3">
        <v>45523</v>
      </c>
      <c r="C218">
        <v>4435300</v>
      </c>
      <c r="D218">
        <v>0</v>
      </c>
      <c r="E218">
        <v>683100</v>
      </c>
      <c r="F218">
        <v>18</v>
      </c>
      <c r="G218">
        <v>1365</v>
      </c>
      <c r="H218" t="b">
        <v>1</v>
      </c>
      <c r="I218">
        <f t="shared" si="20"/>
        <v>2181.2950819672133</v>
      </c>
      <c r="L218">
        <f>L217-N218</f>
        <v>0</v>
      </c>
      <c r="M218">
        <v>0</v>
      </c>
      <c r="N218">
        <v>683100</v>
      </c>
      <c r="O218">
        <f t="shared" si="21"/>
        <v>0</v>
      </c>
      <c r="S218" s="12">
        <f t="shared" si="19"/>
        <v>3565300</v>
      </c>
      <c r="T218" s="12">
        <f t="shared" si="18"/>
        <v>0</v>
      </c>
      <c r="U218">
        <v>683100</v>
      </c>
      <c r="V218">
        <f t="shared" si="22"/>
        <v>1753.4262295081967</v>
      </c>
      <c r="W218" s="14" t="b">
        <f t="shared" si="23"/>
        <v>1</v>
      </c>
    </row>
    <row r="219" spans="1:23" x14ac:dyDescent="0.25">
      <c r="A219" t="s">
        <v>9</v>
      </c>
      <c r="B219" s="3">
        <v>45524</v>
      </c>
      <c r="C219">
        <v>4273300</v>
      </c>
      <c r="D219">
        <v>0</v>
      </c>
      <c r="E219">
        <v>162000</v>
      </c>
      <c r="F219">
        <v>18</v>
      </c>
      <c r="G219">
        <v>1365</v>
      </c>
      <c r="H219" t="b">
        <v>1</v>
      </c>
      <c r="I219">
        <f t="shared" si="20"/>
        <v>2101.622950819672</v>
      </c>
      <c r="L219">
        <f>M219-N219</f>
        <v>530000</v>
      </c>
      <c r="M219">
        <f>SUM(N219:N221)</f>
        <v>692000</v>
      </c>
      <c r="N219">
        <v>162000</v>
      </c>
      <c r="O219">
        <f t="shared" si="21"/>
        <v>260.65573770491801</v>
      </c>
      <c r="S219" s="12">
        <f t="shared" si="19"/>
        <v>3403300</v>
      </c>
      <c r="T219" s="12">
        <f t="shared" ref="T219:T282" si="24">IF(AND(S216&lt;($Q$4),T218=0,T217=0),$T$3,0)</f>
        <v>0</v>
      </c>
      <c r="U219">
        <v>162000</v>
      </c>
      <c r="V219">
        <f t="shared" si="22"/>
        <v>1673.7540983606557</v>
      </c>
      <c r="W219" s="14" t="b">
        <f t="shared" si="23"/>
        <v>1</v>
      </c>
    </row>
    <row r="220" spans="1:23" x14ac:dyDescent="0.25">
      <c r="A220" t="s">
        <v>9</v>
      </c>
      <c r="B220" s="3">
        <v>45525</v>
      </c>
      <c r="C220">
        <v>4269800</v>
      </c>
      <c r="D220">
        <v>0</v>
      </c>
      <c r="E220">
        <v>3500</v>
      </c>
      <c r="F220">
        <v>18</v>
      </c>
      <c r="G220">
        <v>1365</v>
      </c>
      <c r="H220" t="b">
        <v>1</v>
      </c>
      <c r="I220">
        <f t="shared" si="20"/>
        <v>2099.9016393442621</v>
      </c>
      <c r="L220">
        <f>L219-N220</f>
        <v>526500</v>
      </c>
      <c r="M220">
        <v>0</v>
      </c>
      <c r="N220">
        <v>3500</v>
      </c>
      <c r="O220">
        <f t="shared" si="21"/>
        <v>258.93442622950818</v>
      </c>
      <c r="S220" s="12">
        <f t="shared" si="19"/>
        <v>3399800</v>
      </c>
      <c r="T220" s="12">
        <f t="shared" si="24"/>
        <v>0</v>
      </c>
      <c r="U220">
        <v>3500</v>
      </c>
      <c r="V220">
        <f t="shared" si="22"/>
        <v>1672.032786885246</v>
      </c>
      <c r="W220" s="14" t="b">
        <f t="shared" si="23"/>
        <v>1</v>
      </c>
    </row>
    <row r="221" spans="1:23" x14ac:dyDescent="0.25">
      <c r="A221" t="s">
        <v>9</v>
      </c>
      <c r="B221" s="3">
        <v>45526</v>
      </c>
      <c r="C221">
        <v>3743300</v>
      </c>
      <c r="D221">
        <v>0</v>
      </c>
      <c r="E221">
        <v>526500</v>
      </c>
      <c r="F221">
        <v>18</v>
      </c>
      <c r="G221">
        <v>1365</v>
      </c>
      <c r="H221" t="b">
        <v>1</v>
      </c>
      <c r="I221">
        <f t="shared" si="20"/>
        <v>1840.967213114754</v>
      </c>
      <c r="L221">
        <f>L220-N221</f>
        <v>0</v>
      </c>
      <c r="M221">
        <v>0</v>
      </c>
      <c r="N221">
        <v>526500</v>
      </c>
      <c r="O221">
        <f t="shared" si="21"/>
        <v>0</v>
      </c>
      <c r="S221" s="12">
        <f t="shared" si="19"/>
        <v>2873300</v>
      </c>
      <c r="T221" s="12">
        <f t="shared" si="24"/>
        <v>0</v>
      </c>
      <c r="U221">
        <v>526500</v>
      </c>
      <c r="V221">
        <f t="shared" si="22"/>
        <v>1413.0983606557377</v>
      </c>
      <c r="W221" s="14" t="b">
        <f t="shared" si="23"/>
        <v>1</v>
      </c>
    </row>
    <row r="222" spans="1:23" x14ac:dyDescent="0.25">
      <c r="A222" t="s">
        <v>9</v>
      </c>
      <c r="B222" s="3">
        <v>45527</v>
      </c>
      <c r="C222">
        <v>3267300</v>
      </c>
      <c r="D222">
        <v>0</v>
      </c>
      <c r="E222">
        <v>476000</v>
      </c>
      <c r="F222">
        <v>18</v>
      </c>
      <c r="G222">
        <v>1365</v>
      </c>
      <c r="H222" t="b">
        <v>1</v>
      </c>
      <c r="I222">
        <f t="shared" si="20"/>
        <v>1606.8688524590164</v>
      </c>
      <c r="L222">
        <f>M222-N222</f>
        <v>0</v>
      </c>
      <c r="M222">
        <f>SUM(N222:N224)</f>
        <v>476000</v>
      </c>
      <c r="N222">
        <v>476000</v>
      </c>
      <c r="O222">
        <f t="shared" si="21"/>
        <v>0</v>
      </c>
      <c r="S222" s="12">
        <f t="shared" si="19"/>
        <v>2397300</v>
      </c>
      <c r="T222" s="12">
        <f t="shared" si="24"/>
        <v>0</v>
      </c>
      <c r="U222">
        <v>476000</v>
      </c>
      <c r="V222">
        <f t="shared" si="22"/>
        <v>1179</v>
      </c>
      <c r="W222" s="14" t="b">
        <f t="shared" si="23"/>
        <v>1</v>
      </c>
    </row>
    <row r="223" spans="1:23" x14ac:dyDescent="0.25">
      <c r="A223" t="s">
        <v>9</v>
      </c>
      <c r="B223" s="3">
        <v>45528</v>
      </c>
      <c r="C223">
        <v>3267300</v>
      </c>
      <c r="D223">
        <v>0</v>
      </c>
      <c r="E223">
        <v>0</v>
      </c>
      <c r="F223">
        <v>18</v>
      </c>
      <c r="G223">
        <v>1365</v>
      </c>
      <c r="H223" t="b">
        <v>1</v>
      </c>
      <c r="I223">
        <f t="shared" si="20"/>
        <v>1606.8688524590164</v>
      </c>
      <c r="L223">
        <f>L222-N223</f>
        <v>0</v>
      </c>
      <c r="M223">
        <v>0</v>
      </c>
      <c r="N223">
        <v>0</v>
      </c>
      <c r="O223">
        <f t="shared" si="21"/>
        <v>0</v>
      </c>
      <c r="S223" s="12">
        <f t="shared" si="19"/>
        <v>2397300</v>
      </c>
      <c r="T223" s="12">
        <f t="shared" si="24"/>
        <v>0</v>
      </c>
      <c r="U223">
        <v>0</v>
      </c>
      <c r="V223">
        <f t="shared" si="22"/>
        <v>1179</v>
      </c>
      <c r="W223" s="14" t="b">
        <f t="shared" si="23"/>
        <v>1</v>
      </c>
    </row>
    <row r="224" spans="1:23" x14ac:dyDescent="0.25">
      <c r="A224" t="s">
        <v>9</v>
      </c>
      <c r="B224" s="3">
        <v>45529</v>
      </c>
      <c r="C224">
        <v>3267300</v>
      </c>
      <c r="D224">
        <v>0</v>
      </c>
      <c r="E224">
        <v>0</v>
      </c>
      <c r="F224">
        <v>18</v>
      </c>
      <c r="G224">
        <v>1365</v>
      </c>
      <c r="H224" t="b">
        <v>1</v>
      </c>
      <c r="I224">
        <f t="shared" si="20"/>
        <v>1606.8688524590164</v>
      </c>
      <c r="L224">
        <f>L223-N224</f>
        <v>0</v>
      </c>
      <c r="M224">
        <v>0</v>
      </c>
      <c r="N224">
        <v>0</v>
      </c>
      <c r="O224">
        <f t="shared" si="21"/>
        <v>0</v>
      </c>
      <c r="S224" s="12">
        <f t="shared" si="19"/>
        <v>2397300</v>
      </c>
      <c r="T224" s="12">
        <f t="shared" si="24"/>
        <v>0</v>
      </c>
      <c r="U224">
        <v>0</v>
      </c>
      <c r="V224">
        <f t="shared" si="22"/>
        <v>1179</v>
      </c>
      <c r="W224" s="14" t="b">
        <f t="shared" si="23"/>
        <v>1</v>
      </c>
    </row>
    <row r="225" spans="1:23" x14ac:dyDescent="0.25">
      <c r="A225" t="s">
        <v>9</v>
      </c>
      <c r="B225" s="3">
        <v>45530</v>
      </c>
      <c r="C225">
        <v>2469300</v>
      </c>
      <c r="D225">
        <v>0</v>
      </c>
      <c r="E225">
        <v>798000</v>
      </c>
      <c r="F225">
        <v>18</v>
      </c>
      <c r="G225">
        <v>1365</v>
      </c>
      <c r="H225" t="b">
        <v>1</v>
      </c>
      <c r="I225">
        <f t="shared" si="20"/>
        <v>1214.4098360655737</v>
      </c>
      <c r="L225">
        <f>M225-N225</f>
        <v>1080000</v>
      </c>
      <c r="M225">
        <f>SUM(N225:N227)</f>
        <v>1878000</v>
      </c>
      <c r="N225">
        <v>798000</v>
      </c>
      <c r="O225">
        <f t="shared" si="21"/>
        <v>531.14754098360652</v>
      </c>
      <c r="S225" s="12">
        <f t="shared" si="19"/>
        <v>1599300</v>
      </c>
      <c r="T225" s="12">
        <f t="shared" si="24"/>
        <v>0</v>
      </c>
      <c r="U225">
        <v>798000</v>
      </c>
      <c r="V225">
        <f t="shared" si="22"/>
        <v>786.54098360655735</v>
      </c>
      <c r="W225" s="14" t="b">
        <f t="shared" si="23"/>
        <v>1</v>
      </c>
    </row>
    <row r="226" spans="1:23" x14ac:dyDescent="0.25">
      <c r="A226" t="s">
        <v>9</v>
      </c>
      <c r="B226" s="3">
        <v>45531</v>
      </c>
      <c r="C226">
        <v>1608300</v>
      </c>
      <c r="D226">
        <v>0</v>
      </c>
      <c r="E226">
        <v>861000</v>
      </c>
      <c r="F226">
        <v>18</v>
      </c>
      <c r="G226">
        <v>1365</v>
      </c>
      <c r="H226" t="b">
        <v>1</v>
      </c>
      <c r="I226">
        <f t="shared" si="20"/>
        <v>790.96721311475414</v>
      </c>
      <c r="L226">
        <f>L225-N226</f>
        <v>219000</v>
      </c>
      <c r="M226">
        <v>0</v>
      </c>
      <c r="N226">
        <v>861000</v>
      </c>
      <c r="O226">
        <f t="shared" si="21"/>
        <v>107.70491803278688</v>
      </c>
      <c r="S226" s="12">
        <f t="shared" si="19"/>
        <v>738300</v>
      </c>
      <c r="T226" s="12">
        <f t="shared" si="24"/>
        <v>0</v>
      </c>
      <c r="U226">
        <v>861000</v>
      </c>
      <c r="V226">
        <f t="shared" si="22"/>
        <v>363.09836065573768</v>
      </c>
      <c r="W226" s="14" t="b">
        <f t="shared" si="23"/>
        <v>0</v>
      </c>
    </row>
    <row r="227" spans="1:23" x14ac:dyDescent="0.25">
      <c r="A227" t="s">
        <v>9</v>
      </c>
      <c r="B227" s="3">
        <v>45532</v>
      </c>
      <c r="C227">
        <v>1389300</v>
      </c>
      <c r="D227">
        <v>0</v>
      </c>
      <c r="E227">
        <v>219000</v>
      </c>
      <c r="F227">
        <v>18</v>
      </c>
      <c r="G227">
        <v>1365</v>
      </c>
      <c r="H227" t="b">
        <v>1</v>
      </c>
      <c r="I227">
        <f t="shared" si="20"/>
        <v>683.26229508196718</v>
      </c>
      <c r="L227">
        <f>L226-N227</f>
        <v>0</v>
      </c>
      <c r="M227">
        <v>0</v>
      </c>
      <c r="N227">
        <v>219000</v>
      </c>
      <c r="O227">
        <f t="shared" si="21"/>
        <v>0</v>
      </c>
      <c r="S227" s="12">
        <f t="shared" si="19"/>
        <v>519300</v>
      </c>
      <c r="T227" s="12">
        <f t="shared" si="24"/>
        <v>0</v>
      </c>
      <c r="U227">
        <v>219000</v>
      </c>
      <c r="V227">
        <f t="shared" si="22"/>
        <v>255.39344262295083</v>
      </c>
      <c r="W227" s="14" t="b">
        <f t="shared" si="23"/>
        <v>1</v>
      </c>
    </row>
    <row r="228" spans="1:23" x14ac:dyDescent="0.25">
      <c r="A228" t="s">
        <v>9</v>
      </c>
      <c r="B228" s="3">
        <v>45533</v>
      </c>
      <c r="C228">
        <v>6240200</v>
      </c>
      <c r="D228">
        <v>6420000</v>
      </c>
      <c r="E228">
        <v>179800</v>
      </c>
      <c r="F228">
        <v>18</v>
      </c>
      <c r="G228">
        <v>1365</v>
      </c>
      <c r="H228" t="b">
        <v>1</v>
      </c>
      <c r="I228">
        <f t="shared" si="20"/>
        <v>1703.9508196721313</v>
      </c>
      <c r="L228">
        <f>M228-N228</f>
        <v>755900</v>
      </c>
      <c r="M228">
        <f>SUM(N228:N230)</f>
        <v>935700</v>
      </c>
      <c r="N228">
        <v>179800</v>
      </c>
      <c r="O228">
        <f t="shared" si="21"/>
        <v>371.75409836065575</v>
      </c>
      <c r="S228" s="12">
        <f t="shared" si="19"/>
        <v>5370200</v>
      </c>
      <c r="T228" s="12">
        <f t="shared" si="24"/>
        <v>5550000</v>
      </c>
      <c r="U228">
        <v>179800</v>
      </c>
      <c r="V228">
        <f t="shared" si="22"/>
        <v>2641.0819672131147</v>
      </c>
      <c r="W228" s="14" t="b">
        <f t="shared" si="23"/>
        <v>1</v>
      </c>
    </row>
    <row r="229" spans="1:23" x14ac:dyDescent="0.25">
      <c r="A229" t="s">
        <v>9</v>
      </c>
      <c r="B229" s="3">
        <v>45534</v>
      </c>
      <c r="C229">
        <v>5484300</v>
      </c>
      <c r="D229">
        <v>0</v>
      </c>
      <c r="E229">
        <v>755900</v>
      </c>
      <c r="F229">
        <v>18</v>
      </c>
      <c r="G229">
        <v>1365</v>
      </c>
      <c r="H229" t="b">
        <v>1</v>
      </c>
      <c r="I229">
        <f t="shared" si="20"/>
        <v>2697.1967213114754</v>
      </c>
      <c r="L229">
        <f>L228-N229</f>
        <v>0</v>
      </c>
      <c r="M229">
        <v>0</v>
      </c>
      <c r="N229">
        <v>755900</v>
      </c>
      <c r="O229">
        <f t="shared" si="21"/>
        <v>0</v>
      </c>
      <c r="S229" s="12">
        <f t="shared" si="19"/>
        <v>4614300</v>
      </c>
      <c r="T229" s="12">
        <f t="shared" si="24"/>
        <v>0</v>
      </c>
      <c r="U229">
        <v>755900</v>
      </c>
      <c r="V229">
        <f t="shared" si="22"/>
        <v>2269.3278688524592</v>
      </c>
      <c r="W229" s="14" t="b">
        <f t="shared" si="23"/>
        <v>1</v>
      </c>
    </row>
    <row r="230" spans="1:23" x14ac:dyDescent="0.25">
      <c r="A230" t="s">
        <v>9</v>
      </c>
      <c r="B230" s="3">
        <v>45535</v>
      </c>
      <c r="C230">
        <v>5484300</v>
      </c>
      <c r="D230">
        <v>0</v>
      </c>
      <c r="E230">
        <v>0</v>
      </c>
      <c r="F230">
        <v>18</v>
      </c>
      <c r="G230">
        <v>1365</v>
      </c>
      <c r="H230" t="b">
        <v>1</v>
      </c>
      <c r="I230">
        <f t="shared" si="20"/>
        <v>2697.1967213114754</v>
      </c>
      <c r="L230">
        <f>L229-N230</f>
        <v>0</v>
      </c>
      <c r="M230">
        <v>0</v>
      </c>
      <c r="N230">
        <v>0</v>
      </c>
      <c r="O230">
        <f t="shared" si="21"/>
        <v>0</v>
      </c>
      <c r="S230" s="12">
        <f t="shared" si="19"/>
        <v>4614300</v>
      </c>
      <c r="T230" s="12">
        <f t="shared" si="24"/>
        <v>0</v>
      </c>
      <c r="U230">
        <v>0</v>
      </c>
      <c r="V230">
        <f t="shared" si="22"/>
        <v>2269.3278688524592</v>
      </c>
      <c r="W230" s="14" t="b">
        <f t="shared" si="23"/>
        <v>1</v>
      </c>
    </row>
    <row r="231" spans="1:23" x14ac:dyDescent="0.25">
      <c r="A231" t="s">
        <v>9</v>
      </c>
      <c r="B231" s="3">
        <v>45536</v>
      </c>
      <c r="C231">
        <v>5484300</v>
      </c>
      <c r="D231">
        <v>0</v>
      </c>
      <c r="E231">
        <v>0</v>
      </c>
      <c r="F231">
        <v>18</v>
      </c>
      <c r="G231">
        <v>1365</v>
      </c>
      <c r="H231" t="b">
        <v>1</v>
      </c>
      <c r="I231">
        <f t="shared" si="20"/>
        <v>2697.1967213114754</v>
      </c>
      <c r="L231">
        <f>M231-N231</f>
        <v>777200</v>
      </c>
      <c r="M231">
        <f>SUM(N231:N233)</f>
        <v>777200</v>
      </c>
      <c r="N231">
        <v>0</v>
      </c>
      <c r="O231">
        <f t="shared" si="21"/>
        <v>382.22950819672133</v>
      </c>
      <c r="S231" s="12">
        <f t="shared" si="19"/>
        <v>4614300</v>
      </c>
      <c r="T231" s="12">
        <f t="shared" si="24"/>
        <v>0</v>
      </c>
      <c r="U231">
        <v>0</v>
      </c>
      <c r="V231">
        <f t="shared" si="22"/>
        <v>2269.3278688524592</v>
      </c>
      <c r="W231" s="14" t="b">
        <f t="shared" si="23"/>
        <v>1</v>
      </c>
    </row>
    <row r="232" spans="1:23" x14ac:dyDescent="0.25">
      <c r="A232" t="s">
        <v>9</v>
      </c>
      <c r="B232" s="3">
        <v>45537</v>
      </c>
      <c r="C232">
        <v>4895600</v>
      </c>
      <c r="D232">
        <v>0</v>
      </c>
      <c r="E232">
        <v>588700</v>
      </c>
      <c r="F232">
        <v>18</v>
      </c>
      <c r="G232">
        <v>1365</v>
      </c>
      <c r="H232" t="b">
        <v>1</v>
      </c>
      <c r="I232">
        <f t="shared" si="20"/>
        <v>2407.6721311475408</v>
      </c>
      <c r="L232">
        <f>L231-N232</f>
        <v>188500</v>
      </c>
      <c r="M232">
        <v>0</v>
      </c>
      <c r="N232">
        <v>588700</v>
      </c>
      <c r="O232">
        <f t="shared" si="21"/>
        <v>92.704918032786878</v>
      </c>
      <c r="S232" s="12">
        <f t="shared" si="19"/>
        <v>4025600</v>
      </c>
      <c r="T232" s="12">
        <f t="shared" si="24"/>
        <v>0</v>
      </c>
      <c r="U232">
        <v>588700</v>
      </c>
      <c r="V232">
        <f t="shared" si="22"/>
        <v>1979.8032786885246</v>
      </c>
      <c r="W232" s="14" t="b">
        <f t="shared" si="23"/>
        <v>1</v>
      </c>
    </row>
    <row r="233" spans="1:23" x14ac:dyDescent="0.25">
      <c r="A233" t="s">
        <v>9</v>
      </c>
      <c r="B233" s="3">
        <v>45538</v>
      </c>
      <c r="C233">
        <v>4707100</v>
      </c>
      <c r="D233">
        <v>0</v>
      </c>
      <c r="E233">
        <v>188500</v>
      </c>
      <c r="F233">
        <v>18</v>
      </c>
      <c r="G233">
        <v>1365</v>
      </c>
      <c r="H233" t="b">
        <v>1</v>
      </c>
      <c r="I233">
        <f t="shared" si="20"/>
        <v>2314.967213114754</v>
      </c>
      <c r="L233">
        <f>L232-N233</f>
        <v>0</v>
      </c>
      <c r="M233">
        <v>0</v>
      </c>
      <c r="N233">
        <v>188500</v>
      </c>
      <c r="O233">
        <f t="shared" si="21"/>
        <v>0</v>
      </c>
      <c r="S233" s="12">
        <f t="shared" si="19"/>
        <v>3837100</v>
      </c>
      <c r="T233" s="12">
        <f t="shared" si="24"/>
        <v>0</v>
      </c>
      <c r="U233">
        <v>188500</v>
      </c>
      <c r="V233">
        <f t="shared" si="22"/>
        <v>1887.0983606557377</v>
      </c>
      <c r="W233" s="14" t="b">
        <f t="shared" si="23"/>
        <v>1</v>
      </c>
    </row>
    <row r="234" spans="1:23" x14ac:dyDescent="0.25">
      <c r="A234" t="s">
        <v>9</v>
      </c>
      <c r="B234" s="3">
        <v>45539</v>
      </c>
      <c r="C234">
        <v>4090400</v>
      </c>
      <c r="D234">
        <v>0</v>
      </c>
      <c r="E234">
        <v>616700</v>
      </c>
      <c r="F234">
        <v>18</v>
      </c>
      <c r="G234">
        <v>1365</v>
      </c>
      <c r="H234" t="b">
        <v>1</v>
      </c>
      <c r="I234">
        <f t="shared" si="20"/>
        <v>2011.672131147541</v>
      </c>
      <c r="L234">
        <f>M234-N234</f>
        <v>670900</v>
      </c>
      <c r="M234">
        <f>SUM(N234:N236)</f>
        <v>1287600</v>
      </c>
      <c r="N234">
        <v>616700</v>
      </c>
      <c r="O234">
        <f t="shared" si="21"/>
        <v>329.95081967213116</v>
      </c>
      <c r="S234" s="12">
        <f t="shared" si="19"/>
        <v>3220400</v>
      </c>
      <c r="T234" s="12">
        <f t="shared" si="24"/>
        <v>0</v>
      </c>
      <c r="U234">
        <v>616700</v>
      </c>
      <c r="V234">
        <f t="shared" si="22"/>
        <v>1583.8032786885246</v>
      </c>
      <c r="W234" s="14" t="b">
        <f t="shared" si="23"/>
        <v>1</v>
      </c>
    </row>
    <row r="235" spans="1:23" x14ac:dyDescent="0.25">
      <c r="A235" t="s">
        <v>9</v>
      </c>
      <c r="B235" s="3">
        <v>45540</v>
      </c>
      <c r="C235">
        <v>3722800</v>
      </c>
      <c r="D235">
        <v>0</v>
      </c>
      <c r="E235">
        <v>367600</v>
      </c>
      <c r="F235">
        <v>18</v>
      </c>
      <c r="G235">
        <v>1365</v>
      </c>
      <c r="H235" t="b">
        <v>1</v>
      </c>
      <c r="I235">
        <f t="shared" si="20"/>
        <v>1830.8852459016393</v>
      </c>
      <c r="L235">
        <f>L234-N235</f>
        <v>303300</v>
      </c>
      <c r="M235">
        <v>0</v>
      </c>
      <c r="N235">
        <v>367600</v>
      </c>
      <c r="O235">
        <f t="shared" si="21"/>
        <v>149.1639344262295</v>
      </c>
      <c r="S235" s="12">
        <f t="shared" si="19"/>
        <v>2852800</v>
      </c>
      <c r="T235" s="12">
        <f t="shared" si="24"/>
        <v>0</v>
      </c>
      <c r="U235">
        <v>367600</v>
      </c>
      <c r="V235">
        <f t="shared" si="22"/>
        <v>1403.016393442623</v>
      </c>
      <c r="W235" s="14" t="b">
        <f t="shared" si="23"/>
        <v>1</v>
      </c>
    </row>
    <row r="236" spans="1:23" x14ac:dyDescent="0.25">
      <c r="A236" t="s">
        <v>9</v>
      </c>
      <c r="B236" s="3">
        <v>45541</v>
      </c>
      <c r="C236">
        <v>3419500</v>
      </c>
      <c r="D236">
        <v>0</v>
      </c>
      <c r="E236">
        <v>303300</v>
      </c>
      <c r="F236">
        <v>18</v>
      </c>
      <c r="G236">
        <v>1365</v>
      </c>
      <c r="H236" t="b">
        <v>1</v>
      </c>
      <c r="I236">
        <f t="shared" si="20"/>
        <v>1681.7213114754099</v>
      </c>
      <c r="L236">
        <f>L235-N236</f>
        <v>0</v>
      </c>
      <c r="M236">
        <v>0</v>
      </c>
      <c r="N236">
        <v>303300</v>
      </c>
      <c r="O236">
        <f t="shared" si="21"/>
        <v>0</v>
      </c>
      <c r="S236" s="12">
        <f t="shared" si="19"/>
        <v>2549500</v>
      </c>
      <c r="T236" s="12">
        <f t="shared" si="24"/>
        <v>0</v>
      </c>
      <c r="U236">
        <v>303300</v>
      </c>
      <c r="V236">
        <f t="shared" si="22"/>
        <v>1253.8524590163934</v>
      </c>
      <c r="W236" s="14" t="b">
        <f t="shared" si="23"/>
        <v>1</v>
      </c>
    </row>
    <row r="237" spans="1:23" x14ac:dyDescent="0.25">
      <c r="A237" t="s">
        <v>9</v>
      </c>
      <c r="B237" s="3">
        <v>45542</v>
      </c>
      <c r="C237">
        <v>3419500</v>
      </c>
      <c r="D237">
        <v>0</v>
      </c>
      <c r="E237">
        <v>0</v>
      </c>
      <c r="F237">
        <v>18</v>
      </c>
      <c r="G237">
        <v>1365</v>
      </c>
      <c r="H237" t="b">
        <v>1</v>
      </c>
      <c r="I237">
        <f t="shared" si="20"/>
        <v>1681.7213114754099</v>
      </c>
      <c r="L237">
        <f>M237-N237</f>
        <v>686000</v>
      </c>
      <c r="M237">
        <f>SUM(N237:N239)</f>
        <v>686000</v>
      </c>
      <c r="N237">
        <v>0</v>
      </c>
      <c r="O237">
        <f t="shared" si="21"/>
        <v>337.37704918032784</v>
      </c>
      <c r="S237" s="12">
        <f t="shared" si="19"/>
        <v>2549500</v>
      </c>
      <c r="T237" s="12">
        <f t="shared" si="24"/>
        <v>0</v>
      </c>
      <c r="U237">
        <v>0</v>
      </c>
      <c r="V237">
        <f t="shared" si="22"/>
        <v>1253.8524590163934</v>
      </c>
      <c r="W237" s="14" t="b">
        <f t="shared" si="23"/>
        <v>1</v>
      </c>
    </row>
    <row r="238" spans="1:23" x14ac:dyDescent="0.25">
      <c r="A238" t="s">
        <v>9</v>
      </c>
      <c r="B238" s="3">
        <v>45543</v>
      </c>
      <c r="C238">
        <v>3419500</v>
      </c>
      <c r="D238">
        <v>0</v>
      </c>
      <c r="E238">
        <v>0</v>
      </c>
      <c r="F238">
        <v>18</v>
      </c>
      <c r="G238">
        <v>1365</v>
      </c>
      <c r="H238" t="b">
        <v>1</v>
      </c>
      <c r="I238">
        <f t="shared" si="20"/>
        <v>1681.7213114754099</v>
      </c>
      <c r="L238">
        <f>L237-N238</f>
        <v>686000</v>
      </c>
      <c r="M238">
        <v>0</v>
      </c>
      <c r="N238">
        <v>0</v>
      </c>
      <c r="O238">
        <f t="shared" si="21"/>
        <v>337.37704918032784</v>
      </c>
      <c r="S238" s="12">
        <f t="shared" si="19"/>
        <v>2549500</v>
      </c>
      <c r="T238" s="12">
        <f t="shared" si="24"/>
        <v>0</v>
      </c>
      <c r="U238">
        <v>0</v>
      </c>
      <c r="V238">
        <f t="shared" si="22"/>
        <v>1253.8524590163934</v>
      </c>
      <c r="W238" s="14" t="b">
        <f t="shared" si="23"/>
        <v>1</v>
      </c>
    </row>
    <row r="239" spans="1:23" x14ac:dyDescent="0.25">
      <c r="A239" t="s">
        <v>9</v>
      </c>
      <c r="B239" s="3">
        <v>45544</v>
      </c>
      <c r="C239">
        <v>2733500</v>
      </c>
      <c r="D239">
        <v>0</v>
      </c>
      <c r="E239">
        <v>686000</v>
      </c>
      <c r="F239">
        <v>18</v>
      </c>
      <c r="G239">
        <v>1365</v>
      </c>
      <c r="H239" t="b">
        <v>1</v>
      </c>
      <c r="I239">
        <f t="shared" si="20"/>
        <v>1344.344262295082</v>
      </c>
      <c r="L239">
        <f>L238-N239</f>
        <v>0</v>
      </c>
      <c r="M239">
        <v>0</v>
      </c>
      <c r="N239">
        <v>686000</v>
      </c>
      <c r="O239">
        <f t="shared" si="21"/>
        <v>0</v>
      </c>
      <c r="S239" s="12">
        <f t="shared" si="19"/>
        <v>1863500</v>
      </c>
      <c r="T239" s="12">
        <f t="shared" si="24"/>
        <v>0</v>
      </c>
      <c r="U239">
        <v>686000</v>
      </c>
      <c r="V239">
        <f t="shared" si="22"/>
        <v>916.47540983606552</v>
      </c>
      <c r="W239" s="14" t="b">
        <f t="shared" si="23"/>
        <v>1</v>
      </c>
    </row>
    <row r="240" spans="1:23" x14ac:dyDescent="0.25">
      <c r="A240" t="s">
        <v>9</v>
      </c>
      <c r="B240" s="3">
        <v>45545</v>
      </c>
      <c r="C240">
        <v>2495400</v>
      </c>
      <c r="D240">
        <v>0</v>
      </c>
      <c r="E240">
        <v>238100</v>
      </c>
      <c r="F240">
        <v>18</v>
      </c>
      <c r="G240">
        <v>1365</v>
      </c>
      <c r="H240" t="b">
        <v>1</v>
      </c>
      <c r="I240">
        <f t="shared" si="20"/>
        <v>1227.2459016393443</v>
      </c>
      <c r="L240">
        <f>M240-N240</f>
        <v>855600</v>
      </c>
      <c r="M240">
        <f>SUM(N240:N242)</f>
        <v>1093700</v>
      </c>
      <c r="N240">
        <v>238100</v>
      </c>
      <c r="O240">
        <f t="shared" si="21"/>
        <v>420.78688524590166</v>
      </c>
      <c r="S240" s="12">
        <f t="shared" si="19"/>
        <v>1625400</v>
      </c>
      <c r="T240" s="12">
        <f t="shared" si="24"/>
        <v>0</v>
      </c>
      <c r="U240">
        <v>238100</v>
      </c>
      <c r="V240">
        <f t="shared" si="22"/>
        <v>799.37704918032784</v>
      </c>
      <c r="W240" s="14" t="b">
        <f t="shared" si="23"/>
        <v>1</v>
      </c>
    </row>
    <row r="241" spans="1:23" x14ac:dyDescent="0.25">
      <c r="A241" t="s">
        <v>9</v>
      </c>
      <c r="B241" s="3">
        <v>45546</v>
      </c>
      <c r="C241">
        <v>2030400</v>
      </c>
      <c r="D241">
        <v>0</v>
      </c>
      <c r="E241">
        <v>465000</v>
      </c>
      <c r="F241">
        <v>18</v>
      </c>
      <c r="G241">
        <v>1365</v>
      </c>
      <c r="H241" t="b">
        <v>1</v>
      </c>
      <c r="I241">
        <f t="shared" si="20"/>
        <v>998.55737704918033</v>
      </c>
      <c r="L241">
        <f>L240-N241</f>
        <v>390600</v>
      </c>
      <c r="M241">
        <v>0</v>
      </c>
      <c r="N241">
        <v>465000</v>
      </c>
      <c r="O241">
        <f t="shared" si="21"/>
        <v>192.09836065573771</v>
      </c>
      <c r="S241" s="12">
        <f t="shared" si="19"/>
        <v>1160400</v>
      </c>
      <c r="T241" s="12">
        <f t="shared" si="24"/>
        <v>0</v>
      </c>
      <c r="U241">
        <v>465000</v>
      </c>
      <c r="V241">
        <f t="shared" si="22"/>
        <v>570.68852459016398</v>
      </c>
      <c r="W241" s="14" t="b">
        <f t="shared" si="23"/>
        <v>1</v>
      </c>
    </row>
    <row r="242" spans="1:23" x14ac:dyDescent="0.25">
      <c r="A242" t="s">
        <v>9</v>
      </c>
      <c r="B242" s="3">
        <v>45547</v>
      </c>
      <c r="C242">
        <v>1639800</v>
      </c>
      <c r="D242">
        <v>0</v>
      </c>
      <c r="E242">
        <v>390600</v>
      </c>
      <c r="F242">
        <v>18</v>
      </c>
      <c r="G242">
        <v>1365</v>
      </c>
      <c r="H242" t="b">
        <v>1</v>
      </c>
      <c r="I242">
        <f t="shared" si="20"/>
        <v>806.45901639344265</v>
      </c>
      <c r="L242">
        <f>L241-N242</f>
        <v>0</v>
      </c>
      <c r="M242">
        <v>0</v>
      </c>
      <c r="N242">
        <v>390600</v>
      </c>
      <c r="O242">
        <f t="shared" si="21"/>
        <v>0</v>
      </c>
      <c r="S242" s="12">
        <f t="shared" si="19"/>
        <v>769800</v>
      </c>
      <c r="T242" s="12">
        <f t="shared" si="24"/>
        <v>0</v>
      </c>
      <c r="U242">
        <v>390600</v>
      </c>
      <c r="V242">
        <f t="shared" si="22"/>
        <v>378.59016393442624</v>
      </c>
      <c r="W242" s="14" t="b">
        <f t="shared" si="23"/>
        <v>1</v>
      </c>
    </row>
    <row r="243" spans="1:23" x14ac:dyDescent="0.25">
      <c r="A243" t="s">
        <v>9</v>
      </c>
      <c r="B243" s="3">
        <v>45548</v>
      </c>
      <c r="C243">
        <v>956800</v>
      </c>
      <c r="D243">
        <v>0</v>
      </c>
      <c r="E243">
        <v>683000</v>
      </c>
      <c r="F243">
        <v>18</v>
      </c>
      <c r="G243">
        <v>1365</v>
      </c>
      <c r="H243" t="b">
        <v>1</v>
      </c>
      <c r="I243">
        <f t="shared" si="20"/>
        <v>470.55737704918033</v>
      </c>
      <c r="L243">
        <f>M243-N243</f>
        <v>0</v>
      </c>
      <c r="M243">
        <f>SUM(N243:N245)</f>
        <v>683000</v>
      </c>
      <c r="N243">
        <v>683000</v>
      </c>
      <c r="O243">
        <f t="shared" si="21"/>
        <v>0</v>
      </c>
      <c r="S243" s="12">
        <f t="shared" si="19"/>
        <v>4867000</v>
      </c>
      <c r="T243" s="12">
        <f t="shared" si="24"/>
        <v>5550000</v>
      </c>
      <c r="U243">
        <v>683000</v>
      </c>
      <c r="V243">
        <f t="shared" si="22"/>
        <v>2393.6065573770493</v>
      </c>
      <c r="W243" s="14" t="b">
        <f t="shared" si="23"/>
        <v>1</v>
      </c>
    </row>
    <row r="244" spans="1:23" x14ac:dyDescent="0.25">
      <c r="A244" t="s">
        <v>9</v>
      </c>
      <c r="B244" s="3">
        <v>45549</v>
      </c>
      <c r="C244">
        <v>956800</v>
      </c>
      <c r="D244">
        <v>0</v>
      </c>
      <c r="E244">
        <v>0</v>
      </c>
      <c r="F244">
        <v>18</v>
      </c>
      <c r="G244">
        <v>1365</v>
      </c>
      <c r="H244" t="b">
        <v>1</v>
      </c>
      <c r="I244">
        <f t="shared" si="20"/>
        <v>470.55737704918033</v>
      </c>
      <c r="L244">
        <f>L243-N244</f>
        <v>0</v>
      </c>
      <c r="M244">
        <v>0</v>
      </c>
      <c r="N244">
        <v>0</v>
      </c>
      <c r="O244">
        <f t="shared" si="21"/>
        <v>0</v>
      </c>
      <c r="S244" s="12">
        <f t="shared" si="19"/>
        <v>4867000</v>
      </c>
      <c r="T244" s="12">
        <f t="shared" si="24"/>
        <v>0</v>
      </c>
      <c r="U244">
        <v>0</v>
      </c>
      <c r="V244">
        <f t="shared" si="22"/>
        <v>2393.6065573770493</v>
      </c>
      <c r="W244" s="14" t="b">
        <f t="shared" si="23"/>
        <v>1</v>
      </c>
    </row>
    <row r="245" spans="1:23" x14ac:dyDescent="0.25">
      <c r="A245" t="s">
        <v>9</v>
      </c>
      <c r="B245" s="3">
        <v>45550</v>
      </c>
      <c r="C245">
        <v>956800</v>
      </c>
      <c r="D245">
        <v>0</v>
      </c>
      <c r="E245">
        <v>0</v>
      </c>
      <c r="F245">
        <v>18</v>
      </c>
      <c r="G245">
        <v>1365</v>
      </c>
      <c r="H245" t="b">
        <v>1</v>
      </c>
      <c r="I245">
        <f t="shared" si="20"/>
        <v>470.55737704918033</v>
      </c>
      <c r="L245">
        <f>L244-N245</f>
        <v>0</v>
      </c>
      <c r="M245">
        <v>0</v>
      </c>
      <c r="N245">
        <v>0</v>
      </c>
      <c r="O245">
        <f t="shared" si="21"/>
        <v>0</v>
      </c>
      <c r="S245" s="12">
        <f t="shared" si="19"/>
        <v>4867000</v>
      </c>
      <c r="T245" s="12">
        <f t="shared" si="24"/>
        <v>0</v>
      </c>
      <c r="U245">
        <v>0</v>
      </c>
      <c r="V245">
        <f t="shared" si="22"/>
        <v>2393.6065573770493</v>
      </c>
      <c r="W245" s="14" t="b">
        <f t="shared" si="23"/>
        <v>1</v>
      </c>
    </row>
    <row r="246" spans="1:23" x14ac:dyDescent="0.25">
      <c r="A246" t="s">
        <v>9</v>
      </c>
      <c r="B246" s="3">
        <v>45551</v>
      </c>
      <c r="C246">
        <v>6364000</v>
      </c>
      <c r="D246">
        <v>6420000</v>
      </c>
      <c r="E246">
        <v>56000</v>
      </c>
      <c r="F246">
        <v>19</v>
      </c>
      <c r="G246">
        <v>1365</v>
      </c>
      <c r="H246" t="b">
        <v>1</v>
      </c>
      <c r="I246">
        <f t="shared" si="20"/>
        <v>1938.7158469945357</v>
      </c>
      <c r="L246">
        <f>M246-N246</f>
        <v>363300</v>
      </c>
      <c r="M246">
        <f>SUM(N246:N248)</f>
        <v>419300</v>
      </c>
      <c r="N246">
        <v>56000</v>
      </c>
      <c r="O246">
        <f t="shared" si="21"/>
        <v>188.59836065573771</v>
      </c>
      <c r="S246" s="12">
        <f t="shared" si="19"/>
        <v>4811000</v>
      </c>
      <c r="T246" s="12">
        <f t="shared" si="24"/>
        <v>0</v>
      </c>
      <c r="U246">
        <v>56000</v>
      </c>
      <c r="V246">
        <f t="shared" si="22"/>
        <v>2497.5136612021856</v>
      </c>
      <c r="W246" s="14" t="b">
        <f t="shared" si="23"/>
        <v>1</v>
      </c>
    </row>
    <row r="247" spans="1:23" x14ac:dyDescent="0.25">
      <c r="A247" t="s">
        <v>9</v>
      </c>
      <c r="B247" s="3">
        <v>45552</v>
      </c>
      <c r="C247">
        <v>6055500</v>
      </c>
      <c r="D247">
        <v>0</v>
      </c>
      <c r="E247">
        <v>308500</v>
      </c>
      <c r="F247">
        <v>19</v>
      </c>
      <c r="G247">
        <v>1365</v>
      </c>
      <c r="H247" t="b">
        <v>1</v>
      </c>
      <c r="I247">
        <f t="shared" si="20"/>
        <v>3143.5655737704919</v>
      </c>
      <c r="L247">
        <f>L246-N247</f>
        <v>54800</v>
      </c>
      <c r="M247">
        <v>0</v>
      </c>
      <c r="N247">
        <v>308500</v>
      </c>
      <c r="O247">
        <f t="shared" si="21"/>
        <v>28.448087431693988</v>
      </c>
      <c r="S247" s="12">
        <f t="shared" si="19"/>
        <v>4502500</v>
      </c>
      <c r="T247" s="12">
        <f t="shared" si="24"/>
        <v>0</v>
      </c>
      <c r="U247">
        <v>308500</v>
      </c>
      <c r="V247">
        <f t="shared" si="22"/>
        <v>2337.3633879781419</v>
      </c>
      <c r="W247" s="14" t="b">
        <f t="shared" si="23"/>
        <v>1</v>
      </c>
    </row>
    <row r="248" spans="1:23" x14ac:dyDescent="0.25">
      <c r="A248" t="s">
        <v>9</v>
      </c>
      <c r="B248" s="3">
        <v>45553</v>
      </c>
      <c r="C248">
        <v>6000700</v>
      </c>
      <c r="D248">
        <v>0</v>
      </c>
      <c r="E248">
        <v>54800</v>
      </c>
      <c r="F248">
        <v>19</v>
      </c>
      <c r="G248">
        <v>1365</v>
      </c>
      <c r="H248" t="b">
        <v>1</v>
      </c>
      <c r="I248">
        <f t="shared" si="20"/>
        <v>3115.1174863387978</v>
      </c>
      <c r="L248">
        <f>L247-N248</f>
        <v>0</v>
      </c>
      <c r="M248">
        <v>0</v>
      </c>
      <c r="N248">
        <v>54800</v>
      </c>
      <c r="O248">
        <f t="shared" si="21"/>
        <v>0</v>
      </c>
      <c r="S248" s="12">
        <f t="shared" si="19"/>
        <v>4447700</v>
      </c>
      <c r="T248" s="12">
        <f t="shared" si="24"/>
        <v>0</v>
      </c>
      <c r="U248">
        <v>54800</v>
      </c>
      <c r="V248">
        <f t="shared" si="22"/>
        <v>2308.9153005464482</v>
      </c>
      <c r="W248" s="14" t="b">
        <f t="shared" si="23"/>
        <v>1</v>
      </c>
    </row>
    <row r="249" spans="1:23" x14ac:dyDescent="0.25">
      <c r="A249" t="s">
        <v>9</v>
      </c>
      <c r="B249" s="3">
        <v>45554</v>
      </c>
      <c r="C249">
        <v>5207700</v>
      </c>
      <c r="D249">
        <v>0</v>
      </c>
      <c r="E249">
        <v>793000</v>
      </c>
      <c r="F249">
        <v>19</v>
      </c>
      <c r="G249">
        <v>1365</v>
      </c>
      <c r="H249" t="b">
        <v>1</v>
      </c>
      <c r="I249">
        <f t="shared" si="20"/>
        <v>2703.4508196721313</v>
      </c>
      <c r="L249">
        <f>M249-N249</f>
        <v>513500</v>
      </c>
      <c r="M249">
        <f>SUM(N249:N251)</f>
        <v>1306500</v>
      </c>
      <c r="N249">
        <v>793000</v>
      </c>
      <c r="O249">
        <f t="shared" si="21"/>
        <v>266.57103825136613</v>
      </c>
      <c r="S249" s="12">
        <f t="shared" si="19"/>
        <v>3654700</v>
      </c>
      <c r="T249" s="12">
        <f t="shared" si="24"/>
        <v>0</v>
      </c>
      <c r="U249">
        <v>793000</v>
      </c>
      <c r="V249">
        <f t="shared" si="22"/>
        <v>1897.2486338797814</v>
      </c>
      <c r="W249" s="14" t="b">
        <f t="shared" si="23"/>
        <v>1</v>
      </c>
    </row>
    <row r="250" spans="1:23" x14ac:dyDescent="0.25">
      <c r="A250" t="s">
        <v>9</v>
      </c>
      <c r="B250" s="3">
        <v>45555</v>
      </c>
      <c r="C250">
        <v>4694200</v>
      </c>
      <c r="D250">
        <v>0</v>
      </c>
      <c r="E250">
        <v>513500</v>
      </c>
      <c r="F250">
        <v>19</v>
      </c>
      <c r="G250">
        <v>1365</v>
      </c>
      <c r="H250" t="b">
        <v>1</v>
      </c>
      <c r="I250">
        <f t="shared" si="20"/>
        <v>2436.8797814207651</v>
      </c>
      <c r="L250">
        <f>L249-N250</f>
        <v>0</v>
      </c>
      <c r="M250">
        <v>0</v>
      </c>
      <c r="N250">
        <v>513500</v>
      </c>
      <c r="O250">
        <f t="shared" si="21"/>
        <v>0</v>
      </c>
      <c r="S250" s="12">
        <f t="shared" si="19"/>
        <v>3141200</v>
      </c>
      <c r="T250" s="12">
        <f t="shared" si="24"/>
        <v>0</v>
      </c>
      <c r="U250">
        <v>513500</v>
      </c>
      <c r="V250">
        <f t="shared" si="22"/>
        <v>1630.6775956284152</v>
      </c>
      <c r="W250" s="14" t="b">
        <f t="shared" si="23"/>
        <v>1</v>
      </c>
    </row>
    <row r="251" spans="1:23" x14ac:dyDescent="0.25">
      <c r="A251" t="s">
        <v>9</v>
      </c>
      <c r="B251" s="3">
        <v>45556</v>
      </c>
      <c r="C251">
        <v>4694200</v>
      </c>
      <c r="D251">
        <v>0</v>
      </c>
      <c r="E251">
        <v>0</v>
      </c>
      <c r="F251">
        <v>19</v>
      </c>
      <c r="G251">
        <v>1365</v>
      </c>
      <c r="H251" t="b">
        <v>1</v>
      </c>
      <c r="I251">
        <f t="shared" si="20"/>
        <v>2436.8797814207651</v>
      </c>
      <c r="L251">
        <f>L250-N251</f>
        <v>0</v>
      </c>
      <c r="M251">
        <v>0</v>
      </c>
      <c r="N251">
        <v>0</v>
      </c>
      <c r="O251">
        <f t="shared" si="21"/>
        <v>0</v>
      </c>
      <c r="S251" s="12">
        <f t="shared" si="19"/>
        <v>3141200</v>
      </c>
      <c r="T251" s="12">
        <f t="shared" si="24"/>
        <v>0</v>
      </c>
      <c r="U251">
        <v>0</v>
      </c>
      <c r="V251">
        <f t="shared" si="22"/>
        <v>1630.6775956284152</v>
      </c>
      <c r="W251" s="14" t="b">
        <f t="shared" si="23"/>
        <v>1</v>
      </c>
    </row>
    <row r="252" spans="1:23" x14ac:dyDescent="0.25">
      <c r="A252" t="s">
        <v>9</v>
      </c>
      <c r="B252" s="3">
        <v>45557</v>
      </c>
      <c r="C252">
        <v>4694200</v>
      </c>
      <c r="D252">
        <v>0</v>
      </c>
      <c r="E252">
        <v>0</v>
      </c>
      <c r="F252">
        <v>19</v>
      </c>
      <c r="G252">
        <v>1365</v>
      </c>
      <c r="H252" t="b">
        <v>1</v>
      </c>
      <c r="I252">
        <f t="shared" si="20"/>
        <v>2436.8797814207651</v>
      </c>
      <c r="L252">
        <f>M252-N252</f>
        <v>1068300</v>
      </c>
      <c r="M252">
        <f>SUM(N252:N254)</f>
        <v>1068300</v>
      </c>
      <c r="N252">
        <v>0</v>
      </c>
      <c r="O252">
        <f t="shared" si="21"/>
        <v>554.58196721311481</v>
      </c>
      <c r="S252" s="12">
        <f t="shared" si="19"/>
        <v>3141200</v>
      </c>
      <c r="T252" s="12">
        <f t="shared" si="24"/>
        <v>0</v>
      </c>
      <c r="U252">
        <v>0</v>
      </c>
      <c r="V252">
        <f t="shared" si="22"/>
        <v>1630.6775956284152</v>
      </c>
      <c r="W252" s="14" t="b">
        <f t="shared" si="23"/>
        <v>1</v>
      </c>
    </row>
    <row r="253" spans="1:23" x14ac:dyDescent="0.25">
      <c r="A253" t="s">
        <v>9</v>
      </c>
      <c r="B253" s="3">
        <v>45558</v>
      </c>
      <c r="C253">
        <v>4143400</v>
      </c>
      <c r="D253">
        <v>0</v>
      </c>
      <c r="E253">
        <v>550800</v>
      </c>
      <c r="F253">
        <v>19</v>
      </c>
      <c r="G253">
        <v>1365</v>
      </c>
      <c r="H253" t="b">
        <v>1</v>
      </c>
      <c r="I253">
        <f t="shared" si="20"/>
        <v>2150.945355191257</v>
      </c>
      <c r="L253">
        <f>L252-N253</f>
        <v>517500</v>
      </c>
      <c r="M253">
        <v>0</v>
      </c>
      <c r="N253">
        <v>550800</v>
      </c>
      <c r="O253">
        <f t="shared" si="21"/>
        <v>268.64754098360658</v>
      </c>
      <c r="S253" s="12">
        <f t="shared" si="19"/>
        <v>2590400</v>
      </c>
      <c r="T253" s="12">
        <f t="shared" si="24"/>
        <v>0</v>
      </c>
      <c r="U253">
        <v>550800</v>
      </c>
      <c r="V253">
        <f t="shared" si="22"/>
        <v>1344.7431693989072</v>
      </c>
      <c r="W253" s="14" t="b">
        <f t="shared" si="23"/>
        <v>1</v>
      </c>
    </row>
    <row r="254" spans="1:23" x14ac:dyDescent="0.25">
      <c r="A254" t="s">
        <v>9</v>
      </c>
      <c r="B254" s="3">
        <v>45559</v>
      </c>
      <c r="C254">
        <v>3625900</v>
      </c>
      <c r="D254">
        <v>0</v>
      </c>
      <c r="E254">
        <v>517500</v>
      </c>
      <c r="F254">
        <v>19</v>
      </c>
      <c r="G254">
        <v>1365</v>
      </c>
      <c r="H254" t="b">
        <v>1</v>
      </c>
      <c r="I254">
        <f t="shared" si="20"/>
        <v>1882.2978142076502</v>
      </c>
      <c r="L254">
        <f>L253-N254</f>
        <v>0</v>
      </c>
      <c r="M254">
        <v>0</v>
      </c>
      <c r="N254">
        <v>517500</v>
      </c>
      <c r="O254">
        <f t="shared" si="21"/>
        <v>0</v>
      </c>
      <c r="S254" s="12">
        <f t="shared" si="19"/>
        <v>2072900</v>
      </c>
      <c r="T254" s="12">
        <f t="shared" si="24"/>
        <v>0</v>
      </c>
      <c r="U254">
        <v>517500</v>
      </c>
      <c r="V254">
        <f t="shared" si="22"/>
        <v>1076.0956284153006</v>
      </c>
      <c r="W254" s="14" t="b">
        <f t="shared" si="23"/>
        <v>1</v>
      </c>
    </row>
    <row r="255" spans="1:23" x14ac:dyDescent="0.25">
      <c r="A255" t="s">
        <v>9</v>
      </c>
      <c r="B255" s="3">
        <v>45560</v>
      </c>
      <c r="C255">
        <v>3248300</v>
      </c>
      <c r="D255">
        <v>0</v>
      </c>
      <c r="E255">
        <v>377600</v>
      </c>
      <c r="F255">
        <v>19</v>
      </c>
      <c r="G255">
        <v>1365</v>
      </c>
      <c r="H255" t="b">
        <v>1</v>
      </c>
      <c r="I255">
        <f t="shared" si="20"/>
        <v>1686.2759562841529</v>
      </c>
      <c r="L255">
        <f>M255-N255</f>
        <v>1289500</v>
      </c>
      <c r="M255">
        <f>SUM(N255:N257)</f>
        <v>1667100</v>
      </c>
      <c r="N255">
        <v>377600</v>
      </c>
      <c r="O255">
        <f t="shared" si="21"/>
        <v>669.41256830601094</v>
      </c>
      <c r="S255" s="12">
        <f t="shared" si="19"/>
        <v>1695300</v>
      </c>
      <c r="T255" s="12">
        <f t="shared" si="24"/>
        <v>0</v>
      </c>
      <c r="U255">
        <v>377600</v>
      </c>
      <c r="V255">
        <f t="shared" si="22"/>
        <v>880.07377049180332</v>
      </c>
      <c r="W255" s="14" t="b">
        <f t="shared" si="23"/>
        <v>1</v>
      </c>
    </row>
    <row r="256" spans="1:23" x14ac:dyDescent="0.25">
      <c r="A256" t="s">
        <v>9</v>
      </c>
      <c r="B256" s="3">
        <v>45561</v>
      </c>
      <c r="C256">
        <v>2588300</v>
      </c>
      <c r="D256">
        <v>0</v>
      </c>
      <c r="E256">
        <v>660000</v>
      </c>
      <c r="F256">
        <v>19</v>
      </c>
      <c r="G256">
        <v>1365</v>
      </c>
      <c r="H256" t="b">
        <v>1</v>
      </c>
      <c r="I256">
        <f t="shared" si="20"/>
        <v>1343.6530054644809</v>
      </c>
      <c r="L256">
        <f>L255-N256</f>
        <v>629500</v>
      </c>
      <c r="M256">
        <v>0</v>
      </c>
      <c r="N256">
        <v>660000</v>
      </c>
      <c r="O256">
        <f t="shared" si="21"/>
        <v>326.78961748633878</v>
      </c>
      <c r="S256" s="12">
        <f t="shared" si="19"/>
        <v>1035300</v>
      </c>
      <c r="T256" s="12">
        <f t="shared" si="24"/>
        <v>0</v>
      </c>
      <c r="U256">
        <v>660000</v>
      </c>
      <c r="V256">
        <f t="shared" si="22"/>
        <v>537.45081967213116</v>
      </c>
      <c r="W256" s="14" t="b">
        <f t="shared" si="23"/>
        <v>1</v>
      </c>
    </row>
    <row r="257" spans="1:23" x14ac:dyDescent="0.25">
      <c r="A257" t="s">
        <v>9</v>
      </c>
      <c r="B257" s="3">
        <v>45562</v>
      </c>
      <c r="C257">
        <v>1958800</v>
      </c>
      <c r="D257">
        <v>0</v>
      </c>
      <c r="E257">
        <v>629500</v>
      </c>
      <c r="F257">
        <v>19</v>
      </c>
      <c r="G257">
        <v>1365</v>
      </c>
      <c r="H257" t="b">
        <v>1</v>
      </c>
      <c r="I257">
        <f t="shared" si="20"/>
        <v>1016.8633879781421</v>
      </c>
      <c r="L257">
        <f>L256-N257</f>
        <v>0</v>
      </c>
      <c r="M257">
        <v>0</v>
      </c>
      <c r="N257">
        <v>629500</v>
      </c>
      <c r="O257">
        <f t="shared" si="21"/>
        <v>0</v>
      </c>
      <c r="S257" s="12">
        <f t="shared" si="19"/>
        <v>405800</v>
      </c>
      <c r="T257" s="12">
        <f t="shared" si="24"/>
        <v>0</v>
      </c>
      <c r="U257">
        <v>629500</v>
      </c>
      <c r="V257">
        <f t="shared" si="22"/>
        <v>210.66120218579235</v>
      </c>
      <c r="W257" s="14" t="b">
        <f t="shared" si="23"/>
        <v>0</v>
      </c>
    </row>
    <row r="258" spans="1:23" x14ac:dyDescent="0.25">
      <c r="A258" t="s">
        <v>9</v>
      </c>
      <c r="B258" s="3">
        <v>45563</v>
      </c>
      <c r="C258">
        <v>1958800</v>
      </c>
      <c r="D258">
        <v>0</v>
      </c>
      <c r="E258">
        <v>0</v>
      </c>
      <c r="F258">
        <v>19</v>
      </c>
      <c r="G258">
        <v>1365</v>
      </c>
      <c r="H258" t="b">
        <v>1</v>
      </c>
      <c r="I258">
        <f t="shared" si="20"/>
        <v>1016.8633879781421</v>
      </c>
      <c r="L258">
        <f>M258-N258</f>
        <v>718500</v>
      </c>
      <c r="M258">
        <f>SUM(N258:N260)</f>
        <v>718500</v>
      </c>
      <c r="N258">
        <v>0</v>
      </c>
      <c r="O258">
        <f t="shared" si="21"/>
        <v>372.99180327868851</v>
      </c>
      <c r="S258" s="12">
        <f t="shared" si="19"/>
        <v>5550000</v>
      </c>
      <c r="T258" s="12">
        <f t="shared" si="24"/>
        <v>5550000</v>
      </c>
      <c r="U258">
        <v>0</v>
      </c>
      <c r="V258">
        <f t="shared" si="22"/>
        <v>2881.1475409836066</v>
      </c>
      <c r="W258" s="14" t="b">
        <f t="shared" si="23"/>
        <v>1</v>
      </c>
    </row>
    <row r="259" spans="1:23" x14ac:dyDescent="0.25">
      <c r="A259" t="s">
        <v>9</v>
      </c>
      <c r="B259" s="3">
        <v>45564</v>
      </c>
      <c r="C259">
        <v>1958800</v>
      </c>
      <c r="D259">
        <v>0</v>
      </c>
      <c r="E259">
        <v>0</v>
      </c>
      <c r="F259">
        <v>19</v>
      </c>
      <c r="G259">
        <v>1365</v>
      </c>
      <c r="H259" t="b">
        <v>1</v>
      </c>
      <c r="I259">
        <f t="shared" si="20"/>
        <v>1016.8633879781421</v>
      </c>
      <c r="L259">
        <f>L258-N259</f>
        <v>718500</v>
      </c>
      <c r="M259">
        <v>0</v>
      </c>
      <c r="N259">
        <v>0</v>
      </c>
      <c r="O259">
        <f t="shared" si="21"/>
        <v>372.99180327868851</v>
      </c>
      <c r="S259" s="12">
        <f t="shared" ref="S259:S291" si="25">IF(T259&lt;&gt;0, IF((T259-U259)&gt;=0,T259-U259,T259), IF((S258-U259)&gt;=0,S258-U259,S258))</f>
        <v>5550000</v>
      </c>
      <c r="T259" s="12">
        <f t="shared" si="24"/>
        <v>0</v>
      </c>
      <c r="U259">
        <v>0</v>
      </c>
      <c r="V259">
        <f t="shared" si="22"/>
        <v>2881.1475409836066</v>
      </c>
      <c r="W259" s="14" t="b">
        <f t="shared" si="23"/>
        <v>1</v>
      </c>
    </row>
    <row r="260" spans="1:23" x14ac:dyDescent="0.25">
      <c r="A260" t="s">
        <v>9</v>
      </c>
      <c r="B260" s="3">
        <v>45565</v>
      </c>
      <c r="C260">
        <v>1240300</v>
      </c>
      <c r="D260">
        <v>0</v>
      </c>
      <c r="E260">
        <v>718500</v>
      </c>
      <c r="F260">
        <v>19</v>
      </c>
      <c r="G260">
        <v>1365</v>
      </c>
      <c r="H260" t="b">
        <v>1</v>
      </c>
      <c r="I260">
        <f t="shared" ref="I260:I291" si="26">C260*F260/100/366*(B261-B260)-IF(D260&lt;&gt;0,$G260,0)</f>
        <v>643.87158469945359</v>
      </c>
      <c r="L260">
        <f>L259-N260</f>
        <v>0</v>
      </c>
      <c r="M260">
        <v>0</v>
      </c>
      <c r="N260">
        <v>718500</v>
      </c>
      <c r="O260">
        <f t="shared" ref="O260:O291" si="27">L260*$F260/100/366*($B261-$B260)</f>
        <v>0</v>
      </c>
      <c r="S260" s="12">
        <f t="shared" si="25"/>
        <v>4831500</v>
      </c>
      <c r="T260" s="12">
        <f t="shared" si="24"/>
        <v>0</v>
      </c>
      <c r="U260">
        <v>718500</v>
      </c>
      <c r="V260">
        <f t="shared" ref="V260:V286" si="28">S260*$F260/100/366*($B261-$B260)</f>
        <v>2508.155737704918</v>
      </c>
      <c r="W260" s="14" t="b">
        <f t="shared" ref="W260:W286" si="29">S260&gt;U260</f>
        <v>1</v>
      </c>
    </row>
    <row r="261" spans="1:23" x14ac:dyDescent="0.25">
      <c r="A261" t="s">
        <v>9</v>
      </c>
      <c r="B261" s="3">
        <v>45566</v>
      </c>
      <c r="C261">
        <v>298800</v>
      </c>
      <c r="D261">
        <v>0</v>
      </c>
      <c r="E261">
        <v>941500</v>
      </c>
      <c r="F261">
        <v>19</v>
      </c>
      <c r="G261">
        <v>1365</v>
      </c>
      <c r="H261" t="b">
        <v>0</v>
      </c>
      <c r="I261">
        <f t="shared" si="26"/>
        <v>155.11475409836066</v>
      </c>
      <c r="L261">
        <f>M261-N261</f>
        <v>976100</v>
      </c>
      <c r="M261">
        <f>SUM(N261:N263)</f>
        <v>1917600</v>
      </c>
      <c r="N261">
        <v>941500</v>
      </c>
      <c r="O261">
        <f t="shared" si="27"/>
        <v>506.71857923497265</v>
      </c>
      <c r="S261" s="12">
        <f t="shared" si="25"/>
        <v>3890000</v>
      </c>
      <c r="T261" s="12">
        <f t="shared" si="24"/>
        <v>0</v>
      </c>
      <c r="U261">
        <v>941500</v>
      </c>
      <c r="V261">
        <f t="shared" si="28"/>
        <v>2019.3989071038252</v>
      </c>
      <c r="W261" s="14" t="b">
        <f t="shared" si="29"/>
        <v>1</v>
      </c>
    </row>
    <row r="262" spans="1:23" x14ac:dyDescent="0.25">
      <c r="A262" t="s">
        <v>9</v>
      </c>
      <c r="B262" s="3">
        <v>45567</v>
      </c>
      <c r="C262">
        <v>5764500</v>
      </c>
      <c r="D262">
        <v>6420000</v>
      </c>
      <c r="E262">
        <v>655500</v>
      </c>
      <c r="F262">
        <v>19</v>
      </c>
      <c r="G262">
        <v>1365</v>
      </c>
      <c r="H262" t="b">
        <v>1</v>
      </c>
      <c r="I262">
        <f t="shared" si="26"/>
        <v>1627.5</v>
      </c>
      <c r="L262">
        <f>L261-N262</f>
        <v>320600</v>
      </c>
      <c r="M262">
        <v>0</v>
      </c>
      <c r="N262">
        <v>655500</v>
      </c>
      <c r="O262">
        <f t="shared" si="27"/>
        <v>166.43169398907105</v>
      </c>
      <c r="S262" s="12">
        <f t="shared" si="25"/>
        <v>3234500</v>
      </c>
      <c r="T262" s="12">
        <f t="shared" si="24"/>
        <v>0</v>
      </c>
      <c r="U262">
        <v>655500</v>
      </c>
      <c r="V262">
        <f t="shared" si="28"/>
        <v>1679.1120218579235</v>
      </c>
      <c r="W262" s="14" t="b">
        <f t="shared" si="29"/>
        <v>1</v>
      </c>
    </row>
    <row r="263" spans="1:23" x14ac:dyDescent="0.25">
      <c r="A263" t="s">
        <v>9</v>
      </c>
      <c r="B263" s="3">
        <v>45568</v>
      </c>
      <c r="C263">
        <v>5443900</v>
      </c>
      <c r="D263">
        <v>0</v>
      </c>
      <c r="E263">
        <v>320600</v>
      </c>
      <c r="F263">
        <v>19</v>
      </c>
      <c r="G263">
        <v>1365</v>
      </c>
      <c r="H263" t="b">
        <v>1</v>
      </c>
      <c r="I263">
        <f t="shared" si="26"/>
        <v>2826.0683060109291</v>
      </c>
      <c r="L263">
        <f>L262-N263</f>
        <v>0</v>
      </c>
      <c r="M263">
        <v>0</v>
      </c>
      <c r="N263">
        <v>320600</v>
      </c>
      <c r="O263">
        <f t="shared" si="27"/>
        <v>0</v>
      </c>
      <c r="S263" s="12">
        <f t="shared" si="25"/>
        <v>2913900</v>
      </c>
      <c r="T263" s="12">
        <f t="shared" si="24"/>
        <v>0</v>
      </c>
      <c r="U263">
        <v>320600</v>
      </c>
      <c r="V263">
        <f t="shared" si="28"/>
        <v>1512.6803278688524</v>
      </c>
      <c r="W263" s="14" t="b">
        <f t="shared" si="29"/>
        <v>1</v>
      </c>
    </row>
    <row r="264" spans="1:23" x14ac:dyDescent="0.25">
      <c r="A264" t="s">
        <v>9</v>
      </c>
      <c r="B264" s="3">
        <v>45569</v>
      </c>
      <c r="C264">
        <v>4642200</v>
      </c>
      <c r="D264">
        <v>0</v>
      </c>
      <c r="E264">
        <v>801700</v>
      </c>
      <c r="F264">
        <v>19</v>
      </c>
      <c r="G264">
        <v>1365</v>
      </c>
      <c r="H264" t="b">
        <v>1</v>
      </c>
      <c r="I264">
        <f t="shared" si="26"/>
        <v>2409.8852459016393</v>
      </c>
      <c r="L264">
        <f>M264-N264</f>
        <v>0</v>
      </c>
      <c r="M264">
        <f>SUM(N264:N266)</f>
        <v>801700</v>
      </c>
      <c r="N264">
        <v>801700</v>
      </c>
      <c r="O264">
        <f t="shared" si="27"/>
        <v>0</v>
      </c>
      <c r="S264" s="12">
        <f t="shared" si="25"/>
        <v>2112200</v>
      </c>
      <c r="T264" s="12">
        <f t="shared" si="24"/>
        <v>0</v>
      </c>
      <c r="U264">
        <v>801700</v>
      </c>
      <c r="V264">
        <f t="shared" si="28"/>
        <v>1096.4972677595629</v>
      </c>
      <c r="W264" s="14" t="b">
        <f t="shared" si="29"/>
        <v>1</v>
      </c>
    </row>
    <row r="265" spans="1:23" x14ac:dyDescent="0.25">
      <c r="A265" t="s">
        <v>9</v>
      </c>
      <c r="B265" s="3">
        <v>45570</v>
      </c>
      <c r="C265">
        <v>4642200</v>
      </c>
      <c r="D265">
        <v>0</v>
      </c>
      <c r="E265">
        <v>0</v>
      </c>
      <c r="F265">
        <v>19</v>
      </c>
      <c r="G265">
        <v>1365</v>
      </c>
      <c r="H265" t="b">
        <v>1</v>
      </c>
      <c r="I265">
        <f t="shared" si="26"/>
        <v>2409.8852459016393</v>
      </c>
      <c r="L265">
        <f>L264-N265</f>
        <v>0</v>
      </c>
      <c r="M265">
        <v>0</v>
      </c>
      <c r="N265">
        <v>0</v>
      </c>
      <c r="O265">
        <f t="shared" si="27"/>
        <v>0</v>
      </c>
      <c r="S265" s="12">
        <f t="shared" si="25"/>
        <v>2112200</v>
      </c>
      <c r="T265" s="12">
        <f t="shared" si="24"/>
        <v>0</v>
      </c>
      <c r="U265">
        <v>0</v>
      </c>
      <c r="V265">
        <f t="shared" si="28"/>
        <v>1096.4972677595629</v>
      </c>
      <c r="W265" s="14" t="b">
        <f t="shared" si="29"/>
        <v>1</v>
      </c>
    </row>
    <row r="266" spans="1:23" x14ac:dyDescent="0.25">
      <c r="A266" t="s">
        <v>9</v>
      </c>
      <c r="B266" s="3">
        <v>45571</v>
      </c>
      <c r="C266">
        <v>4642200</v>
      </c>
      <c r="D266">
        <v>0</v>
      </c>
      <c r="E266">
        <v>0</v>
      </c>
      <c r="F266">
        <v>19</v>
      </c>
      <c r="G266">
        <v>1365</v>
      </c>
      <c r="H266" t="b">
        <v>1</v>
      </c>
      <c r="I266">
        <f t="shared" si="26"/>
        <v>2409.8852459016393</v>
      </c>
      <c r="L266">
        <f>L265-N266</f>
        <v>0</v>
      </c>
      <c r="M266">
        <v>0</v>
      </c>
      <c r="N266">
        <v>0</v>
      </c>
      <c r="O266">
        <f t="shared" si="27"/>
        <v>0</v>
      </c>
      <c r="S266" s="12">
        <f t="shared" si="25"/>
        <v>2112200</v>
      </c>
      <c r="T266" s="12">
        <f t="shared" si="24"/>
        <v>0</v>
      </c>
      <c r="U266">
        <v>0</v>
      </c>
      <c r="V266">
        <f t="shared" si="28"/>
        <v>1096.4972677595629</v>
      </c>
      <c r="W266" s="14" t="b">
        <f t="shared" si="29"/>
        <v>1</v>
      </c>
    </row>
    <row r="267" spans="1:23" x14ac:dyDescent="0.25">
      <c r="A267" t="s">
        <v>9</v>
      </c>
      <c r="B267" s="3">
        <v>45572</v>
      </c>
      <c r="C267">
        <v>4389200</v>
      </c>
      <c r="D267">
        <v>0</v>
      </c>
      <c r="E267">
        <v>253000</v>
      </c>
      <c r="F267">
        <v>19</v>
      </c>
      <c r="G267">
        <v>1365</v>
      </c>
      <c r="H267" t="b">
        <v>1</v>
      </c>
      <c r="I267">
        <f t="shared" si="26"/>
        <v>2278.5464480874316</v>
      </c>
      <c r="L267">
        <f>M267-N267</f>
        <v>555400</v>
      </c>
      <c r="M267">
        <f>SUM(N267:N269)</f>
        <v>808400</v>
      </c>
      <c r="N267">
        <v>253000</v>
      </c>
      <c r="O267">
        <f t="shared" si="27"/>
        <v>288.3224043715847</v>
      </c>
      <c r="S267" s="12">
        <f t="shared" si="25"/>
        <v>1859200</v>
      </c>
      <c r="T267" s="12">
        <f t="shared" si="24"/>
        <v>0</v>
      </c>
      <c r="U267">
        <v>253000</v>
      </c>
      <c r="V267">
        <f t="shared" si="28"/>
        <v>965.15846994535514</v>
      </c>
      <c r="W267" s="14" t="b">
        <f t="shared" si="29"/>
        <v>1</v>
      </c>
    </row>
    <row r="268" spans="1:23" x14ac:dyDescent="0.25">
      <c r="A268" t="s">
        <v>9</v>
      </c>
      <c r="B268" s="3">
        <v>45573</v>
      </c>
      <c r="C268">
        <v>3990200</v>
      </c>
      <c r="D268">
        <v>0</v>
      </c>
      <c r="E268">
        <v>399000</v>
      </c>
      <c r="F268">
        <v>19</v>
      </c>
      <c r="G268">
        <v>1365</v>
      </c>
      <c r="H268" t="b">
        <v>1</v>
      </c>
      <c r="I268">
        <f t="shared" si="26"/>
        <v>2071.4153005464482</v>
      </c>
      <c r="L268">
        <f>L267-N268</f>
        <v>156400</v>
      </c>
      <c r="M268">
        <v>0</v>
      </c>
      <c r="N268">
        <v>399000</v>
      </c>
      <c r="O268">
        <f t="shared" si="27"/>
        <v>81.191256830601091</v>
      </c>
      <c r="S268" s="12">
        <f t="shared" si="25"/>
        <v>1460200</v>
      </c>
      <c r="T268" s="12">
        <f t="shared" si="24"/>
        <v>0</v>
      </c>
      <c r="U268">
        <v>399000</v>
      </c>
      <c r="V268">
        <f t="shared" si="28"/>
        <v>758.0273224043716</v>
      </c>
      <c r="W268" s="14" t="b">
        <f t="shared" si="29"/>
        <v>1</v>
      </c>
    </row>
    <row r="269" spans="1:23" x14ac:dyDescent="0.25">
      <c r="A269" t="s">
        <v>9</v>
      </c>
      <c r="B269" s="3">
        <v>45574</v>
      </c>
      <c r="C269">
        <v>3833800</v>
      </c>
      <c r="D269">
        <v>0</v>
      </c>
      <c r="E269">
        <v>156400</v>
      </c>
      <c r="F269">
        <v>19</v>
      </c>
      <c r="G269">
        <v>1365</v>
      </c>
      <c r="H269" t="b">
        <v>1</v>
      </c>
      <c r="I269">
        <f t="shared" si="26"/>
        <v>1990.2240437158471</v>
      </c>
      <c r="L269">
        <f>L268-N269</f>
        <v>0</v>
      </c>
      <c r="M269">
        <v>0</v>
      </c>
      <c r="N269">
        <v>156400</v>
      </c>
      <c r="O269">
        <f t="shared" si="27"/>
        <v>0</v>
      </c>
      <c r="S269" s="12">
        <f t="shared" si="25"/>
        <v>1303800</v>
      </c>
      <c r="T269" s="12">
        <f t="shared" si="24"/>
        <v>0</v>
      </c>
      <c r="U269">
        <v>156400</v>
      </c>
      <c r="V269">
        <f t="shared" si="28"/>
        <v>676.8360655737705</v>
      </c>
      <c r="W269" s="14" t="b">
        <f t="shared" si="29"/>
        <v>1</v>
      </c>
    </row>
    <row r="270" spans="1:23" x14ac:dyDescent="0.25">
      <c r="A270" t="s">
        <v>9</v>
      </c>
      <c r="B270" s="3">
        <v>45575</v>
      </c>
      <c r="C270">
        <v>3018800</v>
      </c>
      <c r="D270">
        <v>0</v>
      </c>
      <c r="E270">
        <v>815000</v>
      </c>
      <c r="F270">
        <v>19</v>
      </c>
      <c r="G270">
        <v>1365</v>
      </c>
      <c r="H270" t="b">
        <v>1</v>
      </c>
      <c r="I270">
        <f t="shared" si="26"/>
        <v>1567.1366120218579</v>
      </c>
      <c r="L270">
        <f>M270-N270</f>
        <v>576800</v>
      </c>
      <c r="M270">
        <f>SUM(N270:N272)</f>
        <v>1391800</v>
      </c>
      <c r="N270">
        <v>815000</v>
      </c>
      <c r="O270">
        <f t="shared" si="27"/>
        <v>299.43169398907105</v>
      </c>
      <c r="S270" s="12">
        <f t="shared" si="25"/>
        <v>488800</v>
      </c>
      <c r="T270" s="12">
        <f t="shared" si="24"/>
        <v>0</v>
      </c>
      <c r="U270">
        <v>815000</v>
      </c>
      <c r="V270">
        <f t="shared" si="28"/>
        <v>253.74863387978141</v>
      </c>
      <c r="W270" s="14" t="b">
        <f t="shared" si="29"/>
        <v>0</v>
      </c>
    </row>
    <row r="271" spans="1:23" x14ac:dyDescent="0.25">
      <c r="A271" t="s">
        <v>9</v>
      </c>
      <c r="B271" s="3">
        <v>45576</v>
      </c>
      <c r="C271">
        <v>2442000</v>
      </c>
      <c r="D271">
        <v>0</v>
      </c>
      <c r="E271">
        <v>576800</v>
      </c>
      <c r="F271">
        <v>19</v>
      </c>
      <c r="G271">
        <v>1365</v>
      </c>
      <c r="H271" t="b">
        <v>1</v>
      </c>
      <c r="I271">
        <f t="shared" si="26"/>
        <v>1267.704918032787</v>
      </c>
      <c r="L271">
        <f>L270-N271</f>
        <v>0</v>
      </c>
      <c r="M271">
        <v>0</v>
      </c>
      <c r="N271">
        <v>576800</v>
      </c>
      <c r="O271">
        <f t="shared" si="27"/>
        <v>0</v>
      </c>
      <c r="S271" s="12">
        <f t="shared" si="25"/>
        <v>4973200</v>
      </c>
      <c r="T271" s="12">
        <f t="shared" si="24"/>
        <v>5550000</v>
      </c>
      <c r="U271">
        <v>576800</v>
      </c>
      <c r="V271">
        <f t="shared" si="28"/>
        <v>2581.7158469945357</v>
      </c>
      <c r="W271" s="14" t="b">
        <f t="shared" si="29"/>
        <v>1</v>
      </c>
    </row>
    <row r="272" spans="1:23" x14ac:dyDescent="0.25">
      <c r="A272" t="s">
        <v>9</v>
      </c>
      <c r="B272" s="3">
        <v>45577</v>
      </c>
      <c r="C272">
        <v>2442000</v>
      </c>
      <c r="D272">
        <v>0</v>
      </c>
      <c r="E272">
        <v>0</v>
      </c>
      <c r="F272">
        <v>19</v>
      </c>
      <c r="G272">
        <v>1365</v>
      </c>
      <c r="H272" t="b">
        <v>1</v>
      </c>
      <c r="I272">
        <f t="shared" si="26"/>
        <v>1267.704918032787</v>
      </c>
      <c r="L272">
        <f>L271-N272</f>
        <v>0</v>
      </c>
      <c r="M272">
        <v>0</v>
      </c>
      <c r="N272">
        <v>0</v>
      </c>
      <c r="O272">
        <f t="shared" si="27"/>
        <v>0</v>
      </c>
      <c r="S272" s="12">
        <f t="shared" si="25"/>
        <v>4973200</v>
      </c>
      <c r="T272" s="12">
        <f t="shared" si="24"/>
        <v>0</v>
      </c>
      <c r="U272">
        <v>0</v>
      </c>
      <c r="V272">
        <f t="shared" si="28"/>
        <v>2581.7158469945357</v>
      </c>
      <c r="W272" s="14" t="b">
        <f t="shared" si="29"/>
        <v>1</v>
      </c>
    </row>
    <row r="273" spans="1:23" x14ac:dyDescent="0.25">
      <c r="A273" t="s">
        <v>9</v>
      </c>
      <c r="B273" s="3">
        <v>45578</v>
      </c>
      <c r="C273">
        <v>2442000</v>
      </c>
      <c r="D273">
        <v>0</v>
      </c>
      <c r="E273">
        <v>0</v>
      </c>
      <c r="F273">
        <v>19</v>
      </c>
      <c r="G273">
        <v>1365</v>
      </c>
      <c r="H273" t="b">
        <v>1</v>
      </c>
      <c r="I273">
        <f t="shared" si="26"/>
        <v>1267.704918032787</v>
      </c>
      <c r="L273">
        <f>M273-N273</f>
        <v>1398500</v>
      </c>
      <c r="M273">
        <f>SUM(N273:N275)</f>
        <v>1398500</v>
      </c>
      <c r="N273">
        <v>0</v>
      </c>
      <c r="O273">
        <f t="shared" si="27"/>
        <v>725.99726775956287</v>
      </c>
      <c r="S273" s="12">
        <f t="shared" si="25"/>
        <v>4973200</v>
      </c>
      <c r="T273" s="12">
        <f t="shared" si="24"/>
        <v>0</v>
      </c>
      <c r="U273">
        <v>0</v>
      </c>
      <c r="V273">
        <f t="shared" si="28"/>
        <v>2581.7158469945357</v>
      </c>
      <c r="W273" s="14" t="b">
        <f t="shared" si="29"/>
        <v>1</v>
      </c>
    </row>
    <row r="274" spans="1:23" x14ac:dyDescent="0.25">
      <c r="A274" t="s">
        <v>9</v>
      </c>
      <c r="B274" s="3">
        <v>45579</v>
      </c>
      <c r="C274">
        <v>6412000</v>
      </c>
      <c r="D274">
        <v>6420000</v>
      </c>
      <c r="E274">
        <v>8000</v>
      </c>
      <c r="F274">
        <v>19</v>
      </c>
      <c r="G274">
        <v>1365</v>
      </c>
      <c r="H274" t="b">
        <v>1</v>
      </c>
      <c r="I274">
        <f t="shared" si="26"/>
        <v>1963.6338797814205</v>
      </c>
      <c r="L274">
        <f>L273-N274</f>
        <v>1390500</v>
      </c>
      <c r="M274">
        <v>0</v>
      </c>
      <c r="N274">
        <v>8000</v>
      </c>
      <c r="O274">
        <f t="shared" si="27"/>
        <v>721.84426229508199</v>
      </c>
      <c r="S274" s="12">
        <f t="shared" si="25"/>
        <v>4965200</v>
      </c>
      <c r="T274" s="12">
        <f t="shared" si="24"/>
        <v>0</v>
      </c>
      <c r="U274">
        <v>8000</v>
      </c>
      <c r="V274">
        <f t="shared" si="28"/>
        <v>2577.5628415300548</v>
      </c>
      <c r="W274" s="14" t="b">
        <f t="shared" si="29"/>
        <v>1</v>
      </c>
    </row>
    <row r="275" spans="1:23" x14ac:dyDescent="0.25">
      <c r="A275" t="s">
        <v>9</v>
      </c>
      <c r="B275" s="3">
        <v>45580</v>
      </c>
      <c r="C275">
        <v>5021500</v>
      </c>
      <c r="D275">
        <v>0</v>
      </c>
      <c r="E275">
        <v>1390500</v>
      </c>
      <c r="F275">
        <v>19</v>
      </c>
      <c r="G275">
        <v>1365</v>
      </c>
      <c r="H275" t="b">
        <v>1</v>
      </c>
      <c r="I275">
        <f t="shared" si="26"/>
        <v>2606.789617486339</v>
      </c>
      <c r="L275">
        <f>L274-N275</f>
        <v>0</v>
      </c>
      <c r="M275">
        <v>0</v>
      </c>
      <c r="N275">
        <v>1390500</v>
      </c>
      <c r="O275">
        <f t="shared" si="27"/>
        <v>0</v>
      </c>
      <c r="S275" s="12">
        <f t="shared" si="25"/>
        <v>3574700</v>
      </c>
      <c r="T275" s="12">
        <f t="shared" si="24"/>
        <v>0</v>
      </c>
      <c r="U275">
        <v>1390500</v>
      </c>
      <c r="V275">
        <f t="shared" si="28"/>
        <v>1855.7185792349726</v>
      </c>
      <c r="W275" s="14" t="b">
        <f t="shared" si="29"/>
        <v>1</v>
      </c>
    </row>
    <row r="276" spans="1:23" x14ac:dyDescent="0.25">
      <c r="A276" t="s">
        <v>9</v>
      </c>
      <c r="B276" s="3">
        <v>45581</v>
      </c>
      <c r="C276">
        <v>4567500</v>
      </c>
      <c r="D276">
        <v>0</v>
      </c>
      <c r="E276">
        <v>454000</v>
      </c>
      <c r="F276">
        <v>19</v>
      </c>
      <c r="G276">
        <v>1365</v>
      </c>
      <c r="H276" t="b">
        <v>1</v>
      </c>
      <c r="I276">
        <f t="shared" si="26"/>
        <v>2371.1065573770493</v>
      </c>
      <c r="L276">
        <f>M276-N276</f>
        <v>1468200</v>
      </c>
      <c r="M276">
        <f>SUM(N276:N278)</f>
        <v>1922200</v>
      </c>
      <c r="N276">
        <v>454000</v>
      </c>
      <c r="O276">
        <f t="shared" si="27"/>
        <v>762.18032786885249</v>
      </c>
      <c r="S276" s="12">
        <f t="shared" si="25"/>
        <v>3120700</v>
      </c>
      <c r="T276" s="12">
        <f t="shared" si="24"/>
        <v>0</v>
      </c>
      <c r="U276">
        <v>454000</v>
      </c>
      <c r="V276">
        <f t="shared" si="28"/>
        <v>1620.0355191256831</v>
      </c>
      <c r="W276" s="14" t="b">
        <f t="shared" si="29"/>
        <v>1</v>
      </c>
    </row>
    <row r="277" spans="1:23" x14ac:dyDescent="0.25">
      <c r="A277" t="s">
        <v>9</v>
      </c>
      <c r="B277" s="3">
        <v>45582</v>
      </c>
      <c r="C277">
        <v>3944400</v>
      </c>
      <c r="D277">
        <v>0</v>
      </c>
      <c r="E277">
        <v>623100</v>
      </c>
      <c r="F277">
        <v>19</v>
      </c>
      <c r="G277">
        <v>1365</v>
      </c>
      <c r="H277" t="b">
        <v>1</v>
      </c>
      <c r="I277">
        <f t="shared" si="26"/>
        <v>2047.639344262295</v>
      </c>
      <c r="L277">
        <f>L276-N277</f>
        <v>845100</v>
      </c>
      <c r="M277">
        <v>0</v>
      </c>
      <c r="N277">
        <v>623100</v>
      </c>
      <c r="O277">
        <f t="shared" si="27"/>
        <v>438.71311475409834</v>
      </c>
      <c r="S277" s="12">
        <f t="shared" si="25"/>
        <v>2497600</v>
      </c>
      <c r="T277" s="12">
        <f t="shared" si="24"/>
        <v>0</v>
      </c>
      <c r="U277">
        <v>623100</v>
      </c>
      <c r="V277">
        <f t="shared" si="28"/>
        <v>1296.5683060109291</v>
      </c>
      <c r="W277" s="14" t="b">
        <f t="shared" si="29"/>
        <v>1</v>
      </c>
    </row>
    <row r="278" spans="1:23" x14ac:dyDescent="0.25">
      <c r="A278" t="s">
        <v>9</v>
      </c>
      <c r="B278" s="3">
        <v>45583</v>
      </c>
      <c r="C278">
        <v>3099300</v>
      </c>
      <c r="D278">
        <v>0</v>
      </c>
      <c r="E278">
        <v>845100</v>
      </c>
      <c r="F278">
        <v>19</v>
      </c>
      <c r="G278">
        <v>1365</v>
      </c>
      <c r="H278" t="b">
        <v>1</v>
      </c>
      <c r="I278">
        <f t="shared" si="26"/>
        <v>1608.9262295081967</v>
      </c>
      <c r="L278">
        <f>L277-N278</f>
        <v>0</v>
      </c>
      <c r="M278">
        <v>0</v>
      </c>
      <c r="N278">
        <v>845100</v>
      </c>
      <c r="O278">
        <f t="shared" si="27"/>
        <v>0</v>
      </c>
      <c r="S278" s="12">
        <f t="shared" si="25"/>
        <v>1652500</v>
      </c>
      <c r="T278" s="12">
        <f t="shared" si="24"/>
        <v>0</v>
      </c>
      <c r="U278">
        <v>845100</v>
      </c>
      <c r="V278">
        <f t="shared" si="28"/>
        <v>857.85519125683061</v>
      </c>
      <c r="W278" s="14" t="b">
        <f t="shared" si="29"/>
        <v>1</v>
      </c>
    </row>
    <row r="279" spans="1:23" x14ac:dyDescent="0.25">
      <c r="A279" t="s">
        <v>9</v>
      </c>
      <c r="B279" s="3">
        <v>45584</v>
      </c>
      <c r="C279">
        <v>3099300</v>
      </c>
      <c r="D279">
        <v>0</v>
      </c>
      <c r="E279">
        <v>0</v>
      </c>
      <c r="F279">
        <v>19</v>
      </c>
      <c r="G279">
        <v>1365</v>
      </c>
      <c r="H279" t="b">
        <v>1</v>
      </c>
      <c r="I279">
        <f t="shared" si="26"/>
        <v>1608.9262295081967</v>
      </c>
      <c r="L279">
        <f>M279-N279</f>
        <v>785600</v>
      </c>
      <c r="M279">
        <f>SUM(N279:N281)</f>
        <v>785600</v>
      </c>
      <c r="N279">
        <v>0</v>
      </c>
      <c r="O279">
        <f t="shared" si="27"/>
        <v>407.82513661202188</v>
      </c>
      <c r="S279" s="12">
        <f t="shared" si="25"/>
        <v>1652500</v>
      </c>
      <c r="T279" s="12">
        <f t="shared" si="24"/>
        <v>0</v>
      </c>
      <c r="U279">
        <v>0</v>
      </c>
      <c r="V279">
        <f t="shared" si="28"/>
        <v>857.85519125683061</v>
      </c>
      <c r="W279" s="14" t="b">
        <f t="shared" si="29"/>
        <v>1</v>
      </c>
    </row>
    <row r="280" spans="1:23" x14ac:dyDescent="0.25">
      <c r="A280" t="s">
        <v>9</v>
      </c>
      <c r="B280" s="3">
        <v>45585</v>
      </c>
      <c r="C280">
        <v>3099300</v>
      </c>
      <c r="D280">
        <v>0</v>
      </c>
      <c r="E280">
        <v>0</v>
      </c>
      <c r="F280">
        <v>19</v>
      </c>
      <c r="G280">
        <v>1365</v>
      </c>
      <c r="H280" t="b">
        <v>1</v>
      </c>
      <c r="I280">
        <f t="shared" si="26"/>
        <v>1608.9262295081967</v>
      </c>
      <c r="L280">
        <f>L279-N280</f>
        <v>785600</v>
      </c>
      <c r="M280">
        <v>0</v>
      </c>
      <c r="N280">
        <v>0</v>
      </c>
      <c r="O280">
        <f t="shared" si="27"/>
        <v>407.82513661202188</v>
      </c>
      <c r="S280" s="12">
        <f t="shared" si="25"/>
        <v>1652500</v>
      </c>
      <c r="T280" s="12">
        <f t="shared" si="24"/>
        <v>0</v>
      </c>
      <c r="U280">
        <v>0</v>
      </c>
      <c r="V280">
        <f t="shared" si="28"/>
        <v>857.85519125683061</v>
      </c>
      <c r="W280" s="14" t="b">
        <f t="shared" si="29"/>
        <v>1</v>
      </c>
    </row>
    <row r="281" spans="1:23" x14ac:dyDescent="0.25">
      <c r="A281" t="s">
        <v>9</v>
      </c>
      <c r="B281" s="3">
        <v>45586</v>
      </c>
      <c r="C281">
        <v>2313700</v>
      </c>
      <c r="D281">
        <v>0</v>
      </c>
      <c r="E281">
        <v>785600</v>
      </c>
      <c r="F281">
        <v>19</v>
      </c>
      <c r="G281">
        <v>1365</v>
      </c>
      <c r="H281" t="b">
        <v>1</v>
      </c>
      <c r="I281">
        <f t="shared" si="26"/>
        <v>1201.1010928961748</v>
      </c>
      <c r="L281">
        <f>L280-N281</f>
        <v>0</v>
      </c>
      <c r="M281">
        <v>0</v>
      </c>
      <c r="N281">
        <v>785600</v>
      </c>
      <c r="O281">
        <f t="shared" si="27"/>
        <v>0</v>
      </c>
      <c r="S281" s="12">
        <f t="shared" si="25"/>
        <v>4764400</v>
      </c>
      <c r="T281" s="12">
        <f t="shared" si="24"/>
        <v>5550000</v>
      </c>
      <c r="U281">
        <v>785600</v>
      </c>
      <c r="V281">
        <f t="shared" si="28"/>
        <v>2473.3224043715845</v>
      </c>
      <c r="W281" s="14" t="b">
        <f t="shared" si="29"/>
        <v>1</v>
      </c>
    </row>
    <row r="282" spans="1:23" x14ac:dyDescent="0.25">
      <c r="A282" t="s">
        <v>9</v>
      </c>
      <c r="B282" s="3">
        <v>45587</v>
      </c>
      <c r="C282">
        <v>2054700</v>
      </c>
      <c r="D282">
        <v>0</v>
      </c>
      <c r="E282">
        <v>259000</v>
      </c>
      <c r="F282">
        <v>19</v>
      </c>
      <c r="G282">
        <v>1365</v>
      </c>
      <c r="H282" t="b">
        <v>1</v>
      </c>
      <c r="I282">
        <f t="shared" si="26"/>
        <v>1066.6475409836066</v>
      </c>
      <c r="L282">
        <f>M282-N282</f>
        <v>1287500</v>
      </c>
      <c r="M282">
        <f>SUM(N282:N284)</f>
        <v>1546500</v>
      </c>
      <c r="N282">
        <v>259000</v>
      </c>
      <c r="O282">
        <f t="shared" si="27"/>
        <v>668.37431693989072</v>
      </c>
      <c r="S282" s="12">
        <f t="shared" si="25"/>
        <v>4505400</v>
      </c>
      <c r="T282" s="12">
        <f t="shared" si="24"/>
        <v>0</v>
      </c>
      <c r="U282">
        <v>259000</v>
      </c>
      <c r="V282">
        <f t="shared" si="28"/>
        <v>2338.8688524590166</v>
      </c>
      <c r="W282" s="14" t="b">
        <f t="shared" si="29"/>
        <v>1</v>
      </c>
    </row>
    <row r="283" spans="1:23" x14ac:dyDescent="0.25">
      <c r="A283" t="s">
        <v>9</v>
      </c>
      <c r="B283" s="3">
        <v>45588</v>
      </c>
      <c r="C283">
        <v>1387200</v>
      </c>
      <c r="D283">
        <v>0</v>
      </c>
      <c r="E283">
        <v>667500</v>
      </c>
      <c r="F283">
        <v>19</v>
      </c>
      <c r="G283">
        <v>1365</v>
      </c>
      <c r="H283" t="b">
        <v>1</v>
      </c>
      <c r="I283">
        <f t="shared" si="26"/>
        <v>720.13114754098365</v>
      </c>
      <c r="L283">
        <f>L282-N283</f>
        <v>620000</v>
      </c>
      <c r="M283">
        <v>0</v>
      </c>
      <c r="N283">
        <v>667500</v>
      </c>
      <c r="O283">
        <f t="shared" si="27"/>
        <v>321.85792349726773</v>
      </c>
      <c r="S283" s="12">
        <f t="shared" si="25"/>
        <v>3837900</v>
      </c>
      <c r="T283" s="12">
        <f t="shared" ref="T283:T286" si="30">IF(AND(S280&lt;($Q$4),T282=0,T281=0),$T$3,0)</f>
        <v>0</v>
      </c>
      <c r="U283">
        <v>667500</v>
      </c>
      <c r="V283">
        <f t="shared" si="28"/>
        <v>1992.3524590163934</v>
      </c>
      <c r="W283" s="14" t="b">
        <f t="shared" si="29"/>
        <v>1</v>
      </c>
    </row>
    <row r="284" spans="1:23" x14ac:dyDescent="0.25">
      <c r="A284" t="s">
        <v>9</v>
      </c>
      <c r="B284" s="3">
        <v>45589</v>
      </c>
      <c r="C284">
        <v>767200</v>
      </c>
      <c r="D284">
        <v>0</v>
      </c>
      <c r="E284">
        <v>620000</v>
      </c>
      <c r="F284">
        <v>19</v>
      </c>
      <c r="G284">
        <v>1365</v>
      </c>
      <c r="H284" t="b">
        <v>1</v>
      </c>
      <c r="I284">
        <f t="shared" si="26"/>
        <v>398.27322404371586</v>
      </c>
      <c r="L284">
        <f>L283-N284</f>
        <v>0</v>
      </c>
      <c r="M284">
        <v>0</v>
      </c>
      <c r="N284">
        <v>620000</v>
      </c>
      <c r="O284">
        <f t="shared" si="27"/>
        <v>0</v>
      </c>
      <c r="S284" s="12">
        <f t="shared" si="25"/>
        <v>3217900</v>
      </c>
      <c r="T284" s="12">
        <f t="shared" si="30"/>
        <v>0</v>
      </c>
      <c r="U284">
        <v>620000</v>
      </c>
      <c r="V284">
        <f t="shared" si="28"/>
        <v>1670.4945355191257</v>
      </c>
      <c r="W284" s="14" t="b">
        <f t="shared" si="29"/>
        <v>1</v>
      </c>
    </row>
    <row r="285" spans="1:23" x14ac:dyDescent="0.25">
      <c r="A285" t="s">
        <v>9</v>
      </c>
      <c r="B285" s="3">
        <v>45590</v>
      </c>
      <c r="C285">
        <v>5924000</v>
      </c>
      <c r="D285">
        <v>6420000</v>
      </c>
      <c r="E285">
        <v>496000</v>
      </c>
      <c r="F285">
        <v>19</v>
      </c>
      <c r="G285">
        <v>1365</v>
      </c>
      <c r="H285" t="b">
        <v>1</v>
      </c>
      <c r="I285">
        <f t="shared" si="26"/>
        <v>1710.3005464480875</v>
      </c>
      <c r="L285">
        <f>M285-N285</f>
        <v>0</v>
      </c>
      <c r="M285">
        <f>SUM(N285:N287)</f>
        <v>496000</v>
      </c>
      <c r="N285">
        <v>496000</v>
      </c>
      <c r="O285">
        <f t="shared" si="27"/>
        <v>0</v>
      </c>
      <c r="S285" s="12">
        <f t="shared" si="25"/>
        <v>2721900</v>
      </c>
      <c r="T285" s="12">
        <f t="shared" si="30"/>
        <v>0</v>
      </c>
      <c r="U285">
        <v>496000</v>
      </c>
      <c r="V285">
        <f t="shared" si="28"/>
        <v>1413.0081967213114</v>
      </c>
      <c r="W285" s="14" t="b">
        <f t="shared" si="29"/>
        <v>1</v>
      </c>
    </row>
    <row r="286" spans="1:23" x14ac:dyDescent="0.25">
      <c r="A286" t="s">
        <v>9</v>
      </c>
      <c r="B286" s="3">
        <v>45591</v>
      </c>
      <c r="C286">
        <v>5924000</v>
      </c>
      <c r="D286">
        <v>0</v>
      </c>
      <c r="E286">
        <v>0</v>
      </c>
      <c r="F286">
        <v>19</v>
      </c>
      <c r="G286">
        <v>1365</v>
      </c>
      <c r="H286" t="b">
        <v>1</v>
      </c>
      <c r="I286">
        <f t="shared" si="26"/>
        <v>3075.3005464480875</v>
      </c>
      <c r="L286">
        <f>L285-N286</f>
        <v>0</v>
      </c>
      <c r="M286">
        <v>0</v>
      </c>
      <c r="N286">
        <v>0</v>
      </c>
      <c r="O286">
        <f t="shared" si="27"/>
        <v>0</v>
      </c>
      <c r="S286" s="12">
        <f t="shared" si="25"/>
        <v>2721900</v>
      </c>
      <c r="T286" s="12">
        <f t="shared" si="30"/>
        <v>0</v>
      </c>
      <c r="U286">
        <v>0</v>
      </c>
      <c r="V286">
        <f t="shared" si="28"/>
        <v>1413.0081967213114</v>
      </c>
      <c r="W286" s="14" t="b">
        <f t="shared" si="29"/>
        <v>1</v>
      </c>
    </row>
    <row r="287" spans="1:23" x14ac:dyDescent="0.25">
      <c r="A287" t="s">
        <v>9</v>
      </c>
      <c r="B287" s="3">
        <v>45592</v>
      </c>
      <c r="C287">
        <v>5924000</v>
      </c>
      <c r="D287">
        <v>0</v>
      </c>
      <c r="E287">
        <v>0</v>
      </c>
      <c r="F287">
        <v>19</v>
      </c>
      <c r="G287">
        <v>1365</v>
      </c>
      <c r="H287" t="b">
        <v>1</v>
      </c>
      <c r="I287">
        <f t="shared" si="26"/>
        <v>3075.3005464480875</v>
      </c>
      <c r="L287">
        <f>L286-N287</f>
        <v>0</v>
      </c>
      <c r="M287">
        <v>0</v>
      </c>
      <c r="N287">
        <v>0</v>
      </c>
      <c r="O287">
        <f t="shared" si="27"/>
        <v>0</v>
      </c>
      <c r="S287" s="12">
        <f t="shared" si="25"/>
        <v>2721899</v>
      </c>
      <c r="T287" s="12">
        <f t="shared" ref="T287:T291" si="31">IF(AND(S284&lt;($Q$4),T286=0,T285=0),$T$3,0)</f>
        <v>0</v>
      </c>
      <c r="U287">
        <v>1</v>
      </c>
      <c r="V287">
        <f t="shared" ref="V287:V291" si="32">S287*$F287/100/366*($B288-$B287)</f>
        <v>1413.0076775956284</v>
      </c>
      <c r="W287" s="14" t="b">
        <f t="shared" ref="W287:W291" si="33">S287&gt;U287</f>
        <v>1</v>
      </c>
    </row>
    <row r="288" spans="1:23" x14ac:dyDescent="0.25">
      <c r="A288" t="s">
        <v>9</v>
      </c>
      <c r="B288" s="3">
        <v>45593</v>
      </c>
      <c r="C288">
        <v>5849000</v>
      </c>
      <c r="D288">
        <v>0</v>
      </c>
      <c r="E288">
        <v>75000</v>
      </c>
      <c r="F288">
        <v>21</v>
      </c>
      <c r="G288">
        <v>1365</v>
      </c>
      <c r="H288" t="b">
        <v>1</v>
      </c>
      <c r="I288">
        <f t="shared" si="26"/>
        <v>3355.9836065573772</v>
      </c>
      <c r="L288">
        <f>M288-N288</f>
        <v>699300</v>
      </c>
      <c r="M288">
        <f>SUM(N288:N290)</f>
        <v>774300</v>
      </c>
      <c r="N288">
        <v>75000</v>
      </c>
      <c r="O288">
        <f t="shared" si="27"/>
        <v>401.23770491803276</v>
      </c>
      <c r="S288" s="12">
        <f t="shared" si="25"/>
        <v>2721897</v>
      </c>
      <c r="T288" s="12">
        <f t="shared" si="31"/>
        <v>0</v>
      </c>
      <c r="U288">
        <v>2</v>
      </c>
      <c r="V288">
        <f t="shared" si="32"/>
        <v>1561.7441803278689</v>
      </c>
      <c r="W288" s="14" t="b">
        <f t="shared" si="33"/>
        <v>1</v>
      </c>
    </row>
    <row r="289" spans="1:23" x14ac:dyDescent="0.25">
      <c r="A289" t="s">
        <v>9</v>
      </c>
      <c r="B289" s="3">
        <v>45594</v>
      </c>
      <c r="C289">
        <v>5729700</v>
      </c>
      <c r="D289">
        <v>0</v>
      </c>
      <c r="E289">
        <v>119300</v>
      </c>
      <c r="F289">
        <v>21</v>
      </c>
      <c r="G289">
        <v>1365</v>
      </c>
      <c r="H289" t="b">
        <v>1</v>
      </c>
      <c r="I289">
        <f t="shared" si="26"/>
        <v>3287.532786885246</v>
      </c>
      <c r="L289">
        <f>L288-N289</f>
        <v>580000</v>
      </c>
      <c r="M289">
        <v>0</v>
      </c>
      <c r="N289">
        <v>119300</v>
      </c>
      <c r="O289">
        <f t="shared" si="27"/>
        <v>332.78688524590166</v>
      </c>
      <c r="S289" s="12">
        <f t="shared" si="25"/>
        <v>2721894</v>
      </c>
      <c r="T289" s="12">
        <f t="shared" si="31"/>
        <v>0</v>
      </c>
      <c r="U289">
        <v>3</v>
      </c>
      <c r="V289">
        <f t="shared" si="32"/>
        <v>1561.7424590163935</v>
      </c>
      <c r="W289" s="14" t="b">
        <f t="shared" si="33"/>
        <v>1</v>
      </c>
    </row>
    <row r="290" spans="1:23" x14ac:dyDescent="0.25">
      <c r="A290" t="s">
        <v>9</v>
      </c>
      <c r="B290" s="3">
        <v>45595</v>
      </c>
      <c r="C290">
        <v>5149700</v>
      </c>
      <c r="D290">
        <v>0</v>
      </c>
      <c r="E290">
        <v>580000</v>
      </c>
      <c r="F290">
        <v>21</v>
      </c>
      <c r="G290">
        <v>1365</v>
      </c>
      <c r="H290" t="b">
        <v>1</v>
      </c>
      <c r="I290">
        <f t="shared" si="26"/>
        <v>2954.7459016393441</v>
      </c>
      <c r="L290">
        <f>L289-N290</f>
        <v>0</v>
      </c>
      <c r="M290">
        <v>0</v>
      </c>
      <c r="N290">
        <v>580000</v>
      </c>
      <c r="O290">
        <f t="shared" si="27"/>
        <v>0</v>
      </c>
      <c r="S290" s="12">
        <f t="shared" si="25"/>
        <v>2721890</v>
      </c>
      <c r="T290" s="12">
        <f t="shared" si="31"/>
        <v>0</v>
      </c>
      <c r="U290">
        <v>4</v>
      </c>
      <c r="V290">
        <f t="shared" si="32"/>
        <v>1561.7401639344264</v>
      </c>
      <c r="W290" s="14" t="b">
        <f t="shared" si="33"/>
        <v>1</v>
      </c>
    </row>
    <row r="291" spans="1:23" x14ac:dyDescent="0.25">
      <c r="A291" t="s">
        <v>9</v>
      </c>
      <c r="B291" s="3">
        <v>45596</v>
      </c>
      <c r="C291">
        <v>4754600</v>
      </c>
      <c r="D291">
        <v>0</v>
      </c>
      <c r="E291">
        <v>395100</v>
      </c>
      <c r="F291">
        <v>21</v>
      </c>
      <c r="G291">
        <v>1365</v>
      </c>
      <c r="H291" t="b">
        <v>1</v>
      </c>
      <c r="I291">
        <f t="shared" si="26"/>
        <v>2728.0491803278687</v>
      </c>
      <c r="L291">
        <f>M291-N291</f>
        <v>0</v>
      </c>
      <c r="M291">
        <f>SUM(N291:N293)</f>
        <v>395100</v>
      </c>
      <c r="N291">
        <v>395100</v>
      </c>
      <c r="O291">
        <f t="shared" si="27"/>
        <v>0</v>
      </c>
      <c r="S291" s="12">
        <f t="shared" si="25"/>
        <v>2721885</v>
      </c>
      <c r="T291" s="12">
        <f t="shared" si="31"/>
        <v>0</v>
      </c>
      <c r="U291">
        <v>5</v>
      </c>
      <c r="V291">
        <f t="shared" si="32"/>
        <v>1561.7372950819672</v>
      </c>
      <c r="W291" s="14" t="b">
        <f t="shared" si="33"/>
        <v>1</v>
      </c>
    </row>
    <row r="292" spans="1:23" x14ac:dyDescent="0.25">
      <c r="B292" s="3">
        <v>45597</v>
      </c>
      <c r="L292">
        <f>L291-N292</f>
        <v>0</v>
      </c>
      <c r="M292">
        <v>0</v>
      </c>
    </row>
    <row r="293" spans="1:23" x14ac:dyDescent="0.25">
      <c r="L293">
        <f>L292-N293</f>
        <v>0</v>
      </c>
      <c r="M293">
        <v>0</v>
      </c>
    </row>
    <row r="294" spans="1:23" x14ac:dyDescent="0.25">
      <c r="L294">
        <f>M294-N294</f>
        <v>0</v>
      </c>
      <c r="M294">
        <f>SUM(N294:N296)</f>
        <v>0</v>
      </c>
    </row>
    <row r="295" spans="1:23" x14ac:dyDescent="0.25">
      <c r="L295">
        <f>L294-N295</f>
        <v>0</v>
      </c>
      <c r="M295">
        <v>0</v>
      </c>
    </row>
    <row r="296" spans="1:23" x14ac:dyDescent="0.25">
      <c r="L296">
        <f>L295-N296</f>
        <v>0</v>
      </c>
      <c r="M296">
        <v>0</v>
      </c>
    </row>
    <row r="297" spans="1:23" x14ac:dyDescent="0.25">
      <c r="L297">
        <f>M297-N297</f>
        <v>0</v>
      </c>
      <c r="M297">
        <f>SUM(N297:N299)</f>
        <v>0</v>
      </c>
    </row>
    <row r="298" spans="1:23" x14ac:dyDescent="0.25">
      <c r="L298">
        <f>L297-N298</f>
        <v>0</v>
      </c>
      <c r="M298">
        <v>0</v>
      </c>
    </row>
    <row r="299" spans="1:23" x14ac:dyDescent="0.25">
      <c r="L299">
        <f>L298-N299</f>
        <v>0</v>
      </c>
      <c r="M299">
        <v>0</v>
      </c>
    </row>
  </sheetData>
  <mergeCells count="9">
    <mergeCell ref="S1:W1"/>
    <mergeCell ref="Q9:R9"/>
    <mergeCell ref="Q10:R10"/>
    <mergeCell ref="Q11:R11"/>
    <mergeCell ref="Q12:R12"/>
    <mergeCell ref="L1:N1"/>
    <mergeCell ref="P1:Q1"/>
    <mergeCell ref="Q6:R7"/>
    <mergeCell ref="Q8:R8"/>
  </mergeCells>
  <conditionalFormatting sqref="O292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FA12-153C-402D-A5F7-FE88F83C9632}">
  <dimension ref="A1:X322"/>
  <sheetViews>
    <sheetView topLeftCell="D1" workbookViewId="0">
      <selection activeCell="R17" sqref="R17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9" max="19" width="17.140625" style="12" customWidth="1"/>
    <col min="23" max="23" width="9.140625" style="14"/>
    <col min="24" max="24" width="13.140625" customWidth="1"/>
    <col min="25" max="25" width="9.140625" customWidth="1"/>
  </cols>
  <sheetData>
    <row r="1" spans="1:24" x14ac:dyDescent="0.25">
      <c r="L1" s="21" t="s">
        <v>26</v>
      </c>
      <c r="M1" s="21"/>
      <c r="N1" s="21"/>
      <c r="P1" s="20" t="s">
        <v>23</v>
      </c>
      <c r="Q1" s="20"/>
      <c r="S1" s="20" t="s">
        <v>25</v>
      </c>
      <c r="T1" s="20"/>
      <c r="U1" s="20"/>
      <c r="V1" s="20"/>
      <c r="W1" s="20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357858.66120218625</v>
      </c>
      <c r="J2">
        <f>SUM(E:E)</f>
        <v>17176300</v>
      </c>
      <c r="L2" s="1" t="s">
        <v>2</v>
      </c>
      <c r="M2" s="1" t="s">
        <v>3</v>
      </c>
      <c r="N2" s="1" t="s">
        <v>4</v>
      </c>
      <c r="O2" s="4">
        <f>SUM(O3:O1000)</f>
        <v>27102.497267759565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56374.89890710383</v>
      </c>
      <c r="W2" s="15" t="s">
        <v>7</v>
      </c>
      <c r="X2" s="13" t="s">
        <v>21</v>
      </c>
    </row>
    <row r="3" spans="1:24" x14ac:dyDescent="0.25">
      <c r="A3" t="s">
        <v>10</v>
      </c>
      <c r="B3" s="3">
        <v>45313</v>
      </c>
      <c r="C3">
        <v>5609800</v>
      </c>
      <c r="D3">
        <v>5610000</v>
      </c>
      <c r="E3">
        <v>200</v>
      </c>
      <c r="F3">
        <v>16</v>
      </c>
      <c r="G3">
        <v>2250</v>
      </c>
      <c r="H3" t="b">
        <v>1</v>
      </c>
      <c r="I3">
        <f>C3*F3/100/366*(B4-B3)-IF(D3&lt;&gt;0,$G3,0)</f>
        <v>202.37158469945371</v>
      </c>
      <c r="J3" s="13" t="s">
        <v>21</v>
      </c>
      <c r="L3">
        <f>M3-N3</f>
        <v>87200</v>
      </c>
      <c r="M3">
        <f>SUM(N3:N10)</f>
        <v>87400</v>
      </c>
      <c r="N3">
        <v>200</v>
      </c>
      <c r="O3">
        <f>L3*$F3/100/366*($B4-$B3)</f>
        <v>38.120218579234972</v>
      </c>
      <c r="P3" s="10">
        <f>AVERAGEIF(M3:M1000,"&gt;0")</f>
        <v>477119.44444444444</v>
      </c>
      <c r="Q3" t="s">
        <v>20</v>
      </c>
      <c r="S3" s="12">
        <f t="shared" ref="S3:S66" si="0">IF(T3&lt;&gt;0, IF((T3-U3)&gt;=0,T3-U3,T3), IF((S2-U3)&gt;=0,S2-U3,S2))</f>
        <v>749800</v>
      </c>
      <c r="T3" s="12">
        <f>Q8</f>
        <v>750000</v>
      </c>
      <c r="U3">
        <v>200</v>
      </c>
      <c r="V3">
        <f>S3*$F3/100/366*($B4-$B3)</f>
        <v>327.78142076502735</v>
      </c>
      <c r="W3" s="14" t="b">
        <f>S3&gt;U3</f>
        <v>1</v>
      </c>
      <c r="X3" s="16">
        <f>COUNTIF(W3:W1000,"ИСТИНА")/(COUNTIF(W3:W1000,"ИСТИНА")+COUNTIF(W3:W1000,"ЛОЖЬ"))</f>
        <v>0.90492957746478875</v>
      </c>
    </row>
    <row r="4" spans="1:24" x14ac:dyDescent="0.25">
      <c r="A4" t="s">
        <v>10</v>
      </c>
      <c r="B4" s="3">
        <v>45314</v>
      </c>
      <c r="C4">
        <v>5599700</v>
      </c>
      <c r="D4">
        <v>0</v>
      </c>
      <c r="E4">
        <v>10100</v>
      </c>
      <c r="F4">
        <v>16</v>
      </c>
      <c r="G4">
        <v>2250</v>
      </c>
      <c r="H4" t="b">
        <v>1</v>
      </c>
      <c r="I4">
        <f t="shared" ref="I4:I67" si="1">C4*F4/100/366*(B5-B4)-IF(D4&lt;&gt;0,$G4,0)</f>
        <v>2447.9562841530055</v>
      </c>
      <c r="J4">
        <f>COUNTIF(H3:H1000,"ИСТИНА")/(COUNTIF(H3:H1000,"ИСТИНА")+COUNTIF(H3:H1000,"ЛОЖЬ"))</f>
        <v>1</v>
      </c>
      <c r="L4">
        <f>L3-N4</f>
        <v>77100</v>
      </c>
      <c r="M4">
        <v>0</v>
      </c>
      <c r="N4">
        <v>10100</v>
      </c>
      <c r="O4">
        <f t="shared" ref="O4:O67" si="2">L4*$F4/100/366*($B5-$B4)</f>
        <v>33.704918032786885</v>
      </c>
      <c r="P4" t="s">
        <v>24</v>
      </c>
      <c r="Q4" s="17">
        <f>IF(Q8/3&gt;AVERAGE(N3:N1000)*R4, Q8/3, AVERAGE(N3:N1000)*R4)</f>
        <v>250000</v>
      </c>
      <c r="R4" s="18">
        <v>3</v>
      </c>
      <c r="S4" s="12">
        <f t="shared" si="0"/>
        <v>739700</v>
      </c>
      <c r="T4" s="12">
        <f>IF(S3&lt;($Q$4),$T$3,0)</f>
        <v>0</v>
      </c>
      <c r="U4">
        <v>10100</v>
      </c>
      <c r="V4">
        <f t="shared" ref="V4:V67" si="3">S4*$F4/100/366*($B5-$B4)</f>
        <v>323.36612021857923</v>
      </c>
      <c r="W4" s="14" t="b">
        <f t="shared" ref="W4:W67" si="4">S4&gt;U4</f>
        <v>1</v>
      </c>
    </row>
    <row r="5" spans="1:24" x14ac:dyDescent="0.25">
      <c r="A5" t="s">
        <v>10</v>
      </c>
      <c r="B5" s="3">
        <v>45315</v>
      </c>
      <c r="C5">
        <v>5549700</v>
      </c>
      <c r="D5">
        <v>0</v>
      </c>
      <c r="E5">
        <v>50000</v>
      </c>
      <c r="F5">
        <v>16</v>
      </c>
      <c r="G5">
        <v>2250</v>
      </c>
      <c r="H5" t="b">
        <v>1</v>
      </c>
      <c r="I5">
        <f t="shared" si="1"/>
        <v>2426.0983606557379</v>
      </c>
      <c r="L5">
        <f t="shared" ref="L5:L10" si="5">L4-N5</f>
        <v>27100</v>
      </c>
      <c r="M5">
        <v>0</v>
      </c>
      <c r="N5">
        <v>50000</v>
      </c>
      <c r="O5">
        <f t="shared" si="2"/>
        <v>11.846994535519126</v>
      </c>
      <c r="S5" s="12">
        <f t="shared" si="0"/>
        <v>689700</v>
      </c>
      <c r="T5" s="12">
        <f>IF(S3&lt;($Q$4),$T$3,0)</f>
        <v>0</v>
      </c>
      <c r="U5">
        <v>50000</v>
      </c>
      <c r="V5">
        <f t="shared" si="3"/>
        <v>301.50819672131149</v>
      </c>
      <c r="W5" s="14" t="b">
        <f t="shared" si="4"/>
        <v>1</v>
      </c>
    </row>
    <row r="6" spans="1:24" x14ac:dyDescent="0.25">
      <c r="A6" t="s">
        <v>10</v>
      </c>
      <c r="B6" s="3">
        <v>45316</v>
      </c>
      <c r="C6">
        <v>5547700</v>
      </c>
      <c r="D6">
        <v>0</v>
      </c>
      <c r="E6">
        <v>2000</v>
      </c>
      <c r="F6">
        <v>16</v>
      </c>
      <c r="G6">
        <v>2250</v>
      </c>
      <c r="H6" t="b">
        <v>1</v>
      </c>
      <c r="I6">
        <f t="shared" si="1"/>
        <v>2425.2240437158471</v>
      </c>
      <c r="L6">
        <f t="shared" si="5"/>
        <v>25100</v>
      </c>
      <c r="M6">
        <v>0</v>
      </c>
      <c r="N6">
        <v>2000</v>
      </c>
      <c r="O6">
        <f t="shared" si="2"/>
        <v>10.972677595628415</v>
      </c>
      <c r="Q6" s="22" t="s">
        <v>22</v>
      </c>
      <c r="R6" s="22"/>
      <c r="S6" s="12">
        <f t="shared" si="0"/>
        <v>687700</v>
      </c>
      <c r="T6" s="12">
        <f t="shared" ref="T6:T23" si="6">IF(AND(S3&lt;($Q$4),T5=0,T4=0),$T$3,0)</f>
        <v>0</v>
      </c>
      <c r="U6">
        <v>2000</v>
      </c>
      <c r="V6">
        <f t="shared" si="3"/>
        <v>300.63387978142077</v>
      </c>
      <c r="W6" s="14" t="b">
        <f t="shared" si="4"/>
        <v>1</v>
      </c>
    </row>
    <row r="7" spans="1:24" x14ac:dyDescent="0.25">
      <c r="A7" t="s">
        <v>10</v>
      </c>
      <c r="B7" s="3">
        <v>45317</v>
      </c>
      <c r="C7">
        <v>5546600</v>
      </c>
      <c r="D7">
        <v>0</v>
      </c>
      <c r="E7">
        <v>1100</v>
      </c>
      <c r="F7">
        <v>16</v>
      </c>
      <c r="G7">
        <v>2250</v>
      </c>
      <c r="H7" t="b">
        <v>1</v>
      </c>
      <c r="I7">
        <f t="shared" si="1"/>
        <v>2424.743169398907</v>
      </c>
      <c r="L7">
        <f t="shared" si="5"/>
        <v>24000</v>
      </c>
      <c r="M7">
        <v>0</v>
      </c>
      <c r="N7">
        <v>1100</v>
      </c>
      <c r="O7">
        <f t="shared" si="2"/>
        <v>10.491803278688524</v>
      </c>
      <c r="Q7" s="22"/>
      <c r="R7" s="22"/>
      <c r="S7" s="12">
        <f t="shared" si="0"/>
        <v>686600</v>
      </c>
      <c r="T7" s="12">
        <f t="shared" si="6"/>
        <v>0</v>
      </c>
      <c r="U7">
        <v>1100</v>
      </c>
      <c r="V7">
        <f t="shared" si="3"/>
        <v>300.15300546448088</v>
      </c>
      <c r="W7" s="14" t="b">
        <f t="shared" si="4"/>
        <v>1</v>
      </c>
    </row>
    <row r="8" spans="1:24" x14ac:dyDescent="0.25">
      <c r="A8" t="s">
        <v>10</v>
      </c>
      <c r="B8" s="3">
        <v>45318</v>
      </c>
      <c r="C8">
        <v>5525600</v>
      </c>
      <c r="D8">
        <v>0</v>
      </c>
      <c r="E8">
        <v>21000</v>
      </c>
      <c r="F8">
        <v>16</v>
      </c>
      <c r="G8">
        <v>2250</v>
      </c>
      <c r="H8" t="b">
        <v>1</v>
      </c>
      <c r="I8">
        <f t="shared" si="1"/>
        <v>2415.5628415300548</v>
      </c>
      <c r="L8">
        <f t="shared" si="5"/>
        <v>3000</v>
      </c>
      <c r="M8">
        <v>0</v>
      </c>
      <c r="N8">
        <v>21000</v>
      </c>
      <c r="O8">
        <f t="shared" si="2"/>
        <v>1.3114754098360655</v>
      </c>
      <c r="Q8" s="23">
        <v>750000</v>
      </c>
      <c r="R8" s="23"/>
      <c r="S8" s="12">
        <f t="shared" si="0"/>
        <v>665600</v>
      </c>
      <c r="T8" s="12">
        <f t="shared" si="6"/>
        <v>0</v>
      </c>
      <c r="U8">
        <v>21000</v>
      </c>
      <c r="V8">
        <f t="shared" si="3"/>
        <v>290.9726775956284</v>
      </c>
      <c r="W8" s="14" t="b">
        <f t="shared" si="4"/>
        <v>1</v>
      </c>
    </row>
    <row r="9" spans="1:24" x14ac:dyDescent="0.25">
      <c r="A9" t="s">
        <v>10</v>
      </c>
      <c r="B9" s="3">
        <v>45319</v>
      </c>
      <c r="C9">
        <v>5525600</v>
      </c>
      <c r="D9">
        <v>0</v>
      </c>
      <c r="E9">
        <v>0</v>
      </c>
      <c r="F9">
        <v>16</v>
      </c>
      <c r="G9">
        <v>2250</v>
      </c>
      <c r="H9" t="b">
        <v>1</v>
      </c>
      <c r="I9">
        <f t="shared" si="1"/>
        <v>2415.5628415300548</v>
      </c>
      <c r="L9">
        <f t="shared" si="5"/>
        <v>3000</v>
      </c>
      <c r="M9">
        <v>0</v>
      </c>
      <c r="N9">
        <v>0</v>
      </c>
      <c r="O9">
        <f t="shared" si="2"/>
        <v>1.3114754098360655</v>
      </c>
      <c r="Q9" s="20" t="s">
        <v>30</v>
      </c>
      <c r="R9" s="20"/>
      <c r="S9" s="12">
        <f t="shared" si="0"/>
        <v>665600</v>
      </c>
      <c r="T9" s="12">
        <f t="shared" si="6"/>
        <v>0</v>
      </c>
      <c r="U9">
        <v>0</v>
      </c>
      <c r="V9">
        <f t="shared" si="3"/>
        <v>290.9726775956284</v>
      </c>
      <c r="W9" s="14" t="b">
        <f t="shared" si="4"/>
        <v>1</v>
      </c>
    </row>
    <row r="10" spans="1:24" x14ac:dyDescent="0.25">
      <c r="A10" t="s">
        <v>10</v>
      </c>
      <c r="B10" s="3">
        <v>45320</v>
      </c>
      <c r="C10">
        <v>5522600</v>
      </c>
      <c r="D10">
        <v>0</v>
      </c>
      <c r="E10">
        <v>3000</v>
      </c>
      <c r="F10">
        <v>16</v>
      </c>
      <c r="G10">
        <v>2250</v>
      </c>
      <c r="H10" t="b">
        <v>1</v>
      </c>
      <c r="I10">
        <f t="shared" si="1"/>
        <v>2414.2513661202188</v>
      </c>
      <c r="L10">
        <f t="shared" si="5"/>
        <v>0</v>
      </c>
      <c r="M10">
        <v>0</v>
      </c>
      <c r="N10">
        <v>3000</v>
      </c>
      <c r="O10">
        <f t="shared" si="2"/>
        <v>0</v>
      </c>
      <c r="P10" s="8">
        <v>0.9</v>
      </c>
      <c r="Q10" s="19">
        <v>750000</v>
      </c>
      <c r="R10" s="19"/>
      <c r="S10" s="12">
        <f t="shared" si="0"/>
        <v>662600</v>
      </c>
      <c r="T10" s="12">
        <f t="shared" si="6"/>
        <v>0</v>
      </c>
      <c r="U10">
        <v>3000</v>
      </c>
      <c r="V10">
        <f t="shared" si="3"/>
        <v>289.66120218579238</v>
      </c>
      <c r="W10" s="14" t="b">
        <f t="shared" si="4"/>
        <v>1</v>
      </c>
    </row>
    <row r="11" spans="1:24" x14ac:dyDescent="0.25">
      <c r="A11" t="s">
        <v>10</v>
      </c>
      <c r="B11" s="3">
        <v>45321</v>
      </c>
      <c r="C11">
        <v>5522100</v>
      </c>
      <c r="D11">
        <v>0</v>
      </c>
      <c r="E11">
        <v>500</v>
      </c>
      <c r="F11">
        <v>16</v>
      </c>
      <c r="G11">
        <v>2250</v>
      </c>
      <c r="H11" t="b">
        <v>1</v>
      </c>
      <c r="I11">
        <f t="shared" si="1"/>
        <v>2414.032786885246</v>
      </c>
      <c r="L11">
        <f>M11-N11</f>
        <v>441000</v>
      </c>
      <c r="M11">
        <f>SUM(N11:N18)</f>
        <v>441500</v>
      </c>
      <c r="N11">
        <v>500</v>
      </c>
      <c r="O11">
        <f t="shared" si="2"/>
        <v>192.78688524590163</v>
      </c>
      <c r="P11" s="8">
        <v>0.8</v>
      </c>
      <c r="Q11" s="19">
        <v>344000</v>
      </c>
      <c r="R11" s="19"/>
      <c r="S11" s="12">
        <f t="shared" si="0"/>
        <v>662100</v>
      </c>
      <c r="T11" s="12">
        <f t="shared" si="6"/>
        <v>0</v>
      </c>
      <c r="U11">
        <v>500</v>
      </c>
      <c r="V11">
        <f t="shared" si="3"/>
        <v>289.44262295081967</v>
      </c>
      <c r="W11" s="14" t="b">
        <f t="shared" si="4"/>
        <v>1</v>
      </c>
    </row>
    <row r="12" spans="1:24" x14ac:dyDescent="0.25">
      <c r="A12" t="s">
        <v>10</v>
      </c>
      <c r="B12" s="3">
        <v>45322</v>
      </c>
      <c r="C12">
        <v>5494100</v>
      </c>
      <c r="D12">
        <v>0</v>
      </c>
      <c r="E12">
        <v>28000</v>
      </c>
      <c r="F12">
        <v>16</v>
      </c>
      <c r="G12">
        <v>2250</v>
      </c>
      <c r="H12" t="b">
        <v>1</v>
      </c>
      <c r="I12">
        <f t="shared" si="1"/>
        <v>2401.7923497267761</v>
      </c>
      <c r="L12">
        <f>L11-N12</f>
        <v>413000</v>
      </c>
      <c r="M12">
        <v>0</v>
      </c>
      <c r="N12">
        <v>28000</v>
      </c>
      <c r="O12">
        <f t="shared" si="2"/>
        <v>180.54644808743168</v>
      </c>
      <c r="P12" s="8">
        <v>0.95</v>
      </c>
      <c r="Q12" s="19">
        <v>897000</v>
      </c>
      <c r="R12" s="19"/>
      <c r="S12" s="12">
        <f t="shared" si="0"/>
        <v>634100</v>
      </c>
      <c r="T12" s="12">
        <f t="shared" si="6"/>
        <v>0</v>
      </c>
      <c r="U12">
        <v>28000</v>
      </c>
      <c r="V12">
        <f t="shared" si="3"/>
        <v>277.20218579234972</v>
      </c>
      <c r="W12" s="14" t="b">
        <f t="shared" si="4"/>
        <v>1</v>
      </c>
    </row>
    <row r="13" spans="1:24" x14ac:dyDescent="0.25">
      <c r="A13" t="s">
        <v>10</v>
      </c>
      <c r="B13" s="3">
        <v>45323</v>
      </c>
      <c r="C13">
        <v>5484100</v>
      </c>
      <c r="D13">
        <v>0</v>
      </c>
      <c r="E13">
        <v>10000</v>
      </c>
      <c r="F13">
        <v>16</v>
      </c>
      <c r="G13">
        <v>2250</v>
      </c>
      <c r="H13" t="b">
        <v>1</v>
      </c>
      <c r="I13">
        <f t="shared" si="1"/>
        <v>2397.4207650273224</v>
      </c>
      <c r="L13">
        <f t="shared" ref="L13:L18" si="7">L12-N13</f>
        <v>403000</v>
      </c>
      <c r="M13">
        <v>0</v>
      </c>
      <c r="N13">
        <v>10000</v>
      </c>
      <c r="O13">
        <f t="shared" si="2"/>
        <v>176.17486338797815</v>
      </c>
      <c r="S13" s="12">
        <f t="shared" si="0"/>
        <v>624100</v>
      </c>
      <c r="T13" s="12">
        <f t="shared" si="6"/>
        <v>0</v>
      </c>
      <c r="U13">
        <v>10000</v>
      </c>
      <c r="V13">
        <f t="shared" si="3"/>
        <v>272.83060109289619</v>
      </c>
      <c r="W13" s="14" t="b">
        <f t="shared" si="4"/>
        <v>1</v>
      </c>
    </row>
    <row r="14" spans="1:24" x14ac:dyDescent="0.25">
      <c r="A14" t="s">
        <v>10</v>
      </c>
      <c r="B14" s="3">
        <v>45324</v>
      </c>
      <c r="C14">
        <v>5471900</v>
      </c>
      <c r="D14">
        <v>0</v>
      </c>
      <c r="E14">
        <v>12200</v>
      </c>
      <c r="F14">
        <v>16</v>
      </c>
      <c r="G14">
        <v>2250</v>
      </c>
      <c r="H14" t="b">
        <v>1</v>
      </c>
      <c r="I14">
        <f t="shared" si="1"/>
        <v>2392.0874316939889</v>
      </c>
      <c r="L14">
        <f t="shared" si="7"/>
        <v>390800</v>
      </c>
      <c r="M14">
        <v>0</v>
      </c>
      <c r="N14">
        <v>12200</v>
      </c>
      <c r="O14">
        <f t="shared" si="2"/>
        <v>170.84153005464481</v>
      </c>
      <c r="S14" s="12">
        <f t="shared" si="0"/>
        <v>611900</v>
      </c>
      <c r="T14" s="12">
        <f t="shared" si="6"/>
        <v>0</v>
      </c>
      <c r="U14">
        <v>12200</v>
      </c>
      <c r="V14">
        <f t="shared" si="3"/>
        <v>267.49726775956282</v>
      </c>
      <c r="W14" s="14" t="b">
        <f t="shared" si="4"/>
        <v>1</v>
      </c>
    </row>
    <row r="15" spans="1:24" x14ac:dyDescent="0.25">
      <c r="A15" t="s">
        <v>10</v>
      </c>
      <c r="B15" s="3">
        <v>45325</v>
      </c>
      <c r="C15">
        <v>5457900</v>
      </c>
      <c r="D15">
        <v>0</v>
      </c>
      <c r="E15">
        <v>14000</v>
      </c>
      <c r="F15">
        <v>16</v>
      </c>
      <c r="G15">
        <v>2250</v>
      </c>
      <c r="H15" t="b">
        <v>1</v>
      </c>
      <c r="I15">
        <f t="shared" si="1"/>
        <v>2385.967213114754</v>
      </c>
      <c r="L15">
        <f t="shared" si="7"/>
        <v>376800</v>
      </c>
      <c r="M15">
        <v>0</v>
      </c>
      <c r="N15">
        <v>14000</v>
      </c>
      <c r="O15">
        <f t="shared" si="2"/>
        <v>164.72131147540983</v>
      </c>
      <c r="S15" s="12">
        <f t="shared" si="0"/>
        <v>597900</v>
      </c>
      <c r="T15" s="12">
        <f t="shared" si="6"/>
        <v>0</v>
      </c>
      <c r="U15">
        <v>14000</v>
      </c>
      <c r="V15">
        <f t="shared" si="3"/>
        <v>261.37704918032784</v>
      </c>
      <c r="W15" s="14" t="b">
        <f t="shared" si="4"/>
        <v>1</v>
      </c>
    </row>
    <row r="16" spans="1:24" x14ac:dyDescent="0.25">
      <c r="A16" t="s">
        <v>10</v>
      </c>
      <c r="B16" s="3">
        <v>45326</v>
      </c>
      <c r="C16">
        <v>5417900</v>
      </c>
      <c r="D16">
        <v>0</v>
      </c>
      <c r="E16">
        <v>40000</v>
      </c>
      <c r="F16">
        <v>16</v>
      </c>
      <c r="G16">
        <v>2250</v>
      </c>
      <c r="H16" t="b">
        <v>1</v>
      </c>
      <c r="I16">
        <f t="shared" si="1"/>
        <v>2368.4808743169401</v>
      </c>
      <c r="L16">
        <f t="shared" si="7"/>
        <v>336800</v>
      </c>
      <c r="M16">
        <v>0</v>
      </c>
      <c r="N16">
        <v>40000</v>
      </c>
      <c r="O16">
        <f t="shared" si="2"/>
        <v>147.23497267759564</v>
      </c>
      <c r="S16" s="12">
        <f t="shared" si="0"/>
        <v>557900</v>
      </c>
      <c r="T16" s="12">
        <f t="shared" si="6"/>
        <v>0</v>
      </c>
      <c r="U16">
        <v>40000</v>
      </c>
      <c r="V16">
        <f t="shared" si="3"/>
        <v>243.89071038251367</v>
      </c>
      <c r="W16" s="14" t="b">
        <f t="shared" si="4"/>
        <v>1</v>
      </c>
    </row>
    <row r="17" spans="1:23" x14ac:dyDescent="0.25">
      <c r="A17" t="s">
        <v>10</v>
      </c>
      <c r="B17" s="3">
        <v>45327</v>
      </c>
      <c r="C17">
        <v>5372000</v>
      </c>
      <c r="D17">
        <v>0</v>
      </c>
      <c r="E17">
        <v>45900</v>
      </c>
      <c r="F17">
        <v>16</v>
      </c>
      <c r="G17">
        <v>2250</v>
      </c>
      <c r="H17" t="b">
        <v>1</v>
      </c>
      <c r="I17">
        <f t="shared" si="1"/>
        <v>2348.4153005464482</v>
      </c>
      <c r="L17">
        <f t="shared" si="7"/>
        <v>290900</v>
      </c>
      <c r="M17">
        <v>0</v>
      </c>
      <c r="N17">
        <v>45900</v>
      </c>
      <c r="O17">
        <f t="shared" si="2"/>
        <v>127.16939890710383</v>
      </c>
      <c r="S17" s="12">
        <f t="shared" si="0"/>
        <v>512000</v>
      </c>
      <c r="T17" s="12">
        <f t="shared" si="6"/>
        <v>0</v>
      </c>
      <c r="U17">
        <v>45900</v>
      </c>
      <c r="V17">
        <f t="shared" si="3"/>
        <v>223.82513661202185</v>
      </c>
      <c r="W17" s="14" t="b">
        <f t="shared" si="4"/>
        <v>1</v>
      </c>
    </row>
    <row r="18" spans="1:23" x14ac:dyDescent="0.25">
      <c r="A18" t="s">
        <v>10</v>
      </c>
      <c r="B18" s="3">
        <v>45328</v>
      </c>
      <c r="C18">
        <v>5081100</v>
      </c>
      <c r="D18">
        <v>0</v>
      </c>
      <c r="E18">
        <v>290900</v>
      </c>
      <c r="F18">
        <v>16</v>
      </c>
      <c r="G18">
        <v>2250</v>
      </c>
      <c r="H18" t="b">
        <v>1</v>
      </c>
      <c r="I18">
        <f t="shared" si="1"/>
        <v>2221.2459016393441</v>
      </c>
      <c r="L18">
        <f t="shared" si="7"/>
        <v>0</v>
      </c>
      <c r="M18">
        <v>0</v>
      </c>
      <c r="N18">
        <v>290900</v>
      </c>
      <c r="O18">
        <f t="shared" si="2"/>
        <v>0</v>
      </c>
      <c r="S18" s="12">
        <f t="shared" si="0"/>
        <v>221100</v>
      </c>
      <c r="T18" s="12">
        <f t="shared" si="6"/>
        <v>0</v>
      </c>
      <c r="U18">
        <v>290900</v>
      </c>
      <c r="V18">
        <f t="shared" si="3"/>
        <v>96.655737704918039</v>
      </c>
      <c r="W18" s="14" t="b">
        <f t="shared" si="4"/>
        <v>0</v>
      </c>
    </row>
    <row r="19" spans="1:23" x14ac:dyDescent="0.25">
      <c r="A19" t="s">
        <v>10</v>
      </c>
      <c r="B19" s="3">
        <v>45329</v>
      </c>
      <c r="C19">
        <v>4550700</v>
      </c>
      <c r="D19">
        <v>0</v>
      </c>
      <c r="E19">
        <v>530400</v>
      </c>
      <c r="F19">
        <v>16</v>
      </c>
      <c r="G19">
        <v>2250</v>
      </c>
      <c r="H19" t="b">
        <v>1</v>
      </c>
      <c r="I19">
        <f t="shared" si="1"/>
        <v>1989.377049180328</v>
      </c>
      <c r="L19">
        <f>M19-N19</f>
        <v>774300</v>
      </c>
      <c r="M19">
        <f>SUM(N19:N26)</f>
        <v>1304700</v>
      </c>
      <c r="N19">
        <v>530400</v>
      </c>
      <c r="O19">
        <f t="shared" si="2"/>
        <v>338.49180327868851</v>
      </c>
      <c r="S19" s="12">
        <f>IF(T19&lt;&gt;0, IF((T19-U19)&gt;=0,T19-U19,T19), IF((S18-U19)&gt;=0,S18-U19,S18))</f>
        <v>221100</v>
      </c>
      <c r="T19" s="12">
        <f t="shared" si="6"/>
        <v>0</v>
      </c>
      <c r="U19">
        <v>530400</v>
      </c>
      <c r="V19">
        <f t="shared" si="3"/>
        <v>96.655737704918039</v>
      </c>
      <c r="W19" s="14" t="b">
        <f t="shared" si="4"/>
        <v>0</v>
      </c>
    </row>
    <row r="20" spans="1:23" x14ac:dyDescent="0.25">
      <c r="A20" t="s">
        <v>10</v>
      </c>
      <c r="B20" s="3">
        <v>45330</v>
      </c>
      <c r="C20">
        <v>4350700</v>
      </c>
      <c r="D20">
        <v>0</v>
      </c>
      <c r="E20">
        <v>200000</v>
      </c>
      <c r="F20">
        <v>16</v>
      </c>
      <c r="G20">
        <v>2250</v>
      </c>
      <c r="H20" t="b">
        <v>1</v>
      </c>
      <c r="I20">
        <f t="shared" si="1"/>
        <v>1901.9453551912568</v>
      </c>
      <c r="L20">
        <f>L19-N20</f>
        <v>574300</v>
      </c>
      <c r="M20">
        <v>0</v>
      </c>
      <c r="N20">
        <v>200000</v>
      </c>
      <c r="O20">
        <f t="shared" si="2"/>
        <v>251.06010928961749</v>
      </c>
      <c r="S20" s="12">
        <f t="shared" si="0"/>
        <v>21100</v>
      </c>
      <c r="T20" s="12">
        <f t="shared" si="6"/>
        <v>0</v>
      </c>
      <c r="U20">
        <v>200000</v>
      </c>
      <c r="V20">
        <f t="shared" si="3"/>
        <v>9.2240437158469941</v>
      </c>
      <c r="W20" s="14" t="b">
        <f t="shared" si="4"/>
        <v>0</v>
      </c>
    </row>
    <row r="21" spans="1:23" x14ac:dyDescent="0.25">
      <c r="A21" t="s">
        <v>10</v>
      </c>
      <c r="B21" s="3">
        <v>45331</v>
      </c>
      <c r="C21">
        <v>4205700</v>
      </c>
      <c r="D21">
        <v>0</v>
      </c>
      <c r="E21">
        <v>145000</v>
      </c>
      <c r="F21">
        <v>16</v>
      </c>
      <c r="G21">
        <v>2250</v>
      </c>
      <c r="H21" t="b">
        <v>1</v>
      </c>
      <c r="I21">
        <f t="shared" si="1"/>
        <v>1838.5573770491803</v>
      </c>
      <c r="L21">
        <f t="shared" ref="L21:L26" si="8">L20-N21</f>
        <v>429300</v>
      </c>
      <c r="M21">
        <v>0</v>
      </c>
      <c r="N21">
        <v>145000</v>
      </c>
      <c r="O21">
        <f t="shared" si="2"/>
        <v>187.67213114754099</v>
      </c>
      <c r="S21" s="12">
        <f t="shared" si="0"/>
        <v>605000</v>
      </c>
      <c r="T21" s="12">
        <f t="shared" si="6"/>
        <v>750000</v>
      </c>
      <c r="U21">
        <v>145000</v>
      </c>
      <c r="V21">
        <f t="shared" si="3"/>
        <v>264.48087431693989</v>
      </c>
      <c r="W21" s="14" t="b">
        <f t="shared" si="4"/>
        <v>1</v>
      </c>
    </row>
    <row r="22" spans="1:23" x14ac:dyDescent="0.25">
      <c r="A22" t="s">
        <v>10</v>
      </c>
      <c r="B22" s="3">
        <v>45332</v>
      </c>
      <c r="C22">
        <v>4155700</v>
      </c>
      <c r="D22">
        <v>0</v>
      </c>
      <c r="E22">
        <v>50000</v>
      </c>
      <c r="F22">
        <v>16</v>
      </c>
      <c r="G22">
        <v>2250</v>
      </c>
      <c r="H22" t="b">
        <v>1</v>
      </c>
      <c r="I22">
        <f t="shared" si="1"/>
        <v>1816.6994535519125</v>
      </c>
      <c r="L22">
        <f t="shared" si="8"/>
        <v>379300</v>
      </c>
      <c r="M22">
        <v>0</v>
      </c>
      <c r="N22">
        <v>50000</v>
      </c>
      <c r="O22">
        <f t="shared" si="2"/>
        <v>165.81420765027323</v>
      </c>
      <c r="S22" s="12">
        <f t="shared" si="0"/>
        <v>555000</v>
      </c>
      <c r="T22" s="12">
        <f t="shared" si="6"/>
        <v>0</v>
      </c>
      <c r="U22">
        <v>50000</v>
      </c>
      <c r="V22">
        <f t="shared" si="3"/>
        <v>242.62295081967213</v>
      </c>
      <c r="W22" s="14" t="b">
        <f t="shared" si="4"/>
        <v>1</v>
      </c>
    </row>
    <row r="23" spans="1:23" x14ac:dyDescent="0.25">
      <c r="A23" t="s">
        <v>10</v>
      </c>
      <c r="B23" s="3">
        <v>45333</v>
      </c>
      <c r="C23">
        <v>4155700</v>
      </c>
      <c r="D23">
        <v>0</v>
      </c>
      <c r="E23">
        <v>0</v>
      </c>
      <c r="F23">
        <v>16</v>
      </c>
      <c r="G23">
        <v>2250</v>
      </c>
      <c r="H23" t="b">
        <v>1</v>
      </c>
      <c r="I23">
        <f t="shared" si="1"/>
        <v>1816.6994535519125</v>
      </c>
      <c r="L23">
        <f t="shared" si="8"/>
        <v>379300</v>
      </c>
      <c r="M23">
        <v>0</v>
      </c>
      <c r="N23">
        <v>0</v>
      </c>
      <c r="O23">
        <f t="shared" si="2"/>
        <v>165.81420765027323</v>
      </c>
      <c r="S23" s="12">
        <f t="shared" si="0"/>
        <v>555000</v>
      </c>
      <c r="T23" s="12">
        <f t="shared" si="6"/>
        <v>0</v>
      </c>
      <c r="U23">
        <v>0</v>
      </c>
      <c r="V23">
        <f t="shared" si="3"/>
        <v>242.62295081967213</v>
      </c>
      <c r="W23" s="14" t="b">
        <f t="shared" si="4"/>
        <v>1</v>
      </c>
    </row>
    <row r="24" spans="1:23" x14ac:dyDescent="0.25">
      <c r="A24" t="s">
        <v>10</v>
      </c>
      <c r="B24" s="3">
        <v>45334</v>
      </c>
      <c r="C24">
        <v>4132100</v>
      </c>
      <c r="D24">
        <v>0</v>
      </c>
      <c r="E24">
        <v>23600</v>
      </c>
      <c r="F24">
        <v>16</v>
      </c>
      <c r="G24">
        <v>2250</v>
      </c>
      <c r="H24" t="b">
        <v>1</v>
      </c>
      <c r="I24">
        <f t="shared" si="1"/>
        <v>1806.3825136612022</v>
      </c>
      <c r="L24">
        <f t="shared" si="8"/>
        <v>355700</v>
      </c>
      <c r="M24">
        <v>0</v>
      </c>
      <c r="N24">
        <v>23600</v>
      </c>
      <c r="O24">
        <f t="shared" si="2"/>
        <v>155.49726775956285</v>
      </c>
      <c r="S24" s="12">
        <f t="shared" si="0"/>
        <v>531400</v>
      </c>
      <c r="T24" s="12">
        <f>IF(AND(S21&lt;($Q$4),T23=0,T22=0),$T$3,0)</f>
        <v>0</v>
      </c>
      <c r="U24">
        <v>23600</v>
      </c>
      <c r="V24">
        <f t="shared" si="3"/>
        <v>232.30601092896174</v>
      </c>
      <c r="W24" s="14" t="b">
        <f t="shared" si="4"/>
        <v>1</v>
      </c>
    </row>
    <row r="25" spans="1:23" x14ac:dyDescent="0.25">
      <c r="A25" t="s">
        <v>10</v>
      </c>
      <c r="B25" s="3">
        <v>45335</v>
      </c>
      <c r="C25">
        <v>3838100</v>
      </c>
      <c r="D25">
        <v>0</v>
      </c>
      <c r="E25">
        <v>294000</v>
      </c>
      <c r="F25">
        <v>16</v>
      </c>
      <c r="G25">
        <v>2250</v>
      </c>
      <c r="H25" t="b">
        <v>1</v>
      </c>
      <c r="I25">
        <f t="shared" si="1"/>
        <v>1677.8579234972678</v>
      </c>
      <c r="L25">
        <f t="shared" si="8"/>
        <v>61700</v>
      </c>
      <c r="M25">
        <v>0</v>
      </c>
      <c r="N25">
        <v>294000</v>
      </c>
      <c r="O25">
        <f t="shared" si="2"/>
        <v>26.972677595628415</v>
      </c>
      <c r="S25" s="12">
        <f t="shared" si="0"/>
        <v>237400</v>
      </c>
      <c r="T25" s="12">
        <f>IF(AND(S22&lt;($Q$4),T24=0,T23=0),$T$3,0)</f>
        <v>0</v>
      </c>
      <c r="U25">
        <v>294000</v>
      </c>
      <c r="V25">
        <f t="shared" si="3"/>
        <v>103.78142076502732</v>
      </c>
      <c r="W25" s="14" t="b">
        <f t="shared" si="4"/>
        <v>0</v>
      </c>
    </row>
    <row r="26" spans="1:23" x14ac:dyDescent="0.25">
      <c r="A26" t="s">
        <v>10</v>
      </c>
      <c r="B26" s="3">
        <v>45336</v>
      </c>
      <c r="C26">
        <v>3776400</v>
      </c>
      <c r="D26">
        <v>0</v>
      </c>
      <c r="E26">
        <v>61700</v>
      </c>
      <c r="F26">
        <v>16</v>
      </c>
      <c r="G26">
        <v>2250</v>
      </c>
      <c r="H26" t="b">
        <v>1</v>
      </c>
      <c r="I26">
        <f t="shared" si="1"/>
        <v>1650.8852459016393</v>
      </c>
      <c r="L26">
        <f t="shared" si="8"/>
        <v>0</v>
      </c>
      <c r="M26">
        <v>0</v>
      </c>
      <c r="N26">
        <v>61700</v>
      </c>
      <c r="O26">
        <f t="shared" si="2"/>
        <v>0</v>
      </c>
      <c r="S26" s="12">
        <f t="shared" si="0"/>
        <v>175700</v>
      </c>
      <c r="T26" s="12">
        <f>IF(AND(S23&lt;($Q$4),T25=0,T24=0),$T$3,0)</f>
        <v>0</v>
      </c>
      <c r="U26">
        <v>61700</v>
      </c>
      <c r="V26">
        <f t="shared" si="3"/>
        <v>76.808743169398909</v>
      </c>
      <c r="W26" s="14" t="b">
        <f t="shared" si="4"/>
        <v>1</v>
      </c>
    </row>
    <row r="27" spans="1:23" x14ac:dyDescent="0.25">
      <c r="A27" t="s">
        <v>10</v>
      </c>
      <c r="B27" s="3">
        <v>45337</v>
      </c>
      <c r="C27">
        <v>3707000</v>
      </c>
      <c r="D27">
        <v>0</v>
      </c>
      <c r="E27">
        <v>69400</v>
      </c>
      <c r="F27">
        <v>16</v>
      </c>
      <c r="G27">
        <v>2250</v>
      </c>
      <c r="H27" t="b">
        <v>1</v>
      </c>
      <c r="I27">
        <f t="shared" si="1"/>
        <v>1620.5464480874316</v>
      </c>
      <c r="L27">
        <f>M27-N27</f>
        <v>471500</v>
      </c>
      <c r="M27">
        <f>SUM(N27:N34)</f>
        <v>540900</v>
      </c>
      <c r="N27">
        <v>69400</v>
      </c>
      <c r="O27">
        <f t="shared" si="2"/>
        <v>206.12021857923497</v>
      </c>
      <c r="S27" s="12">
        <f t="shared" si="0"/>
        <v>106300</v>
      </c>
      <c r="T27" s="12">
        <f t="shared" ref="T27:T90" si="9">IF(AND(S24&lt;($Q$4),T26=0,T25=0),$T$3,0)</f>
        <v>0</v>
      </c>
      <c r="U27">
        <v>69400</v>
      </c>
      <c r="V27">
        <f t="shared" si="3"/>
        <v>46.469945355191257</v>
      </c>
      <c r="W27" s="14" t="b">
        <f t="shared" si="4"/>
        <v>1</v>
      </c>
    </row>
    <row r="28" spans="1:23" x14ac:dyDescent="0.25">
      <c r="A28" t="s">
        <v>10</v>
      </c>
      <c r="B28" s="3">
        <v>45338</v>
      </c>
      <c r="C28">
        <v>3706800</v>
      </c>
      <c r="D28">
        <v>0</v>
      </c>
      <c r="E28">
        <v>200</v>
      </c>
      <c r="F28">
        <v>16</v>
      </c>
      <c r="G28">
        <v>2250</v>
      </c>
      <c r="H28" t="b">
        <v>1</v>
      </c>
      <c r="I28">
        <f t="shared" si="1"/>
        <v>1620.4590163934427</v>
      </c>
      <c r="L28">
        <f>L27-N28</f>
        <v>471300</v>
      </c>
      <c r="M28">
        <v>0</v>
      </c>
      <c r="N28">
        <v>200</v>
      </c>
      <c r="O28">
        <f t="shared" si="2"/>
        <v>206.03278688524591</v>
      </c>
      <c r="S28" s="12">
        <f t="shared" si="0"/>
        <v>749800</v>
      </c>
      <c r="T28" s="12">
        <f t="shared" si="9"/>
        <v>750000</v>
      </c>
      <c r="U28">
        <v>200</v>
      </c>
      <c r="V28">
        <f t="shared" si="3"/>
        <v>327.78142076502735</v>
      </c>
      <c r="W28" s="14" t="b">
        <f t="shared" si="4"/>
        <v>1</v>
      </c>
    </row>
    <row r="29" spans="1:23" x14ac:dyDescent="0.25">
      <c r="A29" t="s">
        <v>10</v>
      </c>
      <c r="B29" s="3">
        <v>45339</v>
      </c>
      <c r="C29">
        <v>3686800</v>
      </c>
      <c r="D29">
        <v>0</v>
      </c>
      <c r="E29">
        <v>20000</v>
      </c>
      <c r="F29">
        <v>16</v>
      </c>
      <c r="G29">
        <v>2250</v>
      </c>
      <c r="H29" t="b">
        <v>1</v>
      </c>
      <c r="I29">
        <f t="shared" si="1"/>
        <v>1611.7158469945355</v>
      </c>
      <c r="L29">
        <f t="shared" ref="L29:L34" si="10">L28-N29</f>
        <v>451300</v>
      </c>
      <c r="M29">
        <v>0</v>
      </c>
      <c r="N29">
        <v>20000</v>
      </c>
      <c r="O29">
        <f t="shared" si="2"/>
        <v>197.28961748633878</v>
      </c>
      <c r="S29" s="12">
        <f t="shared" si="0"/>
        <v>729800</v>
      </c>
      <c r="T29" s="12">
        <f t="shared" si="9"/>
        <v>0</v>
      </c>
      <c r="U29">
        <v>20000</v>
      </c>
      <c r="V29">
        <f t="shared" si="3"/>
        <v>319.03825136612022</v>
      </c>
      <c r="W29" s="14" t="b">
        <f t="shared" si="4"/>
        <v>1</v>
      </c>
    </row>
    <row r="30" spans="1:23" x14ac:dyDescent="0.25">
      <c r="A30" t="s">
        <v>10</v>
      </c>
      <c r="B30" s="3">
        <v>45340</v>
      </c>
      <c r="C30">
        <v>3686800</v>
      </c>
      <c r="D30">
        <v>0</v>
      </c>
      <c r="E30">
        <v>0</v>
      </c>
      <c r="F30">
        <v>16</v>
      </c>
      <c r="G30">
        <v>2250</v>
      </c>
      <c r="H30" t="b">
        <v>1</v>
      </c>
      <c r="I30">
        <f t="shared" si="1"/>
        <v>1611.7158469945355</v>
      </c>
      <c r="L30">
        <f t="shared" si="10"/>
        <v>451300</v>
      </c>
      <c r="M30">
        <v>0</v>
      </c>
      <c r="N30">
        <v>0</v>
      </c>
      <c r="O30">
        <f t="shared" si="2"/>
        <v>197.28961748633878</v>
      </c>
      <c r="S30" s="12">
        <f t="shared" si="0"/>
        <v>729800</v>
      </c>
      <c r="T30" s="12">
        <f t="shared" si="9"/>
        <v>0</v>
      </c>
      <c r="U30">
        <v>0</v>
      </c>
      <c r="V30">
        <f t="shared" si="3"/>
        <v>319.03825136612022</v>
      </c>
      <c r="W30" s="14" t="b">
        <f t="shared" si="4"/>
        <v>1</v>
      </c>
    </row>
    <row r="31" spans="1:23" x14ac:dyDescent="0.25">
      <c r="A31" t="s">
        <v>10</v>
      </c>
      <c r="B31" s="3">
        <v>45341</v>
      </c>
      <c r="C31">
        <v>3686800</v>
      </c>
      <c r="D31">
        <v>0</v>
      </c>
      <c r="E31">
        <v>0</v>
      </c>
      <c r="F31">
        <v>16</v>
      </c>
      <c r="G31">
        <v>2250</v>
      </c>
      <c r="H31" t="b">
        <v>1</v>
      </c>
      <c r="I31">
        <f t="shared" si="1"/>
        <v>1611.7158469945355</v>
      </c>
      <c r="L31">
        <f t="shared" si="10"/>
        <v>451300</v>
      </c>
      <c r="M31">
        <v>0</v>
      </c>
      <c r="N31">
        <v>0</v>
      </c>
      <c r="O31">
        <f t="shared" si="2"/>
        <v>197.28961748633878</v>
      </c>
      <c r="S31" s="12">
        <f t="shared" si="0"/>
        <v>729800</v>
      </c>
      <c r="T31" s="12">
        <f t="shared" si="9"/>
        <v>0</v>
      </c>
      <c r="U31">
        <v>0</v>
      </c>
      <c r="V31">
        <f t="shared" si="3"/>
        <v>319.03825136612022</v>
      </c>
      <c r="W31" s="14" t="b">
        <f t="shared" si="4"/>
        <v>1</v>
      </c>
    </row>
    <row r="32" spans="1:23" x14ac:dyDescent="0.25">
      <c r="A32" t="s">
        <v>10</v>
      </c>
      <c r="B32" s="3">
        <v>45342</v>
      </c>
      <c r="C32">
        <v>3506700</v>
      </c>
      <c r="D32">
        <v>0</v>
      </c>
      <c r="E32">
        <v>180100</v>
      </c>
      <c r="F32">
        <v>16</v>
      </c>
      <c r="G32">
        <v>2250</v>
      </c>
      <c r="H32" t="b">
        <v>1</v>
      </c>
      <c r="I32">
        <f t="shared" si="1"/>
        <v>1532.983606557377</v>
      </c>
      <c r="L32">
        <f t="shared" si="10"/>
        <v>271200</v>
      </c>
      <c r="M32">
        <v>0</v>
      </c>
      <c r="N32">
        <v>180100</v>
      </c>
      <c r="O32">
        <f t="shared" si="2"/>
        <v>118.55737704918033</v>
      </c>
      <c r="S32" s="12">
        <f t="shared" si="0"/>
        <v>549700</v>
      </c>
      <c r="T32" s="12">
        <f t="shared" si="9"/>
        <v>0</v>
      </c>
      <c r="U32">
        <v>180100</v>
      </c>
      <c r="V32">
        <f t="shared" si="3"/>
        <v>240.30601092896174</v>
      </c>
      <c r="W32" s="14" t="b">
        <f t="shared" si="4"/>
        <v>1</v>
      </c>
    </row>
    <row r="33" spans="1:23" x14ac:dyDescent="0.25">
      <c r="A33" t="s">
        <v>10</v>
      </c>
      <c r="B33" s="3">
        <v>45343</v>
      </c>
      <c r="C33">
        <v>3383600</v>
      </c>
      <c r="D33">
        <v>0</v>
      </c>
      <c r="E33">
        <v>123100</v>
      </c>
      <c r="F33">
        <v>16</v>
      </c>
      <c r="G33">
        <v>2250</v>
      </c>
      <c r="H33" t="b">
        <v>1</v>
      </c>
      <c r="I33">
        <f t="shared" si="1"/>
        <v>1479.1693989071039</v>
      </c>
      <c r="L33">
        <f t="shared" si="10"/>
        <v>148100</v>
      </c>
      <c r="M33">
        <v>0</v>
      </c>
      <c r="N33">
        <v>123100</v>
      </c>
      <c r="O33">
        <f t="shared" si="2"/>
        <v>64.743169398907099</v>
      </c>
      <c r="S33" s="12">
        <f t="shared" si="0"/>
        <v>426600</v>
      </c>
      <c r="T33" s="12">
        <f t="shared" si="9"/>
        <v>0</v>
      </c>
      <c r="U33">
        <v>123100</v>
      </c>
      <c r="V33">
        <f t="shared" si="3"/>
        <v>186.49180327868854</v>
      </c>
      <c r="W33" s="14" t="b">
        <f t="shared" si="4"/>
        <v>1</v>
      </c>
    </row>
    <row r="34" spans="1:23" x14ac:dyDescent="0.25">
      <c r="A34" t="s">
        <v>10</v>
      </c>
      <c r="B34" s="3">
        <v>45344</v>
      </c>
      <c r="C34">
        <v>3235500</v>
      </c>
      <c r="D34">
        <v>0</v>
      </c>
      <c r="E34">
        <v>148100</v>
      </c>
      <c r="F34">
        <v>16</v>
      </c>
      <c r="G34">
        <v>2250</v>
      </c>
      <c r="H34" t="b">
        <v>1</v>
      </c>
      <c r="I34">
        <f t="shared" si="1"/>
        <v>1414.4262295081967</v>
      </c>
      <c r="L34">
        <f t="shared" si="10"/>
        <v>0</v>
      </c>
      <c r="M34">
        <v>0</v>
      </c>
      <c r="N34">
        <v>148100</v>
      </c>
      <c r="O34">
        <f t="shared" si="2"/>
        <v>0</v>
      </c>
      <c r="S34" s="12">
        <f t="shared" si="0"/>
        <v>278500</v>
      </c>
      <c r="T34" s="12">
        <f t="shared" si="9"/>
        <v>0</v>
      </c>
      <c r="U34">
        <v>148100</v>
      </c>
      <c r="V34">
        <f t="shared" si="3"/>
        <v>121.74863387978142</v>
      </c>
      <c r="W34" s="14" t="b">
        <f t="shared" si="4"/>
        <v>1</v>
      </c>
    </row>
    <row r="35" spans="1:23" x14ac:dyDescent="0.25">
      <c r="A35" t="s">
        <v>10</v>
      </c>
      <c r="B35" s="3">
        <v>45345</v>
      </c>
      <c r="C35">
        <v>3058500</v>
      </c>
      <c r="D35">
        <v>0</v>
      </c>
      <c r="E35">
        <v>177000</v>
      </c>
      <c r="F35">
        <v>16</v>
      </c>
      <c r="G35">
        <v>2250</v>
      </c>
      <c r="H35" t="b">
        <v>1</v>
      </c>
      <c r="I35">
        <f t="shared" si="1"/>
        <v>1337.049180327869</v>
      </c>
      <c r="L35">
        <f>M35-N35</f>
        <v>843600</v>
      </c>
      <c r="M35">
        <f>SUM(N35:N42)</f>
        <v>1020600</v>
      </c>
      <c r="N35">
        <v>177000</v>
      </c>
      <c r="O35">
        <f t="shared" si="2"/>
        <v>368.78688524590166</v>
      </c>
      <c r="S35" s="12">
        <f t="shared" si="0"/>
        <v>101500</v>
      </c>
      <c r="T35" s="12">
        <f t="shared" si="9"/>
        <v>0</v>
      </c>
      <c r="U35">
        <v>177000</v>
      </c>
      <c r="V35">
        <f t="shared" si="3"/>
        <v>44.37158469945355</v>
      </c>
      <c r="W35" s="14" t="b">
        <f t="shared" si="4"/>
        <v>0</v>
      </c>
    </row>
    <row r="36" spans="1:23" x14ac:dyDescent="0.25">
      <c r="A36" t="s">
        <v>10</v>
      </c>
      <c r="B36" s="3">
        <v>45346</v>
      </c>
      <c r="C36">
        <v>3058500</v>
      </c>
      <c r="D36">
        <v>0</v>
      </c>
      <c r="E36">
        <v>0</v>
      </c>
      <c r="F36">
        <v>16</v>
      </c>
      <c r="G36">
        <v>2250</v>
      </c>
      <c r="H36" t="b">
        <v>1</v>
      </c>
      <c r="I36">
        <f t="shared" si="1"/>
        <v>1337.049180327869</v>
      </c>
      <c r="L36">
        <f>L35-N36</f>
        <v>843600</v>
      </c>
      <c r="M36">
        <v>0</v>
      </c>
      <c r="N36">
        <v>0</v>
      </c>
      <c r="O36">
        <f t="shared" si="2"/>
        <v>368.78688524590166</v>
      </c>
      <c r="S36" s="12">
        <f t="shared" si="0"/>
        <v>101500</v>
      </c>
      <c r="T36" s="12">
        <f t="shared" si="9"/>
        <v>0</v>
      </c>
      <c r="U36">
        <v>0</v>
      </c>
      <c r="V36">
        <f t="shared" si="3"/>
        <v>44.37158469945355</v>
      </c>
      <c r="W36" s="14" t="b">
        <f t="shared" si="4"/>
        <v>1</v>
      </c>
    </row>
    <row r="37" spans="1:23" x14ac:dyDescent="0.25">
      <c r="A37" t="s">
        <v>10</v>
      </c>
      <c r="B37" s="3">
        <v>45347</v>
      </c>
      <c r="C37">
        <v>3058500</v>
      </c>
      <c r="D37">
        <v>0</v>
      </c>
      <c r="E37">
        <v>0</v>
      </c>
      <c r="F37">
        <v>16</v>
      </c>
      <c r="G37">
        <v>2250</v>
      </c>
      <c r="H37" t="b">
        <v>1</v>
      </c>
      <c r="I37">
        <f t="shared" si="1"/>
        <v>1337.049180327869</v>
      </c>
      <c r="L37">
        <f t="shared" ref="L37:L42" si="11">L36-N37</f>
        <v>843600</v>
      </c>
      <c r="M37">
        <v>0</v>
      </c>
      <c r="N37">
        <v>0</v>
      </c>
      <c r="O37">
        <f t="shared" si="2"/>
        <v>368.78688524590166</v>
      </c>
      <c r="S37" s="12">
        <f t="shared" si="0"/>
        <v>101500</v>
      </c>
      <c r="T37" s="12">
        <f t="shared" si="9"/>
        <v>0</v>
      </c>
      <c r="U37">
        <v>0</v>
      </c>
      <c r="V37">
        <f t="shared" si="3"/>
        <v>44.37158469945355</v>
      </c>
      <c r="W37" s="14" t="b">
        <f t="shared" si="4"/>
        <v>1</v>
      </c>
    </row>
    <row r="38" spans="1:23" x14ac:dyDescent="0.25">
      <c r="A38" t="s">
        <v>10</v>
      </c>
      <c r="B38" s="3">
        <v>45348</v>
      </c>
      <c r="C38">
        <v>3028400</v>
      </c>
      <c r="D38">
        <v>0</v>
      </c>
      <c r="E38">
        <v>30100</v>
      </c>
      <c r="F38">
        <v>16</v>
      </c>
      <c r="G38">
        <v>2250</v>
      </c>
      <c r="H38" t="b">
        <v>1</v>
      </c>
      <c r="I38">
        <f t="shared" si="1"/>
        <v>1323.8907103825136</v>
      </c>
      <c r="L38">
        <f t="shared" si="11"/>
        <v>813500</v>
      </c>
      <c r="M38">
        <v>0</v>
      </c>
      <c r="N38">
        <v>30100</v>
      </c>
      <c r="O38">
        <f t="shared" si="2"/>
        <v>355.62841530054646</v>
      </c>
      <c r="S38" s="12">
        <f t="shared" si="0"/>
        <v>719900</v>
      </c>
      <c r="T38" s="12">
        <f t="shared" si="9"/>
        <v>750000</v>
      </c>
      <c r="U38">
        <v>30100</v>
      </c>
      <c r="V38">
        <f t="shared" si="3"/>
        <v>314.71038251366122</v>
      </c>
      <c r="W38" s="14" t="b">
        <f t="shared" si="4"/>
        <v>1</v>
      </c>
    </row>
    <row r="39" spans="1:23" x14ac:dyDescent="0.25">
      <c r="A39" t="s">
        <v>10</v>
      </c>
      <c r="B39" s="3">
        <v>45349</v>
      </c>
      <c r="C39">
        <v>2943600</v>
      </c>
      <c r="D39">
        <v>0</v>
      </c>
      <c r="E39">
        <v>84800</v>
      </c>
      <c r="F39">
        <v>16</v>
      </c>
      <c r="G39">
        <v>2250</v>
      </c>
      <c r="H39" t="b">
        <v>1</v>
      </c>
      <c r="I39">
        <f t="shared" si="1"/>
        <v>1286.8196721311476</v>
      </c>
      <c r="L39">
        <f t="shared" si="11"/>
        <v>728700</v>
      </c>
      <c r="M39">
        <v>0</v>
      </c>
      <c r="N39">
        <v>84800</v>
      </c>
      <c r="O39">
        <f t="shared" si="2"/>
        <v>318.55737704918033</v>
      </c>
      <c r="S39" s="12">
        <f t="shared" si="0"/>
        <v>635100</v>
      </c>
      <c r="T39" s="12">
        <f t="shared" si="9"/>
        <v>0</v>
      </c>
      <c r="U39">
        <v>84800</v>
      </c>
      <c r="V39">
        <f t="shared" si="3"/>
        <v>277.63934426229508</v>
      </c>
      <c r="W39" s="14" t="b">
        <f t="shared" si="4"/>
        <v>1</v>
      </c>
    </row>
    <row r="40" spans="1:23" x14ac:dyDescent="0.25">
      <c r="A40" t="s">
        <v>10</v>
      </c>
      <c r="B40" s="3">
        <v>45350</v>
      </c>
      <c r="C40">
        <v>2943600</v>
      </c>
      <c r="D40">
        <v>0</v>
      </c>
      <c r="E40">
        <v>0</v>
      </c>
      <c r="F40">
        <v>16</v>
      </c>
      <c r="G40">
        <v>2250</v>
      </c>
      <c r="H40" t="b">
        <v>1</v>
      </c>
      <c r="I40">
        <f t="shared" si="1"/>
        <v>1286.8196721311476</v>
      </c>
      <c r="L40">
        <f t="shared" si="11"/>
        <v>728700</v>
      </c>
      <c r="M40">
        <v>0</v>
      </c>
      <c r="N40">
        <v>0</v>
      </c>
      <c r="O40">
        <f t="shared" si="2"/>
        <v>318.55737704918033</v>
      </c>
      <c r="S40" s="12">
        <f t="shared" si="0"/>
        <v>635100</v>
      </c>
      <c r="T40" s="12">
        <f t="shared" si="9"/>
        <v>0</v>
      </c>
      <c r="U40">
        <v>0</v>
      </c>
      <c r="V40">
        <f t="shared" si="3"/>
        <v>277.63934426229508</v>
      </c>
      <c r="W40" s="14" t="b">
        <f t="shared" si="4"/>
        <v>1</v>
      </c>
    </row>
    <row r="41" spans="1:23" x14ac:dyDescent="0.25">
      <c r="A41" t="s">
        <v>10</v>
      </c>
      <c r="B41" s="3">
        <v>45351</v>
      </c>
      <c r="C41">
        <v>2320400</v>
      </c>
      <c r="D41">
        <v>0</v>
      </c>
      <c r="E41">
        <v>623200</v>
      </c>
      <c r="F41">
        <v>16</v>
      </c>
      <c r="G41">
        <v>2250</v>
      </c>
      <c r="H41" t="b">
        <v>1</v>
      </c>
      <c r="I41">
        <f t="shared" si="1"/>
        <v>1014.3825136612022</v>
      </c>
      <c r="L41">
        <f t="shared" si="11"/>
        <v>105500</v>
      </c>
      <c r="M41">
        <v>0</v>
      </c>
      <c r="N41">
        <v>623200</v>
      </c>
      <c r="O41">
        <f t="shared" si="2"/>
        <v>46.120218579234972</v>
      </c>
      <c r="S41" s="12">
        <f t="shared" si="0"/>
        <v>11900</v>
      </c>
      <c r="T41" s="12">
        <f t="shared" si="9"/>
        <v>0</v>
      </c>
      <c r="U41">
        <v>623200</v>
      </c>
      <c r="V41">
        <f t="shared" si="3"/>
        <v>5.2021857923497263</v>
      </c>
      <c r="W41" s="14" t="b">
        <f t="shared" si="4"/>
        <v>0</v>
      </c>
    </row>
    <row r="42" spans="1:23" x14ac:dyDescent="0.25">
      <c r="A42" t="s">
        <v>10</v>
      </c>
      <c r="B42" s="3">
        <v>45352</v>
      </c>
      <c r="C42">
        <v>2214900</v>
      </c>
      <c r="D42">
        <v>0</v>
      </c>
      <c r="E42">
        <v>105500</v>
      </c>
      <c r="F42">
        <v>16</v>
      </c>
      <c r="G42">
        <v>2250</v>
      </c>
      <c r="H42" t="b">
        <v>1</v>
      </c>
      <c r="I42">
        <f t="shared" si="1"/>
        <v>968.26229508196718</v>
      </c>
      <c r="L42">
        <f t="shared" si="11"/>
        <v>0</v>
      </c>
      <c r="M42">
        <v>0</v>
      </c>
      <c r="N42">
        <v>105500</v>
      </c>
      <c r="O42">
        <f t="shared" si="2"/>
        <v>0</v>
      </c>
      <c r="S42" s="12">
        <f t="shared" si="0"/>
        <v>11900</v>
      </c>
      <c r="T42" s="12">
        <f t="shared" si="9"/>
        <v>0</v>
      </c>
      <c r="U42">
        <v>105500</v>
      </c>
      <c r="V42">
        <f t="shared" si="3"/>
        <v>5.2021857923497263</v>
      </c>
      <c r="W42" s="14" t="b">
        <f t="shared" si="4"/>
        <v>0</v>
      </c>
    </row>
    <row r="43" spans="1:23" x14ac:dyDescent="0.25">
      <c r="A43" t="s">
        <v>10</v>
      </c>
      <c r="B43" s="3">
        <v>45353</v>
      </c>
      <c r="C43">
        <v>2203600</v>
      </c>
      <c r="D43">
        <v>0</v>
      </c>
      <c r="E43">
        <v>11300</v>
      </c>
      <c r="F43">
        <v>16</v>
      </c>
      <c r="G43">
        <v>2250</v>
      </c>
      <c r="H43" t="b">
        <v>1</v>
      </c>
      <c r="I43">
        <f t="shared" si="1"/>
        <v>963.32240437158475</v>
      </c>
      <c r="L43">
        <f>M43-N43</f>
        <v>677300</v>
      </c>
      <c r="M43">
        <f>SUM(N43:N50)</f>
        <v>688600</v>
      </c>
      <c r="N43">
        <v>11300</v>
      </c>
      <c r="O43">
        <f t="shared" si="2"/>
        <v>296.08743169398906</v>
      </c>
      <c r="S43" s="12">
        <f t="shared" si="0"/>
        <v>600</v>
      </c>
      <c r="T43" s="12">
        <f t="shared" si="9"/>
        <v>0</v>
      </c>
      <c r="U43">
        <v>11300</v>
      </c>
      <c r="V43">
        <f t="shared" si="3"/>
        <v>0.26229508196721313</v>
      </c>
      <c r="W43" s="14" t="b">
        <f t="shared" si="4"/>
        <v>0</v>
      </c>
    </row>
    <row r="44" spans="1:23" x14ac:dyDescent="0.25">
      <c r="A44" t="s">
        <v>10</v>
      </c>
      <c r="B44" s="3">
        <v>45354</v>
      </c>
      <c r="C44">
        <v>2203600</v>
      </c>
      <c r="D44">
        <v>0</v>
      </c>
      <c r="E44">
        <v>0</v>
      </c>
      <c r="F44">
        <v>16</v>
      </c>
      <c r="G44">
        <v>2250</v>
      </c>
      <c r="H44" t="b">
        <v>1</v>
      </c>
      <c r="I44">
        <f t="shared" si="1"/>
        <v>963.32240437158475</v>
      </c>
      <c r="L44">
        <f>L43-N44</f>
        <v>677300</v>
      </c>
      <c r="M44">
        <v>0</v>
      </c>
      <c r="N44">
        <v>0</v>
      </c>
      <c r="O44">
        <f t="shared" si="2"/>
        <v>296.08743169398906</v>
      </c>
      <c r="S44" s="12">
        <f t="shared" si="0"/>
        <v>750000</v>
      </c>
      <c r="T44" s="12">
        <f t="shared" si="9"/>
        <v>750000</v>
      </c>
      <c r="U44">
        <v>0</v>
      </c>
      <c r="V44">
        <f t="shared" si="3"/>
        <v>327.86885245901641</v>
      </c>
      <c r="W44" s="14" t="b">
        <f t="shared" si="4"/>
        <v>1</v>
      </c>
    </row>
    <row r="45" spans="1:23" x14ac:dyDescent="0.25">
      <c r="A45" t="s">
        <v>10</v>
      </c>
      <c r="B45" s="3">
        <v>45355</v>
      </c>
      <c r="C45">
        <v>2121100</v>
      </c>
      <c r="D45">
        <v>0</v>
      </c>
      <c r="E45">
        <v>82500</v>
      </c>
      <c r="F45">
        <v>16</v>
      </c>
      <c r="G45">
        <v>2250</v>
      </c>
      <c r="H45" t="b">
        <v>1</v>
      </c>
      <c r="I45">
        <f t="shared" si="1"/>
        <v>927.25683060109293</v>
      </c>
      <c r="L45">
        <f t="shared" ref="L45:L50" si="12">L44-N45</f>
        <v>594800</v>
      </c>
      <c r="M45">
        <v>0</v>
      </c>
      <c r="N45">
        <v>82500</v>
      </c>
      <c r="O45">
        <f t="shared" si="2"/>
        <v>260.02185792349729</v>
      </c>
      <c r="S45" s="12">
        <f t="shared" si="0"/>
        <v>667500</v>
      </c>
      <c r="T45" s="12">
        <f t="shared" si="9"/>
        <v>0</v>
      </c>
      <c r="U45">
        <v>82500</v>
      </c>
      <c r="V45">
        <f t="shared" si="3"/>
        <v>291.80327868852459</v>
      </c>
      <c r="W45" s="14" t="b">
        <f t="shared" si="4"/>
        <v>1</v>
      </c>
    </row>
    <row r="46" spans="1:23" x14ac:dyDescent="0.25">
      <c r="A46" t="s">
        <v>10</v>
      </c>
      <c r="B46" s="3">
        <v>45356</v>
      </c>
      <c r="C46">
        <v>1835900</v>
      </c>
      <c r="D46">
        <v>0</v>
      </c>
      <c r="E46">
        <v>285200</v>
      </c>
      <c r="F46">
        <v>16</v>
      </c>
      <c r="G46">
        <v>2250</v>
      </c>
      <c r="H46" t="b">
        <v>1</v>
      </c>
      <c r="I46">
        <f t="shared" si="1"/>
        <v>802.57923497267757</v>
      </c>
      <c r="L46">
        <f t="shared" si="12"/>
        <v>309600</v>
      </c>
      <c r="M46">
        <v>0</v>
      </c>
      <c r="N46">
        <v>285200</v>
      </c>
      <c r="O46">
        <f t="shared" si="2"/>
        <v>135.34426229508196</v>
      </c>
      <c r="S46" s="12">
        <f t="shared" si="0"/>
        <v>382300</v>
      </c>
      <c r="T46" s="12">
        <f t="shared" si="9"/>
        <v>0</v>
      </c>
      <c r="U46">
        <v>285200</v>
      </c>
      <c r="V46">
        <f t="shared" si="3"/>
        <v>167.12568306010928</v>
      </c>
      <c r="W46" s="14" t="b">
        <f t="shared" si="4"/>
        <v>1</v>
      </c>
    </row>
    <row r="47" spans="1:23" x14ac:dyDescent="0.25">
      <c r="A47" t="s">
        <v>10</v>
      </c>
      <c r="B47" s="3">
        <v>45357</v>
      </c>
      <c r="C47">
        <v>1735900</v>
      </c>
      <c r="D47">
        <v>0</v>
      </c>
      <c r="E47">
        <v>100000</v>
      </c>
      <c r="F47">
        <v>16</v>
      </c>
      <c r="G47">
        <v>2250</v>
      </c>
      <c r="H47" t="b">
        <v>1</v>
      </c>
      <c r="I47">
        <f t="shared" si="1"/>
        <v>758.8633879781421</v>
      </c>
      <c r="L47">
        <f t="shared" si="12"/>
        <v>209600</v>
      </c>
      <c r="M47">
        <v>0</v>
      </c>
      <c r="N47">
        <v>100000</v>
      </c>
      <c r="O47">
        <f t="shared" si="2"/>
        <v>91.62841530054645</v>
      </c>
      <c r="S47" s="12">
        <f t="shared" si="0"/>
        <v>282300</v>
      </c>
      <c r="T47" s="12">
        <f t="shared" si="9"/>
        <v>0</v>
      </c>
      <c r="U47">
        <v>100000</v>
      </c>
      <c r="V47">
        <f t="shared" si="3"/>
        <v>123.40983606557377</v>
      </c>
      <c r="W47" s="14" t="b">
        <f t="shared" si="4"/>
        <v>1</v>
      </c>
    </row>
    <row r="48" spans="1:23" x14ac:dyDescent="0.25">
      <c r="A48" t="s">
        <v>10</v>
      </c>
      <c r="B48" s="3">
        <v>45358</v>
      </c>
      <c r="C48">
        <v>1531300</v>
      </c>
      <c r="D48">
        <v>0</v>
      </c>
      <c r="E48">
        <v>204600</v>
      </c>
      <c r="F48">
        <v>16</v>
      </c>
      <c r="G48">
        <v>2250</v>
      </c>
      <c r="H48" t="b">
        <v>1</v>
      </c>
      <c r="I48">
        <f t="shared" si="1"/>
        <v>669.42076502732243</v>
      </c>
      <c r="L48">
        <f t="shared" si="12"/>
        <v>5000</v>
      </c>
      <c r="M48">
        <v>0</v>
      </c>
      <c r="N48">
        <v>204600</v>
      </c>
      <c r="O48">
        <f t="shared" si="2"/>
        <v>2.1857923497267762</v>
      </c>
      <c r="S48" s="12">
        <f t="shared" si="0"/>
        <v>77700</v>
      </c>
      <c r="T48" s="12">
        <f t="shared" si="9"/>
        <v>0</v>
      </c>
      <c r="U48">
        <v>204600</v>
      </c>
      <c r="V48">
        <f t="shared" si="3"/>
        <v>33.967213114754095</v>
      </c>
      <c r="W48" s="14" t="b">
        <f t="shared" si="4"/>
        <v>0</v>
      </c>
    </row>
    <row r="49" spans="1:23" x14ac:dyDescent="0.25">
      <c r="A49" t="s">
        <v>10</v>
      </c>
      <c r="B49" s="3">
        <v>45359</v>
      </c>
      <c r="C49">
        <v>1531300</v>
      </c>
      <c r="D49">
        <v>0</v>
      </c>
      <c r="E49">
        <v>0</v>
      </c>
      <c r="F49">
        <v>16</v>
      </c>
      <c r="G49">
        <v>2250</v>
      </c>
      <c r="H49" t="b">
        <v>1</v>
      </c>
      <c r="I49">
        <f t="shared" si="1"/>
        <v>669.42076502732243</v>
      </c>
      <c r="L49">
        <f t="shared" si="12"/>
        <v>5000</v>
      </c>
      <c r="M49">
        <v>0</v>
      </c>
      <c r="N49">
        <v>0</v>
      </c>
      <c r="O49">
        <f t="shared" si="2"/>
        <v>2.1857923497267762</v>
      </c>
      <c r="S49" s="12">
        <f t="shared" si="0"/>
        <v>77700</v>
      </c>
      <c r="T49" s="12">
        <f t="shared" si="9"/>
        <v>0</v>
      </c>
      <c r="U49">
        <v>0</v>
      </c>
      <c r="V49">
        <f t="shared" si="3"/>
        <v>33.967213114754095</v>
      </c>
      <c r="W49" s="14" t="b">
        <f t="shared" si="4"/>
        <v>1</v>
      </c>
    </row>
    <row r="50" spans="1:23" x14ac:dyDescent="0.25">
      <c r="A50" t="s">
        <v>10</v>
      </c>
      <c r="B50" s="3">
        <v>45360</v>
      </c>
      <c r="C50">
        <v>1526300</v>
      </c>
      <c r="D50">
        <v>0</v>
      </c>
      <c r="E50">
        <v>5000</v>
      </c>
      <c r="F50">
        <v>16</v>
      </c>
      <c r="G50">
        <v>2250</v>
      </c>
      <c r="H50" t="b">
        <v>1</v>
      </c>
      <c r="I50">
        <f t="shared" si="1"/>
        <v>667.23497267759558</v>
      </c>
      <c r="L50">
        <f t="shared" si="12"/>
        <v>0</v>
      </c>
      <c r="M50">
        <v>0</v>
      </c>
      <c r="N50">
        <v>5000</v>
      </c>
      <c r="O50">
        <f t="shared" si="2"/>
        <v>0</v>
      </c>
      <c r="S50" s="12">
        <f t="shared" si="0"/>
        <v>72700</v>
      </c>
      <c r="T50" s="12">
        <f t="shared" si="9"/>
        <v>0</v>
      </c>
      <c r="U50">
        <v>5000</v>
      </c>
      <c r="V50">
        <f t="shared" si="3"/>
        <v>31.781420765027324</v>
      </c>
      <c r="W50" s="14" t="b">
        <f t="shared" si="4"/>
        <v>1</v>
      </c>
    </row>
    <row r="51" spans="1:23" x14ac:dyDescent="0.25">
      <c r="A51" t="s">
        <v>10</v>
      </c>
      <c r="B51" s="3">
        <v>45361</v>
      </c>
      <c r="C51">
        <v>1526300</v>
      </c>
      <c r="D51">
        <v>0</v>
      </c>
      <c r="E51">
        <v>0</v>
      </c>
      <c r="F51">
        <v>16</v>
      </c>
      <c r="G51">
        <v>2250</v>
      </c>
      <c r="H51" t="b">
        <v>1</v>
      </c>
      <c r="I51">
        <f t="shared" si="1"/>
        <v>667.23497267759558</v>
      </c>
      <c r="L51">
        <f>M51-N51</f>
        <v>744700</v>
      </c>
      <c r="M51">
        <f>SUM(N51:N58)</f>
        <v>744700</v>
      </c>
      <c r="N51">
        <v>0</v>
      </c>
      <c r="O51">
        <f t="shared" si="2"/>
        <v>325.55191256830602</v>
      </c>
      <c r="S51" s="12">
        <f t="shared" si="0"/>
        <v>750000</v>
      </c>
      <c r="T51" s="12">
        <f t="shared" si="9"/>
        <v>750000</v>
      </c>
      <c r="U51">
        <v>0</v>
      </c>
      <c r="V51">
        <f t="shared" si="3"/>
        <v>327.86885245901641</v>
      </c>
      <c r="W51" s="14" t="b">
        <f t="shared" si="4"/>
        <v>1</v>
      </c>
    </row>
    <row r="52" spans="1:23" x14ac:dyDescent="0.25">
      <c r="A52" t="s">
        <v>10</v>
      </c>
      <c r="B52" s="3">
        <v>45362</v>
      </c>
      <c r="C52">
        <v>1332600</v>
      </c>
      <c r="D52">
        <v>0</v>
      </c>
      <c r="E52">
        <v>193700</v>
      </c>
      <c r="F52">
        <v>16</v>
      </c>
      <c r="G52">
        <v>2250</v>
      </c>
      <c r="H52" t="b">
        <v>1</v>
      </c>
      <c r="I52">
        <f t="shared" si="1"/>
        <v>582.55737704918033</v>
      </c>
      <c r="L52">
        <f>L51-N52</f>
        <v>551000</v>
      </c>
      <c r="M52">
        <v>0</v>
      </c>
      <c r="N52">
        <v>193700</v>
      </c>
      <c r="O52">
        <f t="shared" si="2"/>
        <v>240.87431693989072</v>
      </c>
      <c r="S52" s="12">
        <f t="shared" si="0"/>
        <v>556300</v>
      </c>
      <c r="T52" s="12">
        <f t="shared" si="9"/>
        <v>0</v>
      </c>
      <c r="U52">
        <v>193700</v>
      </c>
      <c r="V52">
        <f t="shared" si="3"/>
        <v>243.19125683060111</v>
      </c>
      <c r="W52" s="14" t="b">
        <f t="shared" si="4"/>
        <v>1</v>
      </c>
    </row>
    <row r="53" spans="1:23" x14ac:dyDescent="0.25">
      <c r="A53" t="s">
        <v>10</v>
      </c>
      <c r="B53" s="3">
        <v>45363</v>
      </c>
      <c r="C53">
        <v>1161600</v>
      </c>
      <c r="D53">
        <v>0</v>
      </c>
      <c r="E53">
        <v>171000</v>
      </c>
      <c r="F53">
        <v>16</v>
      </c>
      <c r="G53">
        <v>2250</v>
      </c>
      <c r="H53" t="b">
        <v>1</v>
      </c>
      <c r="I53">
        <f t="shared" si="1"/>
        <v>507.80327868852459</v>
      </c>
      <c r="L53">
        <f t="shared" ref="L53:L58" si="13">L52-N53</f>
        <v>380000</v>
      </c>
      <c r="M53">
        <v>0</v>
      </c>
      <c r="N53">
        <v>171000</v>
      </c>
      <c r="O53">
        <f t="shared" si="2"/>
        <v>166.12021857923497</v>
      </c>
      <c r="S53" s="12">
        <f t="shared" si="0"/>
        <v>385300</v>
      </c>
      <c r="T53" s="12">
        <f t="shared" si="9"/>
        <v>0</v>
      </c>
      <c r="U53">
        <v>171000</v>
      </c>
      <c r="V53">
        <f t="shared" si="3"/>
        <v>168.43715846994536</v>
      </c>
      <c r="W53" s="14" t="b">
        <f t="shared" si="4"/>
        <v>1</v>
      </c>
    </row>
    <row r="54" spans="1:23" x14ac:dyDescent="0.25">
      <c r="A54" t="s">
        <v>10</v>
      </c>
      <c r="B54" s="3">
        <v>45364</v>
      </c>
      <c r="C54">
        <v>1150100</v>
      </c>
      <c r="D54">
        <v>0</v>
      </c>
      <c r="E54">
        <v>11500</v>
      </c>
      <c r="F54">
        <v>16</v>
      </c>
      <c r="G54">
        <v>2250</v>
      </c>
      <c r="H54" t="b">
        <v>1</v>
      </c>
      <c r="I54">
        <f t="shared" si="1"/>
        <v>502.77595628415298</v>
      </c>
      <c r="L54">
        <f t="shared" si="13"/>
        <v>368500</v>
      </c>
      <c r="M54">
        <v>0</v>
      </c>
      <c r="N54">
        <v>11500</v>
      </c>
      <c r="O54">
        <f t="shared" si="2"/>
        <v>161.0928961748634</v>
      </c>
      <c r="S54" s="12">
        <f t="shared" si="0"/>
        <v>373800</v>
      </c>
      <c r="T54" s="12">
        <f t="shared" si="9"/>
        <v>0</v>
      </c>
      <c r="U54">
        <v>11500</v>
      </c>
      <c r="V54">
        <f t="shared" si="3"/>
        <v>163.40983606557376</v>
      </c>
      <c r="W54" s="14" t="b">
        <f t="shared" si="4"/>
        <v>1</v>
      </c>
    </row>
    <row r="55" spans="1:23" x14ac:dyDescent="0.25">
      <c r="A55" t="s">
        <v>10</v>
      </c>
      <c r="B55" s="3">
        <v>45365</v>
      </c>
      <c r="C55">
        <v>1040100</v>
      </c>
      <c r="D55">
        <v>0</v>
      </c>
      <c r="E55">
        <v>110000</v>
      </c>
      <c r="F55">
        <v>16</v>
      </c>
      <c r="G55">
        <v>2250</v>
      </c>
      <c r="H55" t="b">
        <v>1</v>
      </c>
      <c r="I55">
        <f t="shared" si="1"/>
        <v>454.68852459016392</v>
      </c>
      <c r="L55">
        <f t="shared" si="13"/>
        <v>258500</v>
      </c>
      <c r="M55">
        <v>0</v>
      </c>
      <c r="N55">
        <v>110000</v>
      </c>
      <c r="O55">
        <f t="shared" si="2"/>
        <v>113.00546448087432</v>
      </c>
      <c r="S55" s="12">
        <f t="shared" si="0"/>
        <v>263800</v>
      </c>
      <c r="T55" s="12">
        <f t="shared" si="9"/>
        <v>0</v>
      </c>
      <c r="U55">
        <v>110000</v>
      </c>
      <c r="V55">
        <f t="shared" si="3"/>
        <v>115.3224043715847</v>
      </c>
      <c r="W55" s="14" t="b">
        <f t="shared" si="4"/>
        <v>1</v>
      </c>
    </row>
    <row r="56" spans="1:23" x14ac:dyDescent="0.25">
      <c r="A56" t="s">
        <v>10</v>
      </c>
      <c r="B56" s="3">
        <v>45366</v>
      </c>
      <c r="C56">
        <v>793600</v>
      </c>
      <c r="D56">
        <v>0</v>
      </c>
      <c r="E56">
        <v>246500</v>
      </c>
      <c r="F56">
        <v>16</v>
      </c>
      <c r="G56">
        <v>2250</v>
      </c>
      <c r="H56" t="b">
        <v>1</v>
      </c>
      <c r="I56">
        <f t="shared" si="1"/>
        <v>346.92896174863387</v>
      </c>
      <c r="L56">
        <f t="shared" si="13"/>
        <v>12000</v>
      </c>
      <c r="M56">
        <v>0</v>
      </c>
      <c r="N56">
        <v>246500</v>
      </c>
      <c r="O56">
        <f t="shared" si="2"/>
        <v>5.2459016393442619</v>
      </c>
      <c r="S56" s="12">
        <f t="shared" si="0"/>
        <v>17300</v>
      </c>
      <c r="T56" s="12">
        <f t="shared" si="9"/>
        <v>0</v>
      </c>
      <c r="U56">
        <v>246500</v>
      </c>
      <c r="V56">
        <f t="shared" si="3"/>
        <v>7.5628415300546452</v>
      </c>
      <c r="W56" s="14" t="b">
        <f t="shared" si="4"/>
        <v>0</v>
      </c>
    </row>
    <row r="57" spans="1:23" x14ac:dyDescent="0.25">
      <c r="A57" t="s">
        <v>10</v>
      </c>
      <c r="B57" s="3">
        <v>45367</v>
      </c>
      <c r="C57">
        <v>793600</v>
      </c>
      <c r="D57">
        <v>0</v>
      </c>
      <c r="E57">
        <v>0</v>
      </c>
      <c r="F57">
        <v>16</v>
      </c>
      <c r="G57">
        <v>2250</v>
      </c>
      <c r="H57" t="b">
        <v>1</v>
      </c>
      <c r="I57">
        <f t="shared" si="1"/>
        <v>346.92896174863387</v>
      </c>
      <c r="L57">
        <f t="shared" si="13"/>
        <v>12000</v>
      </c>
      <c r="M57">
        <v>0</v>
      </c>
      <c r="N57">
        <v>0</v>
      </c>
      <c r="O57">
        <f t="shared" si="2"/>
        <v>5.2459016393442619</v>
      </c>
      <c r="S57" s="12">
        <f t="shared" si="0"/>
        <v>17300</v>
      </c>
      <c r="T57" s="12">
        <f t="shared" si="9"/>
        <v>0</v>
      </c>
      <c r="U57">
        <v>0</v>
      </c>
      <c r="V57">
        <f t="shared" si="3"/>
        <v>7.5628415300546452</v>
      </c>
      <c r="W57" s="14" t="b">
        <f t="shared" si="4"/>
        <v>1</v>
      </c>
    </row>
    <row r="58" spans="1:23" x14ac:dyDescent="0.25">
      <c r="A58" t="s">
        <v>10</v>
      </c>
      <c r="B58" s="3">
        <v>45368</v>
      </c>
      <c r="C58">
        <v>781600</v>
      </c>
      <c r="D58">
        <v>0</v>
      </c>
      <c r="E58">
        <v>12000</v>
      </c>
      <c r="F58">
        <v>16</v>
      </c>
      <c r="G58">
        <v>2250</v>
      </c>
      <c r="H58" t="b">
        <v>1</v>
      </c>
      <c r="I58">
        <f t="shared" si="1"/>
        <v>341.68306010928961</v>
      </c>
      <c r="L58">
        <f t="shared" si="13"/>
        <v>0</v>
      </c>
      <c r="M58">
        <v>0</v>
      </c>
      <c r="N58">
        <v>12000</v>
      </c>
      <c r="O58">
        <f t="shared" si="2"/>
        <v>0</v>
      </c>
      <c r="S58" s="12">
        <f t="shared" si="0"/>
        <v>5300</v>
      </c>
      <c r="T58" s="12">
        <f t="shared" si="9"/>
        <v>0</v>
      </c>
      <c r="U58">
        <v>12000</v>
      </c>
      <c r="V58">
        <f t="shared" si="3"/>
        <v>2.3169398907103824</v>
      </c>
      <c r="W58" s="14" t="b">
        <f t="shared" si="4"/>
        <v>0</v>
      </c>
    </row>
    <row r="59" spans="1:23" x14ac:dyDescent="0.25">
      <c r="A59" t="s">
        <v>10</v>
      </c>
      <c r="B59" s="3">
        <v>45369</v>
      </c>
      <c r="C59">
        <v>781600</v>
      </c>
      <c r="D59">
        <v>0</v>
      </c>
      <c r="E59">
        <v>0</v>
      </c>
      <c r="F59">
        <v>16</v>
      </c>
      <c r="G59">
        <v>2250</v>
      </c>
      <c r="H59" t="b">
        <v>1</v>
      </c>
      <c r="I59">
        <f t="shared" si="1"/>
        <v>341.68306010928961</v>
      </c>
      <c r="L59">
        <f>M59-N59</f>
        <v>411100</v>
      </c>
      <c r="M59">
        <f>SUM(N59:N66)</f>
        <v>411100</v>
      </c>
      <c r="N59">
        <v>0</v>
      </c>
      <c r="O59">
        <f t="shared" si="2"/>
        <v>179.71584699453553</v>
      </c>
      <c r="S59" s="12">
        <f t="shared" si="0"/>
        <v>750000</v>
      </c>
      <c r="T59" s="12">
        <f t="shared" si="9"/>
        <v>750000</v>
      </c>
      <c r="U59">
        <v>0</v>
      </c>
      <c r="V59">
        <f t="shared" si="3"/>
        <v>327.86885245901641</v>
      </c>
      <c r="W59" s="14" t="b">
        <f t="shared" si="4"/>
        <v>1</v>
      </c>
    </row>
    <row r="60" spans="1:23" x14ac:dyDescent="0.25">
      <c r="A60" t="s">
        <v>10</v>
      </c>
      <c r="B60" s="3">
        <v>45370</v>
      </c>
      <c r="C60">
        <v>5739000</v>
      </c>
      <c r="D60">
        <v>5850000</v>
      </c>
      <c r="E60">
        <v>111000</v>
      </c>
      <c r="F60">
        <v>16</v>
      </c>
      <c r="G60">
        <v>2250</v>
      </c>
      <c r="H60" t="b">
        <v>1</v>
      </c>
      <c r="I60">
        <f t="shared" si="1"/>
        <v>258.85245901639337</v>
      </c>
      <c r="L60">
        <f>L59-N60</f>
        <v>300100</v>
      </c>
      <c r="M60">
        <v>0</v>
      </c>
      <c r="N60">
        <v>111000</v>
      </c>
      <c r="O60">
        <f t="shared" si="2"/>
        <v>131.19125683060111</v>
      </c>
      <c r="S60" s="12">
        <f t="shared" si="0"/>
        <v>639000</v>
      </c>
      <c r="T60" s="12">
        <f t="shared" si="9"/>
        <v>0</v>
      </c>
      <c r="U60">
        <v>111000</v>
      </c>
      <c r="V60">
        <f t="shared" si="3"/>
        <v>279.34426229508199</v>
      </c>
      <c r="W60" s="14" t="b">
        <f t="shared" si="4"/>
        <v>1</v>
      </c>
    </row>
    <row r="61" spans="1:23" x14ac:dyDescent="0.25">
      <c r="A61" t="s">
        <v>10</v>
      </c>
      <c r="B61" s="3">
        <v>45371</v>
      </c>
      <c r="C61">
        <v>5683600</v>
      </c>
      <c r="D61">
        <v>0</v>
      </c>
      <c r="E61">
        <v>55400</v>
      </c>
      <c r="F61">
        <v>16</v>
      </c>
      <c r="G61">
        <v>2250</v>
      </c>
      <c r="H61" t="b">
        <v>1</v>
      </c>
      <c r="I61">
        <f t="shared" si="1"/>
        <v>2484.6338797814205</v>
      </c>
      <c r="L61">
        <f t="shared" ref="L61:L66" si="14">L60-N61</f>
        <v>244700</v>
      </c>
      <c r="M61">
        <v>0</v>
      </c>
      <c r="N61">
        <v>55400</v>
      </c>
      <c r="O61">
        <f t="shared" si="2"/>
        <v>106.97267759562841</v>
      </c>
      <c r="S61" s="12">
        <f t="shared" si="0"/>
        <v>583600</v>
      </c>
      <c r="T61" s="12">
        <f t="shared" si="9"/>
        <v>0</v>
      </c>
      <c r="U61">
        <v>55400</v>
      </c>
      <c r="V61">
        <f t="shared" si="3"/>
        <v>255.12568306010928</v>
      </c>
      <c r="W61" s="14" t="b">
        <f t="shared" si="4"/>
        <v>1</v>
      </c>
    </row>
    <row r="62" spans="1:23" x14ac:dyDescent="0.25">
      <c r="A62" t="s">
        <v>10</v>
      </c>
      <c r="B62" s="3">
        <v>45372</v>
      </c>
      <c r="C62">
        <v>5605600</v>
      </c>
      <c r="D62">
        <v>0</v>
      </c>
      <c r="E62">
        <v>78000</v>
      </c>
      <c r="F62">
        <v>16</v>
      </c>
      <c r="G62">
        <v>2250</v>
      </c>
      <c r="H62" t="b">
        <v>1</v>
      </c>
      <c r="I62">
        <f t="shared" si="1"/>
        <v>2450.5355191256831</v>
      </c>
      <c r="L62">
        <f t="shared" si="14"/>
        <v>166700</v>
      </c>
      <c r="M62">
        <v>0</v>
      </c>
      <c r="N62">
        <v>78000</v>
      </c>
      <c r="O62">
        <f t="shared" si="2"/>
        <v>72.874316939890704</v>
      </c>
      <c r="S62" s="12">
        <f t="shared" si="0"/>
        <v>505600</v>
      </c>
      <c r="T62" s="12">
        <f t="shared" si="9"/>
        <v>0</v>
      </c>
      <c r="U62">
        <v>78000</v>
      </c>
      <c r="V62">
        <f t="shared" si="3"/>
        <v>221.02732240437157</v>
      </c>
      <c r="W62" s="14" t="b">
        <f t="shared" si="4"/>
        <v>1</v>
      </c>
    </row>
    <row r="63" spans="1:23" x14ac:dyDescent="0.25">
      <c r="A63" t="s">
        <v>10</v>
      </c>
      <c r="B63" s="3">
        <v>45373</v>
      </c>
      <c r="C63">
        <v>5541600</v>
      </c>
      <c r="D63">
        <v>0</v>
      </c>
      <c r="E63">
        <v>64000</v>
      </c>
      <c r="F63">
        <v>16</v>
      </c>
      <c r="G63">
        <v>2250</v>
      </c>
      <c r="H63" t="b">
        <v>1</v>
      </c>
      <c r="I63">
        <f t="shared" si="1"/>
        <v>2422.5573770491801</v>
      </c>
      <c r="L63">
        <f t="shared" si="14"/>
        <v>102700</v>
      </c>
      <c r="M63">
        <v>0</v>
      </c>
      <c r="N63">
        <v>64000</v>
      </c>
      <c r="O63">
        <f t="shared" si="2"/>
        <v>44.896174863387976</v>
      </c>
      <c r="S63" s="12">
        <f t="shared" si="0"/>
        <v>441600</v>
      </c>
      <c r="T63" s="12">
        <f t="shared" si="9"/>
        <v>0</v>
      </c>
      <c r="U63">
        <v>64000</v>
      </c>
      <c r="V63">
        <f t="shared" si="3"/>
        <v>193.04918032786884</v>
      </c>
      <c r="W63" s="14" t="b">
        <f t="shared" si="4"/>
        <v>1</v>
      </c>
    </row>
    <row r="64" spans="1:23" x14ac:dyDescent="0.25">
      <c r="A64" t="s">
        <v>10</v>
      </c>
      <c r="B64" s="3">
        <v>45374</v>
      </c>
      <c r="C64">
        <v>5483600</v>
      </c>
      <c r="D64">
        <v>0</v>
      </c>
      <c r="E64">
        <v>58000</v>
      </c>
      <c r="F64">
        <v>16</v>
      </c>
      <c r="G64">
        <v>2250</v>
      </c>
      <c r="H64" t="b">
        <v>1</v>
      </c>
      <c r="I64">
        <f t="shared" si="1"/>
        <v>2397.2021857923496</v>
      </c>
      <c r="L64">
        <f t="shared" si="14"/>
        <v>44700</v>
      </c>
      <c r="M64">
        <v>0</v>
      </c>
      <c r="N64">
        <v>58000</v>
      </c>
      <c r="O64">
        <f t="shared" si="2"/>
        <v>19.540983606557376</v>
      </c>
      <c r="S64" s="12">
        <f t="shared" si="0"/>
        <v>383600</v>
      </c>
      <c r="T64" s="12">
        <f t="shared" si="9"/>
        <v>0</v>
      </c>
      <c r="U64">
        <v>58000</v>
      </c>
      <c r="V64">
        <f t="shared" si="3"/>
        <v>167.69398907103826</v>
      </c>
      <c r="W64" s="14" t="b">
        <f t="shared" si="4"/>
        <v>1</v>
      </c>
    </row>
    <row r="65" spans="1:23" x14ac:dyDescent="0.25">
      <c r="A65" t="s">
        <v>10</v>
      </c>
      <c r="B65" s="3">
        <v>45375</v>
      </c>
      <c r="C65">
        <v>5483600</v>
      </c>
      <c r="D65">
        <v>0</v>
      </c>
      <c r="E65">
        <v>0</v>
      </c>
      <c r="F65">
        <v>16</v>
      </c>
      <c r="G65">
        <v>2250</v>
      </c>
      <c r="H65" t="b">
        <v>1</v>
      </c>
      <c r="I65">
        <f t="shared" si="1"/>
        <v>2397.2021857923496</v>
      </c>
      <c r="L65">
        <f t="shared" si="14"/>
        <v>44700</v>
      </c>
      <c r="M65">
        <v>0</v>
      </c>
      <c r="N65">
        <v>0</v>
      </c>
      <c r="O65">
        <f t="shared" si="2"/>
        <v>19.540983606557376</v>
      </c>
      <c r="S65" s="12">
        <f t="shared" si="0"/>
        <v>383600</v>
      </c>
      <c r="T65" s="12">
        <f t="shared" si="9"/>
        <v>0</v>
      </c>
      <c r="U65">
        <v>0</v>
      </c>
      <c r="V65">
        <f t="shared" si="3"/>
        <v>167.69398907103826</v>
      </c>
      <c r="W65" s="14" t="b">
        <f t="shared" si="4"/>
        <v>1</v>
      </c>
    </row>
    <row r="66" spans="1:23" x14ac:dyDescent="0.25">
      <c r="A66" t="s">
        <v>10</v>
      </c>
      <c r="B66" s="3">
        <v>45376</v>
      </c>
      <c r="C66">
        <v>5438900</v>
      </c>
      <c r="D66">
        <v>0</v>
      </c>
      <c r="E66">
        <v>44700</v>
      </c>
      <c r="F66">
        <v>16</v>
      </c>
      <c r="G66">
        <v>2250</v>
      </c>
      <c r="H66" t="b">
        <v>1</v>
      </c>
      <c r="I66">
        <f t="shared" si="1"/>
        <v>2377.6612021857923</v>
      </c>
      <c r="L66">
        <f t="shared" si="14"/>
        <v>0</v>
      </c>
      <c r="M66">
        <v>0</v>
      </c>
      <c r="N66">
        <v>44700</v>
      </c>
      <c r="O66">
        <f t="shared" si="2"/>
        <v>0</v>
      </c>
      <c r="S66" s="12">
        <f t="shared" si="0"/>
        <v>338900</v>
      </c>
      <c r="T66" s="12">
        <f t="shared" si="9"/>
        <v>0</v>
      </c>
      <c r="U66">
        <v>44700</v>
      </c>
      <c r="V66">
        <f t="shared" si="3"/>
        <v>148.15300546448088</v>
      </c>
      <c r="W66" s="14" t="b">
        <f t="shared" si="4"/>
        <v>1</v>
      </c>
    </row>
    <row r="67" spans="1:23" x14ac:dyDescent="0.25">
      <c r="A67" t="s">
        <v>10</v>
      </c>
      <c r="B67" s="3">
        <v>45377</v>
      </c>
      <c r="C67">
        <v>5373900</v>
      </c>
      <c r="D67">
        <v>0</v>
      </c>
      <c r="E67">
        <v>65000</v>
      </c>
      <c r="F67">
        <v>16</v>
      </c>
      <c r="G67">
        <v>2250</v>
      </c>
      <c r="H67" t="b">
        <v>1</v>
      </c>
      <c r="I67">
        <f t="shared" si="1"/>
        <v>2349.2459016393441</v>
      </c>
      <c r="L67">
        <f>M67-N67</f>
        <v>537600</v>
      </c>
      <c r="M67">
        <f>SUM(N67:N74)</f>
        <v>602600</v>
      </c>
      <c r="N67">
        <v>65000</v>
      </c>
      <c r="O67">
        <f t="shared" si="2"/>
        <v>235.01639344262296</v>
      </c>
      <c r="S67" s="12">
        <f t="shared" ref="S67:S130" si="15">IF(T67&lt;&gt;0, IF((T67-U67)&gt;=0,T67-U67,T67), IF((S66-U67)&gt;=0,S66-U67,S66))</f>
        <v>273900</v>
      </c>
      <c r="T67" s="12">
        <f t="shared" si="9"/>
        <v>0</v>
      </c>
      <c r="U67">
        <v>65000</v>
      </c>
      <c r="V67">
        <f t="shared" si="3"/>
        <v>119.73770491803279</v>
      </c>
      <c r="W67" s="14" t="b">
        <f t="shared" si="4"/>
        <v>1</v>
      </c>
    </row>
    <row r="68" spans="1:23" x14ac:dyDescent="0.25">
      <c r="A68" t="s">
        <v>10</v>
      </c>
      <c r="B68" s="3">
        <v>45378</v>
      </c>
      <c r="C68">
        <v>5373200</v>
      </c>
      <c r="D68">
        <v>0</v>
      </c>
      <c r="E68">
        <v>700</v>
      </c>
      <c r="F68">
        <v>16</v>
      </c>
      <c r="G68">
        <v>2250</v>
      </c>
      <c r="H68" t="b">
        <v>1</v>
      </c>
      <c r="I68">
        <f t="shared" ref="I68:I131" si="16">C68*F68/100/366*(B69-B68)-IF(D68&lt;&gt;0,$G68,0)</f>
        <v>2348.9398907103823</v>
      </c>
      <c r="L68">
        <f>L67-N68</f>
        <v>536900</v>
      </c>
      <c r="M68">
        <v>0</v>
      </c>
      <c r="N68">
        <v>700</v>
      </c>
      <c r="O68">
        <f t="shared" ref="O68:O131" si="17">L68*$F68/100/366*($B69-$B68)</f>
        <v>234.71038251366122</v>
      </c>
      <c r="S68" s="12">
        <f t="shared" si="15"/>
        <v>273200</v>
      </c>
      <c r="T68" s="12">
        <f t="shared" si="9"/>
        <v>0</v>
      </c>
      <c r="U68">
        <v>700</v>
      </c>
      <c r="V68">
        <f t="shared" ref="V68:V131" si="18">S68*$F68/100/366*($B69-$B68)</f>
        <v>119.43169398907104</v>
      </c>
      <c r="W68" s="14" t="b">
        <f t="shared" ref="W68:W131" si="19">S68&gt;U68</f>
        <v>1</v>
      </c>
    </row>
    <row r="69" spans="1:23" x14ac:dyDescent="0.25">
      <c r="A69" t="s">
        <v>10</v>
      </c>
      <c r="B69" s="3">
        <v>45379</v>
      </c>
      <c r="C69">
        <v>5373200</v>
      </c>
      <c r="D69">
        <v>0</v>
      </c>
      <c r="E69">
        <v>0</v>
      </c>
      <c r="F69">
        <v>16</v>
      </c>
      <c r="G69">
        <v>2250</v>
      </c>
      <c r="H69" t="b">
        <v>1</v>
      </c>
      <c r="I69">
        <f t="shared" si="16"/>
        <v>2348.9398907103823</v>
      </c>
      <c r="L69">
        <f t="shared" ref="L69:L74" si="20">L68-N69</f>
        <v>536900</v>
      </c>
      <c r="M69">
        <v>0</v>
      </c>
      <c r="N69">
        <v>0</v>
      </c>
      <c r="O69">
        <f t="shared" si="17"/>
        <v>234.71038251366122</v>
      </c>
      <c r="S69" s="12">
        <f t="shared" si="15"/>
        <v>273200</v>
      </c>
      <c r="T69" s="12">
        <f t="shared" si="9"/>
        <v>0</v>
      </c>
      <c r="U69">
        <v>0</v>
      </c>
      <c r="V69">
        <f t="shared" si="18"/>
        <v>119.43169398907104</v>
      </c>
      <c r="W69" s="14" t="b">
        <f t="shared" si="19"/>
        <v>1</v>
      </c>
    </row>
    <row r="70" spans="1:23" x14ac:dyDescent="0.25">
      <c r="A70" t="s">
        <v>10</v>
      </c>
      <c r="B70" s="3">
        <v>45380</v>
      </c>
      <c r="C70">
        <v>5219300</v>
      </c>
      <c r="D70">
        <v>0</v>
      </c>
      <c r="E70">
        <v>153900</v>
      </c>
      <c r="F70">
        <v>16</v>
      </c>
      <c r="G70">
        <v>2250</v>
      </c>
      <c r="H70" t="b">
        <v>1</v>
      </c>
      <c r="I70">
        <f t="shared" si="16"/>
        <v>2281.6612021857923</v>
      </c>
      <c r="L70">
        <f t="shared" si="20"/>
        <v>383000</v>
      </c>
      <c r="M70">
        <v>0</v>
      </c>
      <c r="N70">
        <v>153900</v>
      </c>
      <c r="O70">
        <f t="shared" si="17"/>
        <v>167.43169398907105</v>
      </c>
      <c r="S70" s="12">
        <f t="shared" si="15"/>
        <v>119300</v>
      </c>
      <c r="T70" s="12">
        <f t="shared" si="9"/>
        <v>0</v>
      </c>
      <c r="U70">
        <v>153900</v>
      </c>
      <c r="V70">
        <f t="shared" si="18"/>
        <v>52.153005464480877</v>
      </c>
      <c r="W70" s="14" t="b">
        <f t="shared" si="19"/>
        <v>0</v>
      </c>
    </row>
    <row r="71" spans="1:23" x14ac:dyDescent="0.25">
      <c r="A71" t="s">
        <v>10</v>
      </c>
      <c r="B71" s="3">
        <v>45381</v>
      </c>
      <c r="C71">
        <v>5172300</v>
      </c>
      <c r="D71">
        <v>0</v>
      </c>
      <c r="E71">
        <v>47000</v>
      </c>
      <c r="F71">
        <v>16</v>
      </c>
      <c r="G71">
        <v>2250</v>
      </c>
      <c r="H71" t="b">
        <v>1</v>
      </c>
      <c r="I71">
        <f t="shared" si="16"/>
        <v>2261.1147540983607</v>
      </c>
      <c r="L71">
        <f t="shared" si="20"/>
        <v>336000</v>
      </c>
      <c r="M71">
        <v>0</v>
      </c>
      <c r="N71">
        <v>47000</v>
      </c>
      <c r="O71">
        <f t="shared" si="17"/>
        <v>146.88524590163934</v>
      </c>
      <c r="S71" s="12">
        <f t="shared" si="15"/>
        <v>72300</v>
      </c>
      <c r="T71" s="12">
        <f t="shared" si="9"/>
        <v>0</v>
      </c>
      <c r="U71">
        <v>47000</v>
      </c>
      <c r="V71">
        <f t="shared" si="18"/>
        <v>31.606557377049182</v>
      </c>
      <c r="W71" s="14" t="b">
        <f t="shared" si="19"/>
        <v>1</v>
      </c>
    </row>
    <row r="72" spans="1:23" x14ac:dyDescent="0.25">
      <c r="A72" t="s">
        <v>10</v>
      </c>
      <c r="B72" s="3">
        <v>45382</v>
      </c>
      <c r="C72">
        <v>5171800</v>
      </c>
      <c r="D72">
        <v>0</v>
      </c>
      <c r="E72">
        <v>500</v>
      </c>
      <c r="F72">
        <v>16</v>
      </c>
      <c r="G72">
        <v>2250</v>
      </c>
      <c r="H72" t="b">
        <v>1</v>
      </c>
      <c r="I72">
        <f t="shared" si="16"/>
        <v>2260.8961748633878</v>
      </c>
      <c r="L72">
        <f t="shared" si="20"/>
        <v>335500</v>
      </c>
      <c r="M72">
        <v>0</v>
      </c>
      <c r="N72">
        <v>500</v>
      </c>
      <c r="O72">
        <f t="shared" si="17"/>
        <v>146.66666666666666</v>
      </c>
      <c r="S72" s="12">
        <f t="shared" si="15"/>
        <v>71800</v>
      </c>
      <c r="T72" s="12">
        <f t="shared" si="9"/>
        <v>0</v>
      </c>
      <c r="U72">
        <v>500</v>
      </c>
      <c r="V72">
        <f t="shared" si="18"/>
        <v>31.387978142076502</v>
      </c>
      <c r="W72" s="14" t="b">
        <f t="shared" si="19"/>
        <v>1</v>
      </c>
    </row>
    <row r="73" spans="1:23" x14ac:dyDescent="0.25">
      <c r="A73" t="s">
        <v>10</v>
      </c>
      <c r="B73" s="3">
        <v>45383</v>
      </c>
      <c r="C73">
        <v>4836300</v>
      </c>
      <c r="D73">
        <v>0</v>
      </c>
      <c r="E73">
        <v>335500</v>
      </c>
      <c r="F73">
        <v>16</v>
      </c>
      <c r="G73">
        <v>2250</v>
      </c>
      <c r="H73" t="b">
        <v>1</v>
      </c>
      <c r="I73">
        <f t="shared" si="16"/>
        <v>2114.2295081967213</v>
      </c>
      <c r="L73">
        <f t="shared" si="20"/>
        <v>0</v>
      </c>
      <c r="M73">
        <v>0</v>
      </c>
      <c r="N73">
        <v>335500</v>
      </c>
      <c r="O73">
        <f t="shared" si="17"/>
        <v>0</v>
      </c>
      <c r="S73" s="12">
        <f t="shared" si="15"/>
        <v>414500</v>
      </c>
      <c r="T73" s="12">
        <f t="shared" si="9"/>
        <v>750000</v>
      </c>
      <c r="U73">
        <v>335500</v>
      </c>
      <c r="V73">
        <f t="shared" si="18"/>
        <v>181.20218579234972</v>
      </c>
      <c r="W73" s="14" t="b">
        <f t="shared" si="19"/>
        <v>1</v>
      </c>
    </row>
    <row r="74" spans="1:23" x14ac:dyDescent="0.25">
      <c r="A74" t="s">
        <v>10</v>
      </c>
      <c r="B74" s="3">
        <v>45384</v>
      </c>
      <c r="C74">
        <v>4836300</v>
      </c>
      <c r="D74">
        <v>0</v>
      </c>
      <c r="E74">
        <v>0</v>
      </c>
      <c r="F74">
        <v>16</v>
      </c>
      <c r="G74">
        <v>2250</v>
      </c>
      <c r="H74" t="b">
        <v>1</v>
      </c>
      <c r="I74">
        <f t="shared" si="16"/>
        <v>2114.2295081967213</v>
      </c>
      <c r="L74">
        <f t="shared" si="20"/>
        <v>0</v>
      </c>
      <c r="M74">
        <v>0</v>
      </c>
      <c r="N74">
        <v>0</v>
      </c>
      <c r="O74">
        <f t="shared" si="17"/>
        <v>0</v>
      </c>
      <c r="S74" s="12">
        <f t="shared" si="15"/>
        <v>414500</v>
      </c>
      <c r="T74" s="12">
        <f t="shared" si="9"/>
        <v>0</v>
      </c>
      <c r="U74">
        <v>0</v>
      </c>
      <c r="V74">
        <f t="shared" si="18"/>
        <v>181.20218579234972</v>
      </c>
      <c r="W74" s="14" t="b">
        <f t="shared" si="19"/>
        <v>1</v>
      </c>
    </row>
    <row r="75" spans="1:23" x14ac:dyDescent="0.25">
      <c r="A75" t="s">
        <v>10</v>
      </c>
      <c r="B75" s="3">
        <v>45385</v>
      </c>
      <c r="C75">
        <v>4624000</v>
      </c>
      <c r="D75">
        <v>0</v>
      </c>
      <c r="E75">
        <v>212300</v>
      </c>
      <c r="F75">
        <v>16</v>
      </c>
      <c r="G75">
        <v>2250</v>
      </c>
      <c r="H75" t="b">
        <v>1</v>
      </c>
      <c r="I75">
        <f t="shared" si="16"/>
        <v>2021.4207650273224</v>
      </c>
      <c r="L75">
        <f>M75-N75</f>
        <v>367600</v>
      </c>
      <c r="M75">
        <f>SUM(N75:N82)</f>
        <v>579900</v>
      </c>
      <c r="N75">
        <v>212300</v>
      </c>
      <c r="O75">
        <f t="shared" si="17"/>
        <v>160.69945355191257</v>
      </c>
      <c r="S75" s="12">
        <f t="shared" si="15"/>
        <v>202200</v>
      </c>
      <c r="T75" s="12">
        <f t="shared" si="9"/>
        <v>0</v>
      </c>
      <c r="U75">
        <v>212300</v>
      </c>
      <c r="V75">
        <f t="shared" si="18"/>
        <v>88.393442622950815</v>
      </c>
      <c r="W75" s="14" t="b">
        <f t="shared" si="19"/>
        <v>0</v>
      </c>
    </row>
    <row r="76" spans="1:23" x14ac:dyDescent="0.25">
      <c r="A76" t="s">
        <v>10</v>
      </c>
      <c r="B76" s="3">
        <v>45386</v>
      </c>
      <c r="C76">
        <v>4540900</v>
      </c>
      <c r="D76">
        <v>0</v>
      </c>
      <c r="E76">
        <v>83100</v>
      </c>
      <c r="F76">
        <v>16</v>
      </c>
      <c r="G76">
        <v>2250</v>
      </c>
      <c r="H76" t="b">
        <v>1</v>
      </c>
      <c r="I76">
        <f t="shared" si="16"/>
        <v>1985.0928961748634</v>
      </c>
      <c r="L76">
        <f>L75-N76</f>
        <v>284500</v>
      </c>
      <c r="M76">
        <v>0</v>
      </c>
      <c r="N76">
        <v>83100</v>
      </c>
      <c r="O76">
        <f t="shared" si="17"/>
        <v>124.37158469945355</v>
      </c>
      <c r="S76" s="12">
        <f t="shared" si="15"/>
        <v>119100</v>
      </c>
      <c r="T76" s="12">
        <f t="shared" si="9"/>
        <v>0</v>
      </c>
      <c r="U76">
        <v>83100</v>
      </c>
      <c r="V76">
        <f t="shared" si="18"/>
        <v>52.065573770491802</v>
      </c>
      <c r="W76" s="14" t="b">
        <f t="shared" si="19"/>
        <v>1</v>
      </c>
    </row>
    <row r="77" spans="1:23" x14ac:dyDescent="0.25">
      <c r="A77" t="s">
        <v>10</v>
      </c>
      <c r="B77" s="3">
        <v>45387</v>
      </c>
      <c r="C77">
        <v>4500500</v>
      </c>
      <c r="D77">
        <v>0</v>
      </c>
      <c r="E77">
        <v>40400</v>
      </c>
      <c r="F77">
        <v>16</v>
      </c>
      <c r="G77">
        <v>2250</v>
      </c>
      <c r="H77" t="b">
        <v>1</v>
      </c>
      <c r="I77">
        <f t="shared" si="16"/>
        <v>1967.4316939890709</v>
      </c>
      <c r="L77">
        <f t="shared" ref="L77:L82" si="21">L76-N77</f>
        <v>244100</v>
      </c>
      <c r="M77">
        <v>0</v>
      </c>
      <c r="N77">
        <v>40400</v>
      </c>
      <c r="O77">
        <f t="shared" si="17"/>
        <v>106.7103825136612</v>
      </c>
      <c r="S77" s="12">
        <f t="shared" si="15"/>
        <v>78700</v>
      </c>
      <c r="T77" s="12">
        <f t="shared" si="9"/>
        <v>0</v>
      </c>
      <c r="U77">
        <v>40400</v>
      </c>
      <c r="V77">
        <f t="shared" si="18"/>
        <v>34.404371584699454</v>
      </c>
      <c r="W77" s="14" t="b">
        <f t="shared" si="19"/>
        <v>1</v>
      </c>
    </row>
    <row r="78" spans="1:23" x14ac:dyDescent="0.25">
      <c r="A78" t="s">
        <v>10</v>
      </c>
      <c r="B78" s="3">
        <v>45388</v>
      </c>
      <c r="C78">
        <v>4451300</v>
      </c>
      <c r="D78">
        <v>0</v>
      </c>
      <c r="E78">
        <v>49200</v>
      </c>
      <c r="F78">
        <v>16</v>
      </c>
      <c r="G78">
        <v>2250</v>
      </c>
      <c r="H78" t="b">
        <v>1</v>
      </c>
      <c r="I78">
        <f t="shared" si="16"/>
        <v>1945.9234972677596</v>
      </c>
      <c r="L78">
        <f t="shared" si="21"/>
        <v>194900</v>
      </c>
      <c r="M78">
        <v>0</v>
      </c>
      <c r="N78">
        <v>49200</v>
      </c>
      <c r="O78">
        <f t="shared" si="17"/>
        <v>85.202185792349724</v>
      </c>
      <c r="S78" s="12">
        <f t="shared" si="15"/>
        <v>700800</v>
      </c>
      <c r="T78" s="12">
        <f t="shared" si="9"/>
        <v>750000</v>
      </c>
      <c r="U78">
        <v>49200</v>
      </c>
      <c r="V78">
        <f t="shared" si="18"/>
        <v>306.36065573770492</v>
      </c>
      <c r="W78" s="14" t="b">
        <f t="shared" si="19"/>
        <v>1</v>
      </c>
    </row>
    <row r="79" spans="1:23" x14ac:dyDescent="0.25">
      <c r="A79" t="s">
        <v>10</v>
      </c>
      <c r="B79" s="3">
        <v>45389</v>
      </c>
      <c r="C79">
        <v>4351000</v>
      </c>
      <c r="D79">
        <v>0</v>
      </c>
      <c r="E79">
        <v>100300</v>
      </c>
      <c r="F79">
        <v>16</v>
      </c>
      <c r="G79">
        <v>2250</v>
      </c>
      <c r="H79" t="b">
        <v>1</v>
      </c>
      <c r="I79">
        <f t="shared" si="16"/>
        <v>1902.0765027322404</v>
      </c>
      <c r="L79">
        <f t="shared" si="21"/>
        <v>94600</v>
      </c>
      <c r="M79">
        <v>0</v>
      </c>
      <c r="N79">
        <v>100300</v>
      </c>
      <c r="O79">
        <f t="shared" si="17"/>
        <v>41.355191256830601</v>
      </c>
      <c r="S79" s="12">
        <f t="shared" si="15"/>
        <v>600500</v>
      </c>
      <c r="T79" s="12">
        <f t="shared" si="9"/>
        <v>0</v>
      </c>
      <c r="U79">
        <v>100300</v>
      </c>
      <c r="V79">
        <f t="shared" si="18"/>
        <v>262.5136612021858</v>
      </c>
      <c r="W79" s="14" t="b">
        <f t="shared" si="19"/>
        <v>1</v>
      </c>
    </row>
    <row r="80" spans="1:23" x14ac:dyDescent="0.25">
      <c r="A80" t="s">
        <v>10</v>
      </c>
      <c r="B80" s="3">
        <v>45390</v>
      </c>
      <c r="C80">
        <v>4295100</v>
      </c>
      <c r="D80">
        <v>0</v>
      </c>
      <c r="E80">
        <v>55900</v>
      </c>
      <c r="F80">
        <v>16</v>
      </c>
      <c r="G80">
        <v>2250</v>
      </c>
      <c r="H80" t="b">
        <v>1</v>
      </c>
      <c r="I80">
        <f t="shared" si="16"/>
        <v>1877.639344262295</v>
      </c>
      <c r="L80">
        <f t="shared" si="21"/>
        <v>38700</v>
      </c>
      <c r="M80">
        <v>0</v>
      </c>
      <c r="N80">
        <v>55900</v>
      </c>
      <c r="O80">
        <f t="shared" si="17"/>
        <v>16.918032786885245</v>
      </c>
      <c r="S80" s="12">
        <f t="shared" si="15"/>
        <v>544600</v>
      </c>
      <c r="T80" s="12">
        <f t="shared" si="9"/>
        <v>0</v>
      </c>
      <c r="U80">
        <v>55900</v>
      </c>
      <c r="V80">
        <f t="shared" si="18"/>
        <v>238.07650273224044</v>
      </c>
      <c r="W80" s="14" t="b">
        <f t="shared" si="19"/>
        <v>1</v>
      </c>
    </row>
    <row r="81" spans="1:23" x14ac:dyDescent="0.25">
      <c r="A81" t="s">
        <v>10</v>
      </c>
      <c r="B81" s="3">
        <v>45391</v>
      </c>
      <c r="C81">
        <v>4267100</v>
      </c>
      <c r="D81">
        <v>0</v>
      </c>
      <c r="E81">
        <v>28000</v>
      </c>
      <c r="F81">
        <v>16</v>
      </c>
      <c r="G81">
        <v>2250</v>
      </c>
      <c r="H81" t="b">
        <v>1</v>
      </c>
      <c r="I81">
        <f t="shared" si="16"/>
        <v>1865.3989071038252</v>
      </c>
      <c r="L81">
        <f t="shared" si="21"/>
        <v>10700</v>
      </c>
      <c r="M81">
        <v>0</v>
      </c>
      <c r="N81">
        <v>28000</v>
      </c>
      <c r="O81">
        <f t="shared" si="17"/>
        <v>4.6775956284153004</v>
      </c>
      <c r="S81" s="12">
        <f t="shared" si="15"/>
        <v>516600</v>
      </c>
      <c r="T81" s="12">
        <f t="shared" si="9"/>
        <v>0</v>
      </c>
      <c r="U81">
        <v>28000</v>
      </c>
      <c r="V81">
        <f t="shared" si="18"/>
        <v>225.8360655737705</v>
      </c>
      <c r="W81" s="14" t="b">
        <f t="shared" si="19"/>
        <v>1</v>
      </c>
    </row>
    <row r="82" spans="1:23" x14ac:dyDescent="0.25">
      <c r="A82" t="s">
        <v>10</v>
      </c>
      <c r="B82" s="3">
        <v>45392</v>
      </c>
      <c r="C82">
        <v>4256400</v>
      </c>
      <c r="D82">
        <v>0</v>
      </c>
      <c r="E82">
        <v>10700</v>
      </c>
      <c r="F82">
        <v>16</v>
      </c>
      <c r="G82">
        <v>2250</v>
      </c>
      <c r="H82" t="b">
        <v>1</v>
      </c>
      <c r="I82">
        <f t="shared" si="16"/>
        <v>1860.7213114754099</v>
      </c>
      <c r="L82">
        <f t="shared" si="21"/>
        <v>0</v>
      </c>
      <c r="M82">
        <v>0</v>
      </c>
      <c r="N82">
        <v>10700</v>
      </c>
      <c r="O82">
        <f t="shared" si="17"/>
        <v>0</v>
      </c>
      <c r="S82" s="12">
        <f t="shared" si="15"/>
        <v>505900</v>
      </c>
      <c r="T82" s="12">
        <f t="shared" si="9"/>
        <v>0</v>
      </c>
      <c r="U82">
        <v>10700</v>
      </c>
      <c r="V82">
        <f t="shared" si="18"/>
        <v>221.15846994535519</v>
      </c>
      <c r="W82" s="14" t="b">
        <f t="shared" si="19"/>
        <v>1</v>
      </c>
    </row>
    <row r="83" spans="1:23" x14ac:dyDescent="0.25">
      <c r="A83" t="s">
        <v>10</v>
      </c>
      <c r="B83" s="3">
        <v>45393</v>
      </c>
      <c r="C83">
        <v>4201400</v>
      </c>
      <c r="D83">
        <v>0</v>
      </c>
      <c r="E83">
        <v>55000</v>
      </c>
      <c r="F83">
        <v>16</v>
      </c>
      <c r="G83">
        <v>2250</v>
      </c>
      <c r="H83" t="b">
        <v>1</v>
      </c>
      <c r="I83">
        <f t="shared" si="16"/>
        <v>1836.6775956284152</v>
      </c>
      <c r="L83">
        <f>M83-N83</f>
        <v>319600</v>
      </c>
      <c r="M83">
        <f>SUM(N83:N90)</f>
        <v>374600</v>
      </c>
      <c r="N83">
        <v>55000</v>
      </c>
      <c r="O83">
        <f t="shared" si="17"/>
        <v>139.71584699453553</v>
      </c>
      <c r="S83" s="12">
        <f t="shared" si="15"/>
        <v>450900</v>
      </c>
      <c r="T83" s="12">
        <f t="shared" si="9"/>
        <v>0</v>
      </c>
      <c r="U83">
        <v>55000</v>
      </c>
      <c r="V83">
        <f t="shared" si="18"/>
        <v>197.11475409836066</v>
      </c>
      <c r="W83" s="14" t="b">
        <f t="shared" si="19"/>
        <v>1</v>
      </c>
    </row>
    <row r="84" spans="1:23" x14ac:dyDescent="0.25">
      <c r="A84" t="s">
        <v>10</v>
      </c>
      <c r="B84" s="3">
        <v>45394</v>
      </c>
      <c r="C84">
        <v>4173900</v>
      </c>
      <c r="D84">
        <v>0</v>
      </c>
      <c r="E84">
        <v>27500</v>
      </c>
      <c r="F84">
        <v>16</v>
      </c>
      <c r="G84">
        <v>2250</v>
      </c>
      <c r="H84" t="b">
        <v>1</v>
      </c>
      <c r="I84">
        <f t="shared" si="16"/>
        <v>1824.655737704918</v>
      </c>
      <c r="L84">
        <f>L83-N84</f>
        <v>292100</v>
      </c>
      <c r="M84">
        <v>0</v>
      </c>
      <c r="N84">
        <v>27500</v>
      </c>
      <c r="O84">
        <f t="shared" si="17"/>
        <v>127.69398907103825</v>
      </c>
      <c r="S84" s="12">
        <f t="shared" si="15"/>
        <v>423400</v>
      </c>
      <c r="T84" s="12">
        <f t="shared" si="9"/>
        <v>0</v>
      </c>
      <c r="U84">
        <v>27500</v>
      </c>
      <c r="V84">
        <f t="shared" si="18"/>
        <v>185.0928961748634</v>
      </c>
      <c r="W84" s="14" t="b">
        <f t="shared" si="19"/>
        <v>1</v>
      </c>
    </row>
    <row r="85" spans="1:23" x14ac:dyDescent="0.25">
      <c r="A85" t="s">
        <v>10</v>
      </c>
      <c r="B85" s="3">
        <v>45395</v>
      </c>
      <c r="C85">
        <v>4071500</v>
      </c>
      <c r="D85">
        <v>0</v>
      </c>
      <c r="E85">
        <v>102400</v>
      </c>
      <c r="F85">
        <v>16</v>
      </c>
      <c r="G85">
        <v>2250</v>
      </c>
      <c r="H85" t="b">
        <v>1</v>
      </c>
      <c r="I85">
        <f t="shared" si="16"/>
        <v>1779.8907103825136</v>
      </c>
      <c r="L85">
        <f t="shared" ref="L85:L90" si="22">L84-N85</f>
        <v>189700</v>
      </c>
      <c r="M85">
        <v>0</v>
      </c>
      <c r="N85">
        <v>102400</v>
      </c>
      <c r="O85">
        <f t="shared" si="17"/>
        <v>82.928961748633881</v>
      </c>
      <c r="S85" s="12">
        <f t="shared" si="15"/>
        <v>321000</v>
      </c>
      <c r="T85" s="12">
        <f t="shared" si="9"/>
        <v>0</v>
      </c>
      <c r="U85">
        <v>102400</v>
      </c>
      <c r="V85">
        <f t="shared" si="18"/>
        <v>140.32786885245901</v>
      </c>
      <c r="W85" s="14" t="b">
        <f t="shared" si="19"/>
        <v>1</v>
      </c>
    </row>
    <row r="86" spans="1:23" x14ac:dyDescent="0.25">
      <c r="A86" t="s">
        <v>10</v>
      </c>
      <c r="B86" s="3">
        <v>45396</v>
      </c>
      <c r="C86">
        <v>4071500</v>
      </c>
      <c r="D86">
        <v>0</v>
      </c>
      <c r="E86">
        <v>0</v>
      </c>
      <c r="F86">
        <v>16</v>
      </c>
      <c r="G86">
        <v>2250</v>
      </c>
      <c r="H86" t="b">
        <v>1</v>
      </c>
      <c r="I86">
        <f t="shared" si="16"/>
        <v>1779.8907103825136</v>
      </c>
      <c r="L86">
        <f t="shared" si="22"/>
        <v>189700</v>
      </c>
      <c r="M86">
        <v>0</v>
      </c>
      <c r="N86">
        <v>0</v>
      </c>
      <c r="O86">
        <f t="shared" si="17"/>
        <v>82.928961748633881</v>
      </c>
      <c r="S86" s="12">
        <f t="shared" si="15"/>
        <v>321000</v>
      </c>
      <c r="T86" s="12">
        <f t="shared" si="9"/>
        <v>0</v>
      </c>
      <c r="U86">
        <v>0</v>
      </c>
      <c r="V86">
        <f t="shared" si="18"/>
        <v>140.32786885245901</v>
      </c>
      <c r="W86" s="14" t="b">
        <f t="shared" si="19"/>
        <v>1</v>
      </c>
    </row>
    <row r="87" spans="1:23" x14ac:dyDescent="0.25">
      <c r="A87" t="s">
        <v>10</v>
      </c>
      <c r="B87" s="3">
        <v>45397</v>
      </c>
      <c r="C87">
        <v>4011700</v>
      </c>
      <c r="D87">
        <v>0</v>
      </c>
      <c r="E87">
        <v>59800</v>
      </c>
      <c r="F87">
        <v>16</v>
      </c>
      <c r="G87">
        <v>2250</v>
      </c>
      <c r="H87" t="b">
        <v>1</v>
      </c>
      <c r="I87">
        <f t="shared" si="16"/>
        <v>1753.7486338797814</v>
      </c>
      <c r="L87">
        <f t="shared" si="22"/>
        <v>129900</v>
      </c>
      <c r="M87">
        <v>0</v>
      </c>
      <c r="N87">
        <v>59800</v>
      </c>
      <c r="O87">
        <f t="shared" si="17"/>
        <v>56.786885245901637</v>
      </c>
      <c r="S87" s="12">
        <f t="shared" si="15"/>
        <v>261200</v>
      </c>
      <c r="T87" s="12">
        <f t="shared" si="9"/>
        <v>0</v>
      </c>
      <c r="U87">
        <v>59800</v>
      </c>
      <c r="V87">
        <f t="shared" si="18"/>
        <v>114.18579234972678</v>
      </c>
      <c r="W87" s="14" t="b">
        <f t="shared" si="19"/>
        <v>1</v>
      </c>
    </row>
    <row r="88" spans="1:23" x14ac:dyDescent="0.25">
      <c r="A88" t="s">
        <v>10</v>
      </c>
      <c r="B88" s="3">
        <v>45398</v>
      </c>
      <c r="C88">
        <v>3938100</v>
      </c>
      <c r="D88">
        <v>0</v>
      </c>
      <c r="E88">
        <v>73600</v>
      </c>
      <c r="F88">
        <v>16</v>
      </c>
      <c r="G88">
        <v>2250</v>
      </c>
      <c r="H88" t="b">
        <v>1</v>
      </c>
      <c r="I88">
        <f t="shared" si="16"/>
        <v>1721.5737704918033</v>
      </c>
      <c r="L88">
        <f t="shared" si="22"/>
        <v>56300</v>
      </c>
      <c r="M88">
        <v>0</v>
      </c>
      <c r="N88">
        <v>73600</v>
      </c>
      <c r="O88">
        <f t="shared" si="17"/>
        <v>24.612021857923498</v>
      </c>
      <c r="S88" s="12">
        <f t="shared" si="15"/>
        <v>187600</v>
      </c>
      <c r="T88" s="12">
        <f t="shared" si="9"/>
        <v>0</v>
      </c>
      <c r="U88">
        <v>73600</v>
      </c>
      <c r="V88">
        <f t="shared" si="18"/>
        <v>82.010928961748633</v>
      </c>
      <c r="W88" s="14" t="b">
        <f t="shared" si="19"/>
        <v>1</v>
      </c>
    </row>
    <row r="89" spans="1:23" x14ac:dyDescent="0.25">
      <c r="A89" t="s">
        <v>10</v>
      </c>
      <c r="B89" s="3">
        <v>45399</v>
      </c>
      <c r="C89">
        <v>3932900</v>
      </c>
      <c r="D89">
        <v>0</v>
      </c>
      <c r="E89">
        <v>5200</v>
      </c>
      <c r="F89">
        <v>16</v>
      </c>
      <c r="G89">
        <v>2250</v>
      </c>
      <c r="H89" t="b">
        <v>1</v>
      </c>
      <c r="I89">
        <f t="shared" si="16"/>
        <v>1719.3005464480875</v>
      </c>
      <c r="L89">
        <f t="shared" si="22"/>
        <v>51100</v>
      </c>
      <c r="M89">
        <v>0</v>
      </c>
      <c r="N89">
        <v>5200</v>
      </c>
      <c r="O89">
        <f t="shared" si="17"/>
        <v>22.338797814207652</v>
      </c>
      <c r="S89" s="12">
        <f t="shared" si="15"/>
        <v>182400</v>
      </c>
      <c r="T89" s="12">
        <f t="shared" si="9"/>
        <v>0</v>
      </c>
      <c r="U89">
        <v>5200</v>
      </c>
      <c r="V89">
        <f t="shared" si="18"/>
        <v>79.73770491803279</v>
      </c>
      <c r="W89" s="14" t="b">
        <f t="shared" si="19"/>
        <v>1</v>
      </c>
    </row>
    <row r="90" spans="1:23" x14ac:dyDescent="0.25">
      <c r="A90" t="s">
        <v>10</v>
      </c>
      <c r="B90" s="3">
        <v>45400</v>
      </c>
      <c r="C90">
        <v>3881800</v>
      </c>
      <c r="D90">
        <v>0</v>
      </c>
      <c r="E90">
        <v>51100</v>
      </c>
      <c r="F90">
        <v>16</v>
      </c>
      <c r="G90">
        <v>2250</v>
      </c>
      <c r="H90" t="b">
        <v>1</v>
      </c>
      <c r="I90">
        <f t="shared" si="16"/>
        <v>1696.9617486338798</v>
      </c>
      <c r="L90">
        <f t="shared" si="22"/>
        <v>0</v>
      </c>
      <c r="M90">
        <v>0</v>
      </c>
      <c r="N90">
        <v>51100</v>
      </c>
      <c r="O90">
        <f t="shared" si="17"/>
        <v>0</v>
      </c>
      <c r="S90" s="12">
        <f t="shared" si="15"/>
        <v>131300</v>
      </c>
      <c r="T90" s="12">
        <f t="shared" si="9"/>
        <v>0</v>
      </c>
      <c r="U90">
        <v>51100</v>
      </c>
      <c r="V90">
        <f t="shared" si="18"/>
        <v>57.398907103825138</v>
      </c>
      <c r="W90" s="14" t="b">
        <f t="shared" si="19"/>
        <v>1</v>
      </c>
    </row>
    <row r="91" spans="1:23" x14ac:dyDescent="0.25">
      <c r="A91" t="s">
        <v>10</v>
      </c>
      <c r="B91" s="3">
        <v>45401</v>
      </c>
      <c r="C91">
        <v>3844400</v>
      </c>
      <c r="D91">
        <v>0</v>
      </c>
      <c r="E91">
        <v>37400</v>
      </c>
      <c r="F91">
        <v>16</v>
      </c>
      <c r="G91">
        <v>2250</v>
      </c>
      <c r="H91" t="b">
        <v>1</v>
      </c>
      <c r="I91">
        <f t="shared" si="16"/>
        <v>1680.6120218579235</v>
      </c>
      <c r="L91">
        <f>M91-N91</f>
        <v>953500</v>
      </c>
      <c r="M91">
        <f>SUM(N91:N98)</f>
        <v>990900</v>
      </c>
      <c r="N91">
        <v>37400</v>
      </c>
      <c r="O91">
        <f t="shared" si="17"/>
        <v>416.83060109289619</v>
      </c>
      <c r="S91" s="12">
        <f t="shared" si="15"/>
        <v>712600</v>
      </c>
      <c r="T91" s="12">
        <f t="shared" ref="T91:T154" si="23">IF(AND(S88&lt;($Q$4),T90=0,T89=0),$T$3,0)</f>
        <v>750000</v>
      </c>
      <c r="U91">
        <v>37400</v>
      </c>
      <c r="V91">
        <f t="shared" si="18"/>
        <v>311.51912568306011</v>
      </c>
      <c r="W91" s="14" t="b">
        <f t="shared" si="19"/>
        <v>1</v>
      </c>
    </row>
    <row r="92" spans="1:23" x14ac:dyDescent="0.25">
      <c r="A92" t="s">
        <v>10</v>
      </c>
      <c r="B92" s="3">
        <v>45402</v>
      </c>
      <c r="C92">
        <v>3716000</v>
      </c>
      <c r="D92">
        <v>0</v>
      </c>
      <c r="E92">
        <v>128400</v>
      </c>
      <c r="F92">
        <v>16</v>
      </c>
      <c r="G92">
        <v>2250</v>
      </c>
      <c r="H92" t="b">
        <v>1</v>
      </c>
      <c r="I92">
        <f t="shared" si="16"/>
        <v>1624.4808743169399</v>
      </c>
      <c r="L92">
        <f>L91-N92</f>
        <v>825100</v>
      </c>
      <c r="M92">
        <v>0</v>
      </c>
      <c r="N92">
        <v>128400</v>
      </c>
      <c r="O92">
        <f t="shared" si="17"/>
        <v>360.69945355191254</v>
      </c>
      <c r="S92" s="12">
        <f t="shared" si="15"/>
        <v>584200</v>
      </c>
      <c r="T92" s="12">
        <f t="shared" si="23"/>
        <v>0</v>
      </c>
      <c r="U92">
        <v>128400</v>
      </c>
      <c r="V92">
        <f t="shared" si="18"/>
        <v>255.38797814207649</v>
      </c>
      <c r="W92" s="14" t="b">
        <f t="shared" si="19"/>
        <v>1</v>
      </c>
    </row>
    <row r="93" spans="1:23" x14ac:dyDescent="0.25">
      <c r="A93" t="s">
        <v>10</v>
      </c>
      <c r="B93" s="3">
        <v>45403</v>
      </c>
      <c r="C93">
        <v>3714800</v>
      </c>
      <c r="D93">
        <v>0</v>
      </c>
      <c r="E93">
        <v>1200</v>
      </c>
      <c r="F93">
        <v>16</v>
      </c>
      <c r="G93">
        <v>2250</v>
      </c>
      <c r="H93" t="b">
        <v>1</v>
      </c>
      <c r="I93">
        <f t="shared" si="16"/>
        <v>1623.9562841530055</v>
      </c>
      <c r="L93">
        <f t="shared" ref="L93:L98" si="24">L92-N93</f>
        <v>823900</v>
      </c>
      <c r="M93">
        <v>0</v>
      </c>
      <c r="N93">
        <v>1200</v>
      </c>
      <c r="O93">
        <f t="shared" si="17"/>
        <v>360.17486338797812</v>
      </c>
      <c r="S93" s="12">
        <f t="shared" si="15"/>
        <v>583000</v>
      </c>
      <c r="T93" s="12">
        <f t="shared" si="23"/>
        <v>0</v>
      </c>
      <c r="U93">
        <v>1200</v>
      </c>
      <c r="V93">
        <f t="shared" si="18"/>
        <v>254.86338797814207</v>
      </c>
      <c r="W93" s="14" t="b">
        <f t="shared" si="19"/>
        <v>1</v>
      </c>
    </row>
    <row r="94" spans="1:23" x14ac:dyDescent="0.25">
      <c r="A94" t="s">
        <v>10</v>
      </c>
      <c r="B94" s="3">
        <v>45404</v>
      </c>
      <c r="C94">
        <v>3302500</v>
      </c>
      <c r="D94">
        <v>0</v>
      </c>
      <c r="E94">
        <v>412300</v>
      </c>
      <c r="F94">
        <v>16</v>
      </c>
      <c r="G94">
        <v>2250</v>
      </c>
      <c r="H94" t="b">
        <v>1</v>
      </c>
      <c r="I94">
        <f t="shared" si="16"/>
        <v>1443.7158469945355</v>
      </c>
      <c r="L94">
        <f t="shared" si="24"/>
        <v>411600</v>
      </c>
      <c r="M94">
        <v>0</v>
      </c>
      <c r="N94">
        <v>412300</v>
      </c>
      <c r="O94">
        <f t="shared" si="17"/>
        <v>179.9344262295082</v>
      </c>
      <c r="S94" s="12">
        <f t="shared" si="15"/>
        <v>170700</v>
      </c>
      <c r="T94" s="12">
        <f t="shared" si="23"/>
        <v>0</v>
      </c>
      <c r="U94">
        <v>412300</v>
      </c>
      <c r="V94">
        <f t="shared" si="18"/>
        <v>74.622950819672127</v>
      </c>
      <c r="W94" s="14" t="b">
        <f t="shared" si="19"/>
        <v>0</v>
      </c>
    </row>
    <row r="95" spans="1:23" x14ac:dyDescent="0.25">
      <c r="A95" t="s">
        <v>10</v>
      </c>
      <c r="B95" s="3">
        <v>45405</v>
      </c>
      <c r="C95">
        <v>3101600</v>
      </c>
      <c r="D95">
        <v>0</v>
      </c>
      <c r="E95">
        <v>200900</v>
      </c>
      <c r="F95">
        <v>16</v>
      </c>
      <c r="G95">
        <v>2250</v>
      </c>
      <c r="H95" t="b">
        <v>1</v>
      </c>
      <c r="I95">
        <f t="shared" si="16"/>
        <v>1355.8907103825136</v>
      </c>
      <c r="L95">
        <f t="shared" si="24"/>
        <v>210700</v>
      </c>
      <c r="M95">
        <v>0</v>
      </c>
      <c r="N95">
        <v>200900</v>
      </c>
      <c r="O95">
        <f t="shared" si="17"/>
        <v>92.10928961748634</v>
      </c>
      <c r="S95" s="12">
        <f t="shared" si="15"/>
        <v>170700</v>
      </c>
      <c r="T95" s="12">
        <f t="shared" si="23"/>
        <v>0</v>
      </c>
      <c r="U95">
        <v>200900</v>
      </c>
      <c r="V95">
        <f t="shared" si="18"/>
        <v>74.622950819672127</v>
      </c>
      <c r="W95" s="14" t="b">
        <f t="shared" si="19"/>
        <v>0</v>
      </c>
    </row>
    <row r="96" spans="1:23" x14ac:dyDescent="0.25">
      <c r="A96" t="s">
        <v>10</v>
      </c>
      <c r="B96" s="3">
        <v>45406</v>
      </c>
      <c r="C96">
        <v>3066600</v>
      </c>
      <c r="D96">
        <v>0</v>
      </c>
      <c r="E96">
        <v>35000</v>
      </c>
      <c r="F96">
        <v>16</v>
      </c>
      <c r="G96">
        <v>2250</v>
      </c>
      <c r="H96" t="b">
        <v>1</v>
      </c>
      <c r="I96">
        <f t="shared" si="16"/>
        <v>1340.5901639344263</v>
      </c>
      <c r="L96">
        <f t="shared" si="24"/>
        <v>175700</v>
      </c>
      <c r="M96">
        <v>0</v>
      </c>
      <c r="N96">
        <v>35000</v>
      </c>
      <c r="O96">
        <f t="shared" si="17"/>
        <v>76.808743169398909</v>
      </c>
      <c r="S96" s="12">
        <f t="shared" si="15"/>
        <v>135700</v>
      </c>
      <c r="T96" s="12">
        <f t="shared" si="23"/>
        <v>0</v>
      </c>
      <c r="U96">
        <v>35000</v>
      </c>
      <c r="V96">
        <f t="shared" si="18"/>
        <v>59.322404371584696</v>
      </c>
      <c r="W96" s="14" t="b">
        <f t="shared" si="19"/>
        <v>1</v>
      </c>
    </row>
    <row r="97" spans="1:23" x14ac:dyDescent="0.25">
      <c r="A97" t="s">
        <v>10</v>
      </c>
      <c r="B97" s="3">
        <v>45407</v>
      </c>
      <c r="C97">
        <v>2919900</v>
      </c>
      <c r="D97">
        <v>0</v>
      </c>
      <c r="E97">
        <v>146700</v>
      </c>
      <c r="F97">
        <v>16</v>
      </c>
      <c r="G97">
        <v>2250</v>
      </c>
      <c r="H97" t="b">
        <v>1</v>
      </c>
      <c r="I97">
        <f t="shared" si="16"/>
        <v>1276.4590163934427</v>
      </c>
      <c r="L97">
        <f t="shared" si="24"/>
        <v>29000</v>
      </c>
      <c r="M97">
        <v>0</v>
      </c>
      <c r="N97">
        <v>146700</v>
      </c>
      <c r="O97">
        <f t="shared" si="17"/>
        <v>12.6775956284153</v>
      </c>
      <c r="S97" s="12">
        <f t="shared" si="15"/>
        <v>603300</v>
      </c>
      <c r="T97" s="12">
        <f t="shared" si="23"/>
        <v>750000</v>
      </c>
      <c r="U97">
        <v>146700</v>
      </c>
      <c r="V97">
        <f t="shared" si="18"/>
        <v>263.73770491803276</v>
      </c>
      <c r="W97" s="14" t="b">
        <f t="shared" si="19"/>
        <v>1</v>
      </c>
    </row>
    <row r="98" spans="1:23" x14ac:dyDescent="0.25">
      <c r="A98" t="s">
        <v>10</v>
      </c>
      <c r="B98" s="3">
        <v>45408</v>
      </c>
      <c r="C98">
        <v>2890900</v>
      </c>
      <c r="D98">
        <v>0</v>
      </c>
      <c r="E98">
        <v>29000</v>
      </c>
      <c r="F98">
        <v>16</v>
      </c>
      <c r="G98">
        <v>2250</v>
      </c>
      <c r="H98" t="b">
        <v>1</v>
      </c>
      <c r="I98">
        <f t="shared" si="16"/>
        <v>1263.7814207650274</v>
      </c>
      <c r="L98">
        <f t="shared" si="24"/>
        <v>0</v>
      </c>
      <c r="M98">
        <v>0</v>
      </c>
      <c r="N98">
        <v>29000</v>
      </c>
      <c r="O98">
        <f t="shared" si="17"/>
        <v>0</v>
      </c>
      <c r="S98" s="12">
        <f t="shared" si="15"/>
        <v>574300</v>
      </c>
      <c r="T98" s="12">
        <f t="shared" si="23"/>
        <v>0</v>
      </c>
      <c r="U98">
        <v>29000</v>
      </c>
      <c r="V98">
        <f t="shared" si="18"/>
        <v>251.06010928961749</v>
      </c>
      <c r="W98" s="14" t="b">
        <f t="shared" si="19"/>
        <v>1</v>
      </c>
    </row>
    <row r="99" spans="1:23" x14ac:dyDescent="0.25">
      <c r="A99" t="s">
        <v>10</v>
      </c>
      <c r="B99" s="3">
        <v>45409</v>
      </c>
      <c r="C99">
        <v>2877100</v>
      </c>
      <c r="D99">
        <v>0</v>
      </c>
      <c r="E99">
        <v>13800</v>
      </c>
      <c r="F99">
        <v>16</v>
      </c>
      <c r="G99">
        <v>2250</v>
      </c>
      <c r="H99" t="b">
        <v>1</v>
      </c>
      <c r="I99">
        <f t="shared" si="16"/>
        <v>1257.7486338797814</v>
      </c>
      <c r="L99">
        <f>M99-N99</f>
        <v>665700</v>
      </c>
      <c r="M99">
        <f>SUM(N99:N106)</f>
        <v>679500</v>
      </c>
      <c r="N99">
        <v>13800</v>
      </c>
      <c r="O99">
        <f t="shared" si="17"/>
        <v>291.01639344262293</v>
      </c>
      <c r="S99" s="12">
        <f t="shared" si="15"/>
        <v>560500</v>
      </c>
      <c r="T99" s="12">
        <f t="shared" si="23"/>
        <v>0</v>
      </c>
      <c r="U99">
        <v>13800</v>
      </c>
      <c r="V99">
        <f t="shared" si="18"/>
        <v>245.02732240437157</v>
      </c>
      <c r="W99" s="14" t="b">
        <f t="shared" si="19"/>
        <v>1</v>
      </c>
    </row>
    <row r="100" spans="1:23" x14ac:dyDescent="0.25">
      <c r="A100" t="s">
        <v>10</v>
      </c>
      <c r="B100" s="3">
        <v>45410</v>
      </c>
      <c r="C100">
        <v>2877100</v>
      </c>
      <c r="D100">
        <v>0</v>
      </c>
      <c r="E100">
        <v>0</v>
      </c>
      <c r="F100">
        <v>16</v>
      </c>
      <c r="G100">
        <v>2250</v>
      </c>
      <c r="H100" t="b">
        <v>1</v>
      </c>
      <c r="I100">
        <f t="shared" si="16"/>
        <v>1257.7486338797814</v>
      </c>
      <c r="L100">
        <f>L99-N100</f>
        <v>665700</v>
      </c>
      <c r="M100">
        <v>0</v>
      </c>
      <c r="N100">
        <v>0</v>
      </c>
      <c r="O100">
        <f t="shared" si="17"/>
        <v>291.01639344262293</v>
      </c>
      <c r="S100" s="12">
        <f t="shared" si="15"/>
        <v>560500</v>
      </c>
      <c r="T100" s="12">
        <f t="shared" si="23"/>
        <v>0</v>
      </c>
      <c r="U100">
        <v>0</v>
      </c>
      <c r="V100">
        <f t="shared" si="18"/>
        <v>245.02732240437157</v>
      </c>
      <c r="W100" s="14" t="b">
        <f t="shared" si="19"/>
        <v>1</v>
      </c>
    </row>
    <row r="101" spans="1:23" x14ac:dyDescent="0.25">
      <c r="A101" t="s">
        <v>10</v>
      </c>
      <c r="B101" s="3">
        <v>45411</v>
      </c>
      <c r="C101">
        <v>2877100</v>
      </c>
      <c r="D101">
        <v>0</v>
      </c>
      <c r="E101">
        <v>0</v>
      </c>
      <c r="F101">
        <v>16</v>
      </c>
      <c r="G101">
        <v>2250</v>
      </c>
      <c r="H101" t="b">
        <v>1</v>
      </c>
      <c r="I101">
        <f t="shared" si="16"/>
        <v>1257.7486338797814</v>
      </c>
      <c r="L101">
        <f t="shared" ref="L101:L106" si="25">L100-N101</f>
        <v>665700</v>
      </c>
      <c r="M101">
        <v>0</v>
      </c>
      <c r="N101">
        <v>0</v>
      </c>
      <c r="O101">
        <f t="shared" si="17"/>
        <v>291.01639344262293</v>
      </c>
      <c r="S101" s="12">
        <f t="shared" si="15"/>
        <v>560500</v>
      </c>
      <c r="T101" s="12">
        <f t="shared" si="23"/>
        <v>0</v>
      </c>
      <c r="U101">
        <v>0</v>
      </c>
      <c r="V101">
        <f t="shared" si="18"/>
        <v>245.02732240437157</v>
      </c>
      <c r="W101" s="14" t="b">
        <f t="shared" si="19"/>
        <v>1</v>
      </c>
    </row>
    <row r="102" spans="1:23" x14ac:dyDescent="0.25">
      <c r="A102" t="s">
        <v>10</v>
      </c>
      <c r="B102" s="3">
        <v>45412</v>
      </c>
      <c r="C102">
        <v>2819100</v>
      </c>
      <c r="D102">
        <v>0</v>
      </c>
      <c r="E102">
        <v>58000</v>
      </c>
      <c r="F102">
        <v>16</v>
      </c>
      <c r="G102">
        <v>2250</v>
      </c>
      <c r="H102" t="b">
        <v>1</v>
      </c>
      <c r="I102">
        <f t="shared" si="16"/>
        <v>1232.3934426229507</v>
      </c>
      <c r="L102">
        <f t="shared" si="25"/>
        <v>607700</v>
      </c>
      <c r="M102">
        <v>0</v>
      </c>
      <c r="N102">
        <v>58000</v>
      </c>
      <c r="O102">
        <f t="shared" si="17"/>
        <v>265.66120218579238</v>
      </c>
      <c r="S102" s="12">
        <f t="shared" si="15"/>
        <v>502500</v>
      </c>
      <c r="T102" s="12">
        <f t="shared" si="23"/>
        <v>0</v>
      </c>
      <c r="U102">
        <v>58000</v>
      </c>
      <c r="V102">
        <f t="shared" si="18"/>
        <v>219.67213114754099</v>
      </c>
      <c r="W102" s="14" t="b">
        <f t="shared" si="19"/>
        <v>1</v>
      </c>
    </row>
    <row r="103" spans="1:23" x14ac:dyDescent="0.25">
      <c r="A103" t="s">
        <v>10</v>
      </c>
      <c r="B103" s="3">
        <v>45413</v>
      </c>
      <c r="C103">
        <v>2777500</v>
      </c>
      <c r="D103">
        <v>0</v>
      </c>
      <c r="E103">
        <v>41600</v>
      </c>
      <c r="F103">
        <v>16</v>
      </c>
      <c r="G103">
        <v>2250</v>
      </c>
      <c r="H103" t="b">
        <v>1</v>
      </c>
      <c r="I103">
        <f t="shared" si="16"/>
        <v>1214.2076502732241</v>
      </c>
      <c r="L103">
        <f t="shared" si="25"/>
        <v>566100</v>
      </c>
      <c r="M103">
        <v>0</v>
      </c>
      <c r="N103">
        <v>41600</v>
      </c>
      <c r="O103">
        <f t="shared" si="17"/>
        <v>247.47540983606558</v>
      </c>
      <c r="S103" s="12">
        <f t="shared" si="15"/>
        <v>460900</v>
      </c>
      <c r="T103" s="12">
        <f t="shared" si="23"/>
        <v>0</v>
      </c>
      <c r="U103">
        <v>41600</v>
      </c>
      <c r="V103">
        <f t="shared" si="18"/>
        <v>201.4863387978142</v>
      </c>
      <c r="W103" s="14" t="b">
        <f t="shared" si="19"/>
        <v>1</v>
      </c>
    </row>
    <row r="104" spans="1:23" x14ac:dyDescent="0.25">
      <c r="A104" t="s">
        <v>10</v>
      </c>
      <c r="B104" s="3">
        <v>45414</v>
      </c>
      <c r="C104">
        <v>2353900</v>
      </c>
      <c r="D104">
        <v>0</v>
      </c>
      <c r="E104">
        <v>423600</v>
      </c>
      <c r="F104">
        <v>16</v>
      </c>
      <c r="G104">
        <v>2250</v>
      </c>
      <c r="H104" t="b">
        <v>1</v>
      </c>
      <c r="I104">
        <f t="shared" si="16"/>
        <v>1029.0273224043715</v>
      </c>
      <c r="L104">
        <f t="shared" si="25"/>
        <v>142500</v>
      </c>
      <c r="M104">
        <v>0</v>
      </c>
      <c r="N104">
        <v>423600</v>
      </c>
      <c r="O104">
        <f t="shared" si="17"/>
        <v>62.295081967213115</v>
      </c>
      <c r="S104" s="12">
        <f t="shared" si="15"/>
        <v>37300</v>
      </c>
      <c r="T104" s="12">
        <f t="shared" si="23"/>
        <v>0</v>
      </c>
      <c r="U104">
        <v>423600</v>
      </c>
      <c r="V104">
        <f t="shared" si="18"/>
        <v>16.306010928961747</v>
      </c>
      <c r="W104" s="14" t="b">
        <f t="shared" si="19"/>
        <v>0</v>
      </c>
    </row>
    <row r="105" spans="1:23" x14ac:dyDescent="0.25">
      <c r="A105" t="s">
        <v>10</v>
      </c>
      <c r="B105" s="3">
        <v>45415</v>
      </c>
      <c r="C105">
        <v>2334300</v>
      </c>
      <c r="D105">
        <v>0</v>
      </c>
      <c r="E105">
        <v>19600</v>
      </c>
      <c r="F105">
        <v>16</v>
      </c>
      <c r="G105">
        <v>2250</v>
      </c>
      <c r="H105" t="b">
        <v>1</v>
      </c>
      <c r="I105">
        <f t="shared" si="16"/>
        <v>1020.4590163934427</v>
      </c>
      <c r="L105">
        <f t="shared" si="25"/>
        <v>122900</v>
      </c>
      <c r="M105">
        <v>0</v>
      </c>
      <c r="N105">
        <v>19600</v>
      </c>
      <c r="O105">
        <f t="shared" si="17"/>
        <v>53.72677595628415</v>
      </c>
      <c r="S105" s="12">
        <f t="shared" si="15"/>
        <v>17700</v>
      </c>
      <c r="T105" s="12">
        <f t="shared" si="23"/>
        <v>0</v>
      </c>
      <c r="U105">
        <v>19600</v>
      </c>
      <c r="V105">
        <f t="shared" si="18"/>
        <v>7.7377049180327866</v>
      </c>
      <c r="W105" s="14" t="b">
        <f t="shared" si="19"/>
        <v>0</v>
      </c>
    </row>
    <row r="106" spans="1:23" x14ac:dyDescent="0.25">
      <c r="A106" t="s">
        <v>10</v>
      </c>
      <c r="B106" s="3">
        <v>45416</v>
      </c>
      <c r="C106">
        <v>2211400</v>
      </c>
      <c r="D106">
        <v>0</v>
      </c>
      <c r="E106">
        <v>122900</v>
      </c>
      <c r="F106">
        <v>16</v>
      </c>
      <c r="G106">
        <v>2250</v>
      </c>
      <c r="H106" t="b">
        <v>1</v>
      </c>
      <c r="I106">
        <f t="shared" si="16"/>
        <v>966.73224043715845</v>
      </c>
      <c r="L106">
        <f t="shared" si="25"/>
        <v>0</v>
      </c>
      <c r="M106">
        <v>0</v>
      </c>
      <c r="N106">
        <v>122900</v>
      </c>
      <c r="O106">
        <f t="shared" si="17"/>
        <v>0</v>
      </c>
      <c r="S106" s="12">
        <f t="shared" si="15"/>
        <v>17700</v>
      </c>
      <c r="T106" s="12">
        <f t="shared" si="23"/>
        <v>0</v>
      </c>
      <c r="U106">
        <v>122900</v>
      </c>
      <c r="V106">
        <f t="shared" si="18"/>
        <v>7.7377049180327866</v>
      </c>
      <c r="W106" s="14" t="b">
        <f t="shared" si="19"/>
        <v>0</v>
      </c>
    </row>
    <row r="107" spans="1:23" x14ac:dyDescent="0.25">
      <c r="A107" t="s">
        <v>10</v>
      </c>
      <c r="B107" s="3">
        <v>45417</v>
      </c>
      <c r="C107">
        <v>2201400</v>
      </c>
      <c r="D107">
        <v>0</v>
      </c>
      <c r="E107">
        <v>10000</v>
      </c>
      <c r="F107">
        <v>16</v>
      </c>
      <c r="G107">
        <v>2250</v>
      </c>
      <c r="H107" t="b">
        <v>1</v>
      </c>
      <c r="I107">
        <f t="shared" si="16"/>
        <v>962.36065573770497</v>
      </c>
      <c r="L107">
        <f>M107-N107</f>
        <v>295600</v>
      </c>
      <c r="M107">
        <f>SUM(N107:N114)</f>
        <v>305600</v>
      </c>
      <c r="N107">
        <v>10000</v>
      </c>
      <c r="O107">
        <f t="shared" si="17"/>
        <v>129.22404371584699</v>
      </c>
      <c r="S107" s="12">
        <f t="shared" si="15"/>
        <v>740000</v>
      </c>
      <c r="T107" s="12">
        <f t="shared" si="23"/>
        <v>750000</v>
      </c>
      <c r="U107">
        <v>10000</v>
      </c>
      <c r="V107">
        <f t="shared" si="18"/>
        <v>323.49726775956282</v>
      </c>
      <c r="W107" s="14" t="b">
        <f t="shared" si="19"/>
        <v>1</v>
      </c>
    </row>
    <row r="108" spans="1:23" x14ac:dyDescent="0.25">
      <c r="A108" t="s">
        <v>10</v>
      </c>
      <c r="B108" s="3">
        <v>45418</v>
      </c>
      <c r="C108">
        <v>2200400</v>
      </c>
      <c r="D108">
        <v>0</v>
      </c>
      <c r="E108">
        <v>1000</v>
      </c>
      <c r="F108">
        <v>16</v>
      </c>
      <c r="G108">
        <v>2250</v>
      </c>
      <c r="H108" t="b">
        <v>1</v>
      </c>
      <c r="I108">
        <f t="shared" si="16"/>
        <v>961.92349726775956</v>
      </c>
      <c r="L108">
        <f>L107-N108</f>
        <v>294600</v>
      </c>
      <c r="M108">
        <v>0</v>
      </c>
      <c r="N108">
        <v>1000</v>
      </c>
      <c r="O108">
        <f t="shared" si="17"/>
        <v>128.78688524590163</v>
      </c>
      <c r="S108" s="12">
        <f t="shared" si="15"/>
        <v>739000</v>
      </c>
      <c r="T108" s="12">
        <f t="shared" si="23"/>
        <v>0</v>
      </c>
      <c r="U108">
        <v>1000</v>
      </c>
      <c r="V108">
        <f t="shared" si="18"/>
        <v>323.06010928961751</v>
      </c>
      <c r="W108" s="14" t="b">
        <f t="shared" si="19"/>
        <v>1</v>
      </c>
    </row>
    <row r="109" spans="1:23" x14ac:dyDescent="0.25">
      <c r="A109" t="s">
        <v>10</v>
      </c>
      <c r="B109" s="3">
        <v>45419</v>
      </c>
      <c r="C109">
        <v>2161500</v>
      </c>
      <c r="D109">
        <v>0</v>
      </c>
      <c r="E109">
        <v>38900</v>
      </c>
      <c r="F109">
        <v>16</v>
      </c>
      <c r="G109">
        <v>2250</v>
      </c>
      <c r="H109" t="b">
        <v>1</v>
      </c>
      <c r="I109">
        <f t="shared" si="16"/>
        <v>944.91803278688519</v>
      </c>
      <c r="L109">
        <f t="shared" ref="L109:L114" si="26">L108-N109</f>
        <v>255700</v>
      </c>
      <c r="M109">
        <v>0</v>
      </c>
      <c r="N109">
        <v>38900</v>
      </c>
      <c r="O109">
        <f t="shared" si="17"/>
        <v>111.78142076502732</v>
      </c>
      <c r="S109" s="12">
        <f t="shared" si="15"/>
        <v>700100</v>
      </c>
      <c r="T109" s="12">
        <f t="shared" si="23"/>
        <v>0</v>
      </c>
      <c r="U109">
        <v>38900</v>
      </c>
      <c r="V109">
        <f t="shared" si="18"/>
        <v>306.05464480874315</v>
      </c>
      <c r="W109" s="14" t="b">
        <f t="shared" si="19"/>
        <v>1</v>
      </c>
    </row>
    <row r="110" spans="1:23" x14ac:dyDescent="0.25">
      <c r="A110" t="s">
        <v>10</v>
      </c>
      <c r="B110" s="3">
        <v>45420</v>
      </c>
      <c r="C110">
        <v>2006800</v>
      </c>
      <c r="D110">
        <v>0</v>
      </c>
      <c r="E110">
        <v>154700</v>
      </c>
      <c r="F110">
        <v>16</v>
      </c>
      <c r="G110">
        <v>2250</v>
      </c>
      <c r="H110" t="b">
        <v>1</v>
      </c>
      <c r="I110">
        <f t="shared" si="16"/>
        <v>877.28961748633878</v>
      </c>
      <c r="L110">
        <f t="shared" si="26"/>
        <v>101000</v>
      </c>
      <c r="M110">
        <v>0</v>
      </c>
      <c r="N110">
        <v>154700</v>
      </c>
      <c r="O110">
        <f t="shared" si="17"/>
        <v>44.153005464480877</v>
      </c>
      <c r="S110" s="12">
        <f t="shared" si="15"/>
        <v>545400</v>
      </c>
      <c r="T110" s="12">
        <f t="shared" si="23"/>
        <v>0</v>
      </c>
      <c r="U110">
        <v>154700</v>
      </c>
      <c r="V110">
        <f t="shared" si="18"/>
        <v>238.42622950819671</v>
      </c>
      <c r="W110" s="14" t="b">
        <f t="shared" si="19"/>
        <v>1</v>
      </c>
    </row>
    <row r="111" spans="1:23" x14ac:dyDescent="0.25">
      <c r="A111" t="s">
        <v>10</v>
      </c>
      <c r="B111" s="3">
        <v>45421</v>
      </c>
      <c r="C111">
        <v>2006800</v>
      </c>
      <c r="D111">
        <v>0</v>
      </c>
      <c r="E111">
        <v>0</v>
      </c>
      <c r="F111">
        <v>16</v>
      </c>
      <c r="G111">
        <v>2250</v>
      </c>
      <c r="H111" t="b">
        <v>1</v>
      </c>
      <c r="I111">
        <f t="shared" si="16"/>
        <v>877.28961748633878</v>
      </c>
      <c r="L111">
        <f t="shared" si="26"/>
        <v>101000</v>
      </c>
      <c r="M111">
        <v>0</v>
      </c>
      <c r="N111">
        <v>0</v>
      </c>
      <c r="O111">
        <f t="shared" si="17"/>
        <v>44.153005464480877</v>
      </c>
      <c r="S111" s="12">
        <f t="shared" si="15"/>
        <v>545400</v>
      </c>
      <c r="T111" s="12">
        <f t="shared" si="23"/>
        <v>0</v>
      </c>
      <c r="U111">
        <v>0</v>
      </c>
      <c r="V111">
        <f t="shared" si="18"/>
        <v>238.42622950819671</v>
      </c>
      <c r="W111" s="14" t="b">
        <f t="shared" si="19"/>
        <v>1</v>
      </c>
    </row>
    <row r="112" spans="1:23" x14ac:dyDescent="0.25">
      <c r="A112" t="s">
        <v>10</v>
      </c>
      <c r="B112" s="3">
        <v>45422</v>
      </c>
      <c r="C112">
        <v>1906800</v>
      </c>
      <c r="D112">
        <v>0</v>
      </c>
      <c r="E112">
        <v>100000</v>
      </c>
      <c r="F112">
        <v>16</v>
      </c>
      <c r="G112">
        <v>2250</v>
      </c>
      <c r="H112" t="b">
        <v>1</v>
      </c>
      <c r="I112">
        <f t="shared" si="16"/>
        <v>833.57377049180332</v>
      </c>
      <c r="L112">
        <f t="shared" si="26"/>
        <v>1000</v>
      </c>
      <c r="M112">
        <v>0</v>
      </c>
      <c r="N112">
        <v>100000</v>
      </c>
      <c r="O112">
        <f t="shared" si="17"/>
        <v>0.43715846994535518</v>
      </c>
      <c r="S112" s="12">
        <f t="shared" si="15"/>
        <v>445400</v>
      </c>
      <c r="T112" s="12">
        <f t="shared" si="23"/>
        <v>0</v>
      </c>
      <c r="U112">
        <v>100000</v>
      </c>
      <c r="V112">
        <f t="shared" si="18"/>
        <v>194.71038251366122</v>
      </c>
      <c r="W112" s="14" t="b">
        <f t="shared" si="19"/>
        <v>1</v>
      </c>
    </row>
    <row r="113" spans="1:23" x14ac:dyDescent="0.25">
      <c r="A113" t="s">
        <v>10</v>
      </c>
      <c r="B113" s="3">
        <v>45423</v>
      </c>
      <c r="C113">
        <v>1905800</v>
      </c>
      <c r="D113">
        <v>0</v>
      </c>
      <c r="E113">
        <v>1000</v>
      </c>
      <c r="F113">
        <v>16</v>
      </c>
      <c r="G113">
        <v>2250</v>
      </c>
      <c r="H113" t="b">
        <v>1</v>
      </c>
      <c r="I113">
        <f t="shared" si="16"/>
        <v>833.1366120218579</v>
      </c>
      <c r="L113">
        <f t="shared" si="26"/>
        <v>0</v>
      </c>
      <c r="M113">
        <v>0</v>
      </c>
      <c r="N113">
        <v>1000</v>
      </c>
      <c r="O113">
        <f t="shared" si="17"/>
        <v>0</v>
      </c>
      <c r="S113" s="12">
        <f t="shared" si="15"/>
        <v>444400</v>
      </c>
      <c r="T113" s="12">
        <f t="shared" si="23"/>
        <v>0</v>
      </c>
      <c r="U113">
        <v>1000</v>
      </c>
      <c r="V113">
        <f t="shared" si="18"/>
        <v>194.27322404371586</v>
      </c>
      <c r="W113" s="14" t="b">
        <f t="shared" si="19"/>
        <v>1</v>
      </c>
    </row>
    <row r="114" spans="1:23" x14ac:dyDescent="0.25">
      <c r="A114" t="s">
        <v>10</v>
      </c>
      <c r="B114" s="3">
        <v>45424</v>
      </c>
      <c r="C114">
        <v>1905800</v>
      </c>
      <c r="D114">
        <v>0</v>
      </c>
      <c r="E114">
        <v>0</v>
      </c>
      <c r="F114">
        <v>16</v>
      </c>
      <c r="G114">
        <v>2250</v>
      </c>
      <c r="H114" t="b">
        <v>1</v>
      </c>
      <c r="I114">
        <f t="shared" si="16"/>
        <v>833.1366120218579</v>
      </c>
      <c r="L114">
        <f t="shared" si="26"/>
        <v>0</v>
      </c>
      <c r="M114">
        <v>0</v>
      </c>
      <c r="N114">
        <v>0</v>
      </c>
      <c r="O114">
        <f t="shared" si="17"/>
        <v>0</v>
      </c>
      <c r="S114" s="12">
        <f t="shared" si="15"/>
        <v>444400</v>
      </c>
      <c r="T114" s="12">
        <f t="shared" si="23"/>
        <v>0</v>
      </c>
      <c r="U114">
        <v>0</v>
      </c>
      <c r="V114">
        <f t="shared" si="18"/>
        <v>194.27322404371586</v>
      </c>
      <c r="W114" s="14" t="b">
        <f t="shared" si="19"/>
        <v>1</v>
      </c>
    </row>
    <row r="115" spans="1:23" x14ac:dyDescent="0.25">
      <c r="A115" t="s">
        <v>10</v>
      </c>
      <c r="B115" s="3">
        <v>45425</v>
      </c>
      <c r="C115">
        <v>1882200</v>
      </c>
      <c r="D115">
        <v>0</v>
      </c>
      <c r="E115">
        <v>23600</v>
      </c>
      <c r="F115">
        <v>16</v>
      </c>
      <c r="G115">
        <v>2250</v>
      </c>
      <c r="H115" t="b">
        <v>1</v>
      </c>
      <c r="I115">
        <f t="shared" si="16"/>
        <v>822.81967213114751</v>
      </c>
      <c r="L115">
        <f>M115-N115</f>
        <v>451400</v>
      </c>
      <c r="M115">
        <f>SUM(N115:N122)</f>
        <v>475000</v>
      </c>
      <c r="N115">
        <v>23600</v>
      </c>
      <c r="O115">
        <f t="shared" si="17"/>
        <v>197.33333333333334</v>
      </c>
      <c r="S115" s="12">
        <f t="shared" si="15"/>
        <v>420800</v>
      </c>
      <c r="T115" s="12">
        <f t="shared" si="23"/>
        <v>0</v>
      </c>
      <c r="U115">
        <v>23600</v>
      </c>
      <c r="V115">
        <f t="shared" si="18"/>
        <v>183.95628415300547</v>
      </c>
      <c r="W115" s="14" t="b">
        <f t="shared" si="19"/>
        <v>1</v>
      </c>
    </row>
    <row r="116" spans="1:23" x14ac:dyDescent="0.25">
      <c r="A116" t="s">
        <v>10</v>
      </c>
      <c r="B116" s="3">
        <v>45426</v>
      </c>
      <c r="C116">
        <v>1858200</v>
      </c>
      <c r="D116">
        <v>0</v>
      </c>
      <c r="E116">
        <v>24000</v>
      </c>
      <c r="F116">
        <v>16</v>
      </c>
      <c r="G116">
        <v>2250</v>
      </c>
      <c r="H116" t="b">
        <v>1</v>
      </c>
      <c r="I116">
        <f t="shared" si="16"/>
        <v>812.32786885245901</v>
      </c>
      <c r="L116">
        <f>L115-N116</f>
        <v>427400</v>
      </c>
      <c r="M116">
        <v>0</v>
      </c>
      <c r="N116">
        <v>24000</v>
      </c>
      <c r="O116">
        <f t="shared" si="17"/>
        <v>186.84153005464481</v>
      </c>
      <c r="S116" s="12">
        <f t="shared" si="15"/>
        <v>396800</v>
      </c>
      <c r="T116" s="12">
        <f t="shared" si="23"/>
        <v>0</v>
      </c>
      <c r="U116">
        <v>24000</v>
      </c>
      <c r="V116">
        <f t="shared" si="18"/>
        <v>173.46448087431693</v>
      </c>
      <c r="W116" s="14" t="b">
        <f t="shared" si="19"/>
        <v>1</v>
      </c>
    </row>
    <row r="117" spans="1:23" x14ac:dyDescent="0.25">
      <c r="A117" t="s">
        <v>10</v>
      </c>
      <c r="B117" s="3">
        <v>45427</v>
      </c>
      <c r="C117">
        <v>1679900</v>
      </c>
      <c r="D117">
        <v>0</v>
      </c>
      <c r="E117">
        <v>178300</v>
      </c>
      <c r="F117">
        <v>16</v>
      </c>
      <c r="G117">
        <v>2250</v>
      </c>
      <c r="H117" t="b">
        <v>1</v>
      </c>
      <c r="I117">
        <f t="shared" si="16"/>
        <v>734.38251366120221</v>
      </c>
      <c r="L117">
        <f t="shared" ref="L117:L122" si="27">L116-N117</f>
        <v>249100</v>
      </c>
      <c r="M117">
        <v>0</v>
      </c>
      <c r="N117">
        <v>178300</v>
      </c>
      <c r="O117">
        <f t="shared" si="17"/>
        <v>108.89617486338798</v>
      </c>
      <c r="S117" s="12">
        <f t="shared" si="15"/>
        <v>218500</v>
      </c>
      <c r="T117" s="12">
        <f t="shared" si="23"/>
        <v>0</v>
      </c>
      <c r="U117">
        <v>178300</v>
      </c>
      <c r="V117">
        <f t="shared" si="18"/>
        <v>95.519125683060111</v>
      </c>
      <c r="W117" s="14" t="b">
        <f t="shared" si="19"/>
        <v>1</v>
      </c>
    </row>
    <row r="118" spans="1:23" x14ac:dyDescent="0.25">
      <c r="A118" t="s">
        <v>10</v>
      </c>
      <c r="B118" s="3">
        <v>45428</v>
      </c>
      <c r="C118">
        <v>1549900</v>
      </c>
      <c r="D118">
        <v>0</v>
      </c>
      <c r="E118">
        <v>130000</v>
      </c>
      <c r="F118">
        <v>16</v>
      </c>
      <c r="G118">
        <v>2250</v>
      </c>
      <c r="H118" t="b">
        <v>1</v>
      </c>
      <c r="I118">
        <f t="shared" si="16"/>
        <v>677.55191256830597</v>
      </c>
      <c r="L118">
        <f t="shared" si="27"/>
        <v>119100</v>
      </c>
      <c r="M118">
        <v>0</v>
      </c>
      <c r="N118">
        <v>130000</v>
      </c>
      <c r="O118">
        <f t="shared" si="17"/>
        <v>52.065573770491802</v>
      </c>
      <c r="S118" s="12">
        <f t="shared" si="15"/>
        <v>88500</v>
      </c>
      <c r="T118" s="12">
        <f t="shared" si="23"/>
        <v>0</v>
      </c>
      <c r="U118">
        <v>130000</v>
      </c>
      <c r="V118">
        <f t="shared" si="18"/>
        <v>38.688524590163937</v>
      </c>
      <c r="W118" s="14" t="b">
        <f t="shared" si="19"/>
        <v>0</v>
      </c>
    </row>
    <row r="119" spans="1:23" x14ac:dyDescent="0.25">
      <c r="A119" t="s">
        <v>10</v>
      </c>
      <c r="B119" s="3">
        <v>45429</v>
      </c>
      <c r="C119">
        <v>1456700</v>
      </c>
      <c r="D119">
        <v>0</v>
      </c>
      <c r="E119">
        <v>93200</v>
      </c>
      <c r="F119">
        <v>16</v>
      </c>
      <c r="G119">
        <v>2250</v>
      </c>
      <c r="H119" t="b">
        <v>1</v>
      </c>
      <c r="I119">
        <f t="shared" si="16"/>
        <v>636.80874316939889</v>
      </c>
      <c r="L119">
        <f t="shared" si="27"/>
        <v>25900</v>
      </c>
      <c r="M119">
        <v>0</v>
      </c>
      <c r="N119">
        <v>93200</v>
      </c>
      <c r="O119">
        <f t="shared" si="17"/>
        <v>11.3224043715847</v>
      </c>
      <c r="S119" s="12">
        <f t="shared" si="15"/>
        <v>88500</v>
      </c>
      <c r="T119" s="12">
        <f t="shared" si="23"/>
        <v>0</v>
      </c>
      <c r="U119">
        <v>93200</v>
      </c>
      <c r="V119">
        <f t="shared" si="18"/>
        <v>38.688524590163937</v>
      </c>
      <c r="W119" s="14" t="b">
        <f t="shared" si="19"/>
        <v>0</v>
      </c>
    </row>
    <row r="120" spans="1:23" x14ac:dyDescent="0.25">
      <c r="A120" t="s">
        <v>10</v>
      </c>
      <c r="B120" s="3">
        <v>45430</v>
      </c>
      <c r="C120">
        <v>1439000</v>
      </c>
      <c r="D120">
        <v>0</v>
      </c>
      <c r="E120">
        <v>17700</v>
      </c>
      <c r="F120">
        <v>16</v>
      </c>
      <c r="G120">
        <v>2250</v>
      </c>
      <c r="H120" t="b">
        <v>1</v>
      </c>
      <c r="I120">
        <f t="shared" si="16"/>
        <v>629.07103825136608</v>
      </c>
      <c r="L120">
        <f t="shared" si="27"/>
        <v>8200</v>
      </c>
      <c r="M120">
        <v>0</v>
      </c>
      <c r="N120">
        <v>17700</v>
      </c>
      <c r="O120">
        <f t="shared" si="17"/>
        <v>3.5846994535519126</v>
      </c>
      <c r="S120" s="12">
        <f t="shared" si="15"/>
        <v>732300</v>
      </c>
      <c r="T120" s="12">
        <f t="shared" si="23"/>
        <v>750000</v>
      </c>
      <c r="U120">
        <v>17700</v>
      </c>
      <c r="V120">
        <f t="shared" si="18"/>
        <v>320.13114754098359</v>
      </c>
      <c r="W120" s="14" t="b">
        <f t="shared" si="19"/>
        <v>1</v>
      </c>
    </row>
    <row r="121" spans="1:23" x14ac:dyDescent="0.25">
      <c r="A121" t="s">
        <v>10</v>
      </c>
      <c r="B121" s="3">
        <v>45431</v>
      </c>
      <c r="C121">
        <v>1431700</v>
      </c>
      <c r="D121">
        <v>0</v>
      </c>
      <c r="E121">
        <v>7300</v>
      </c>
      <c r="F121">
        <v>16</v>
      </c>
      <c r="G121">
        <v>2250</v>
      </c>
      <c r="H121" t="b">
        <v>1</v>
      </c>
      <c r="I121">
        <f t="shared" si="16"/>
        <v>625.87978142076497</v>
      </c>
      <c r="L121">
        <f t="shared" si="27"/>
        <v>900</v>
      </c>
      <c r="M121">
        <v>0</v>
      </c>
      <c r="N121">
        <v>7300</v>
      </c>
      <c r="O121">
        <f t="shared" si="17"/>
        <v>0.39344262295081966</v>
      </c>
      <c r="S121" s="12">
        <f t="shared" si="15"/>
        <v>725000</v>
      </c>
      <c r="T121" s="12">
        <f t="shared" si="23"/>
        <v>0</v>
      </c>
      <c r="U121">
        <v>7300</v>
      </c>
      <c r="V121">
        <f t="shared" si="18"/>
        <v>316.93989071038249</v>
      </c>
      <c r="W121" s="14" t="b">
        <f t="shared" si="19"/>
        <v>1</v>
      </c>
    </row>
    <row r="122" spans="1:23" x14ac:dyDescent="0.25">
      <c r="A122" t="s">
        <v>10</v>
      </c>
      <c r="B122" s="3">
        <v>45432</v>
      </c>
      <c r="C122">
        <v>1430800</v>
      </c>
      <c r="D122">
        <v>0</v>
      </c>
      <c r="E122">
        <v>900</v>
      </c>
      <c r="F122">
        <v>16</v>
      </c>
      <c r="G122">
        <v>2250</v>
      </c>
      <c r="H122" t="b">
        <v>1</v>
      </c>
      <c r="I122">
        <f t="shared" si="16"/>
        <v>625.48633879781426</v>
      </c>
      <c r="L122">
        <f t="shared" si="27"/>
        <v>0</v>
      </c>
      <c r="M122">
        <v>0</v>
      </c>
      <c r="N122">
        <v>900</v>
      </c>
      <c r="O122">
        <f t="shared" si="17"/>
        <v>0</v>
      </c>
      <c r="S122" s="12">
        <f t="shared" si="15"/>
        <v>724100</v>
      </c>
      <c r="T122" s="12">
        <f t="shared" si="23"/>
        <v>0</v>
      </c>
      <c r="U122">
        <v>900</v>
      </c>
      <c r="V122">
        <f t="shared" si="18"/>
        <v>316.54644808743171</v>
      </c>
      <c r="W122" s="14" t="b">
        <f t="shared" si="19"/>
        <v>1</v>
      </c>
    </row>
    <row r="123" spans="1:23" x14ac:dyDescent="0.25">
      <c r="A123" t="s">
        <v>10</v>
      </c>
      <c r="B123" s="3">
        <v>45433</v>
      </c>
      <c r="C123">
        <v>1377000</v>
      </c>
      <c r="D123">
        <v>0</v>
      </c>
      <c r="E123">
        <v>53800</v>
      </c>
      <c r="F123">
        <v>16</v>
      </c>
      <c r="G123">
        <v>2250</v>
      </c>
      <c r="H123" t="b">
        <v>1</v>
      </c>
      <c r="I123">
        <f t="shared" si="16"/>
        <v>601.96721311475414</v>
      </c>
      <c r="L123">
        <f>M123-N123</f>
        <v>540800</v>
      </c>
      <c r="M123">
        <f>SUM(N123:N130)</f>
        <v>594600</v>
      </c>
      <c r="N123">
        <v>53800</v>
      </c>
      <c r="O123">
        <f t="shared" si="17"/>
        <v>236.41530054644809</v>
      </c>
      <c r="S123" s="12">
        <f t="shared" si="15"/>
        <v>670300</v>
      </c>
      <c r="T123" s="12">
        <f t="shared" si="23"/>
        <v>0</v>
      </c>
      <c r="U123">
        <v>53800</v>
      </c>
      <c r="V123">
        <f t="shared" si="18"/>
        <v>293.0273224043716</v>
      </c>
      <c r="W123" s="14" t="b">
        <f t="shared" si="19"/>
        <v>1</v>
      </c>
    </row>
    <row r="124" spans="1:23" x14ac:dyDescent="0.25">
      <c r="A124" t="s">
        <v>10</v>
      </c>
      <c r="B124" s="3">
        <v>45434</v>
      </c>
      <c r="C124">
        <v>1353700</v>
      </c>
      <c r="D124">
        <v>0</v>
      </c>
      <c r="E124">
        <v>23300</v>
      </c>
      <c r="F124">
        <v>16</v>
      </c>
      <c r="G124">
        <v>2250</v>
      </c>
      <c r="H124" t="b">
        <v>1</v>
      </c>
      <c r="I124">
        <f t="shared" si="16"/>
        <v>591.78142076502729</v>
      </c>
      <c r="L124">
        <f>L123-N124</f>
        <v>517500</v>
      </c>
      <c r="M124">
        <v>0</v>
      </c>
      <c r="N124">
        <v>23300</v>
      </c>
      <c r="O124">
        <f t="shared" si="17"/>
        <v>226.2295081967213</v>
      </c>
      <c r="S124" s="12">
        <f t="shared" si="15"/>
        <v>647000</v>
      </c>
      <c r="T124" s="12">
        <f t="shared" si="23"/>
        <v>0</v>
      </c>
      <c r="U124">
        <v>23300</v>
      </c>
      <c r="V124">
        <f t="shared" si="18"/>
        <v>282.84153005464481</v>
      </c>
      <c r="W124" s="14" t="b">
        <f t="shared" si="19"/>
        <v>1</v>
      </c>
    </row>
    <row r="125" spans="1:23" x14ac:dyDescent="0.25">
      <c r="A125" t="s">
        <v>10</v>
      </c>
      <c r="B125" s="3">
        <v>45435</v>
      </c>
      <c r="C125">
        <v>1313700</v>
      </c>
      <c r="D125">
        <v>0</v>
      </c>
      <c r="E125">
        <v>40000</v>
      </c>
      <c r="F125">
        <v>16</v>
      </c>
      <c r="G125">
        <v>2250</v>
      </c>
      <c r="H125" t="b">
        <v>1</v>
      </c>
      <c r="I125">
        <f t="shared" si="16"/>
        <v>574.29508196721315</v>
      </c>
      <c r="L125">
        <f t="shared" ref="L125:L130" si="28">L124-N125</f>
        <v>477500</v>
      </c>
      <c r="M125">
        <v>0</v>
      </c>
      <c r="N125">
        <v>40000</v>
      </c>
      <c r="O125">
        <f t="shared" si="17"/>
        <v>208.7431693989071</v>
      </c>
      <c r="S125" s="12">
        <f t="shared" si="15"/>
        <v>607000</v>
      </c>
      <c r="T125" s="12">
        <f t="shared" si="23"/>
        <v>0</v>
      </c>
      <c r="U125">
        <v>40000</v>
      </c>
      <c r="V125">
        <f t="shared" si="18"/>
        <v>265.35519125683061</v>
      </c>
      <c r="W125" s="14" t="b">
        <f t="shared" si="19"/>
        <v>1</v>
      </c>
    </row>
    <row r="126" spans="1:23" x14ac:dyDescent="0.25">
      <c r="A126" t="s">
        <v>10</v>
      </c>
      <c r="B126" s="3">
        <v>45436</v>
      </c>
      <c r="C126">
        <v>1274700</v>
      </c>
      <c r="D126">
        <v>0</v>
      </c>
      <c r="E126">
        <v>39000</v>
      </c>
      <c r="F126">
        <v>16</v>
      </c>
      <c r="G126">
        <v>2250</v>
      </c>
      <c r="H126" t="b">
        <v>1</v>
      </c>
      <c r="I126">
        <f t="shared" si="16"/>
        <v>557.24590163934431</v>
      </c>
      <c r="L126">
        <f t="shared" si="28"/>
        <v>438500</v>
      </c>
      <c r="M126">
        <v>0</v>
      </c>
      <c r="N126">
        <v>39000</v>
      </c>
      <c r="O126">
        <f t="shared" si="17"/>
        <v>191.69398907103826</v>
      </c>
      <c r="S126" s="12">
        <f t="shared" si="15"/>
        <v>568000</v>
      </c>
      <c r="T126" s="12">
        <f t="shared" si="23"/>
        <v>0</v>
      </c>
      <c r="U126">
        <v>39000</v>
      </c>
      <c r="V126">
        <f t="shared" si="18"/>
        <v>248.30601092896174</v>
      </c>
      <c r="W126" s="14" t="b">
        <f t="shared" si="19"/>
        <v>1</v>
      </c>
    </row>
    <row r="127" spans="1:23" x14ac:dyDescent="0.25">
      <c r="A127" t="s">
        <v>10</v>
      </c>
      <c r="B127" s="3">
        <v>45437</v>
      </c>
      <c r="C127">
        <v>1101200</v>
      </c>
      <c r="D127">
        <v>0</v>
      </c>
      <c r="E127">
        <v>173500</v>
      </c>
      <c r="F127">
        <v>16</v>
      </c>
      <c r="G127">
        <v>2250</v>
      </c>
      <c r="H127" t="b">
        <v>1</v>
      </c>
      <c r="I127">
        <f t="shared" si="16"/>
        <v>481.39890710382514</v>
      </c>
      <c r="L127">
        <f t="shared" si="28"/>
        <v>265000</v>
      </c>
      <c r="M127">
        <v>0</v>
      </c>
      <c r="N127">
        <v>173500</v>
      </c>
      <c r="O127">
        <f t="shared" si="17"/>
        <v>115.84699453551913</v>
      </c>
      <c r="S127" s="12">
        <f t="shared" si="15"/>
        <v>394500</v>
      </c>
      <c r="T127" s="12">
        <f t="shared" si="23"/>
        <v>0</v>
      </c>
      <c r="U127">
        <v>173500</v>
      </c>
      <c r="V127">
        <f t="shared" si="18"/>
        <v>172.45901639344262</v>
      </c>
      <c r="W127" s="14" t="b">
        <f t="shared" si="19"/>
        <v>1</v>
      </c>
    </row>
    <row r="128" spans="1:23" x14ac:dyDescent="0.25">
      <c r="A128" t="s">
        <v>10</v>
      </c>
      <c r="B128" s="3">
        <v>45438</v>
      </c>
      <c r="C128">
        <v>850200</v>
      </c>
      <c r="D128">
        <v>0</v>
      </c>
      <c r="E128">
        <v>251000</v>
      </c>
      <c r="F128">
        <v>16</v>
      </c>
      <c r="G128">
        <v>2250</v>
      </c>
      <c r="H128" t="b">
        <v>1</v>
      </c>
      <c r="I128">
        <f t="shared" si="16"/>
        <v>371.67213114754099</v>
      </c>
      <c r="L128">
        <f t="shared" si="28"/>
        <v>14000</v>
      </c>
      <c r="M128">
        <v>0</v>
      </c>
      <c r="N128">
        <v>251000</v>
      </c>
      <c r="O128">
        <f t="shared" si="17"/>
        <v>6.1202185792349724</v>
      </c>
      <c r="S128" s="12">
        <f t="shared" si="15"/>
        <v>143500</v>
      </c>
      <c r="T128" s="12">
        <f t="shared" si="23"/>
        <v>0</v>
      </c>
      <c r="U128">
        <v>251000</v>
      </c>
      <c r="V128">
        <f t="shared" si="18"/>
        <v>62.732240437158467</v>
      </c>
      <c r="W128" s="14" t="b">
        <f t="shared" si="19"/>
        <v>0</v>
      </c>
    </row>
    <row r="129" spans="1:23" x14ac:dyDescent="0.25">
      <c r="A129" t="s">
        <v>10</v>
      </c>
      <c r="B129" s="3">
        <v>45439</v>
      </c>
      <c r="C129">
        <v>850200</v>
      </c>
      <c r="D129">
        <v>0</v>
      </c>
      <c r="E129">
        <v>0</v>
      </c>
      <c r="F129">
        <v>16</v>
      </c>
      <c r="G129">
        <v>2250</v>
      </c>
      <c r="H129" t="b">
        <v>1</v>
      </c>
      <c r="I129">
        <f t="shared" si="16"/>
        <v>371.67213114754099</v>
      </c>
      <c r="L129">
        <f t="shared" si="28"/>
        <v>14000</v>
      </c>
      <c r="M129">
        <v>0</v>
      </c>
      <c r="N129">
        <v>0</v>
      </c>
      <c r="O129">
        <f t="shared" si="17"/>
        <v>6.1202185792349724</v>
      </c>
      <c r="S129" s="12">
        <f t="shared" si="15"/>
        <v>143500</v>
      </c>
      <c r="T129" s="12">
        <f t="shared" si="23"/>
        <v>0</v>
      </c>
      <c r="U129">
        <v>0</v>
      </c>
      <c r="V129">
        <f t="shared" si="18"/>
        <v>62.732240437158467</v>
      </c>
      <c r="W129" s="14" t="b">
        <f t="shared" si="19"/>
        <v>1</v>
      </c>
    </row>
    <row r="130" spans="1:23" x14ac:dyDescent="0.25">
      <c r="A130" t="s">
        <v>10</v>
      </c>
      <c r="B130" s="3">
        <v>45440</v>
      </c>
      <c r="C130">
        <v>836200</v>
      </c>
      <c r="D130">
        <v>0</v>
      </c>
      <c r="E130">
        <v>14000</v>
      </c>
      <c r="F130">
        <v>16</v>
      </c>
      <c r="G130">
        <v>2250</v>
      </c>
      <c r="H130" t="b">
        <v>1</v>
      </c>
      <c r="I130">
        <f t="shared" si="16"/>
        <v>365.55191256830602</v>
      </c>
      <c r="L130">
        <f t="shared" si="28"/>
        <v>0</v>
      </c>
      <c r="M130">
        <v>0</v>
      </c>
      <c r="N130">
        <v>14000</v>
      </c>
      <c r="O130">
        <f t="shared" si="17"/>
        <v>0</v>
      </c>
      <c r="S130" s="12">
        <f t="shared" si="15"/>
        <v>129500</v>
      </c>
      <c r="T130" s="12">
        <f t="shared" si="23"/>
        <v>0</v>
      </c>
      <c r="U130">
        <v>14000</v>
      </c>
      <c r="V130">
        <f t="shared" si="18"/>
        <v>56.612021857923494</v>
      </c>
      <c r="W130" s="14" t="b">
        <f t="shared" si="19"/>
        <v>1</v>
      </c>
    </row>
    <row r="131" spans="1:23" x14ac:dyDescent="0.25">
      <c r="A131" t="s">
        <v>10</v>
      </c>
      <c r="B131" s="3">
        <v>45441</v>
      </c>
      <c r="C131">
        <v>835200</v>
      </c>
      <c r="D131">
        <v>0</v>
      </c>
      <c r="E131">
        <v>1000</v>
      </c>
      <c r="F131">
        <v>16</v>
      </c>
      <c r="G131">
        <v>2250</v>
      </c>
      <c r="H131" t="b">
        <v>1</v>
      </c>
      <c r="I131">
        <f t="shared" si="16"/>
        <v>365.11475409836066</v>
      </c>
      <c r="L131">
        <f>M131-N131</f>
        <v>303700</v>
      </c>
      <c r="M131">
        <f>SUM(N131:N138)</f>
        <v>304700</v>
      </c>
      <c r="N131">
        <v>1000</v>
      </c>
      <c r="O131">
        <f t="shared" si="17"/>
        <v>132.76502732240436</v>
      </c>
      <c r="S131" s="12">
        <f t="shared" ref="S131:S194" si="29">IF(T131&lt;&gt;0, IF((T131-U131)&gt;=0,T131-U131,T131), IF((S130-U131)&gt;=0,S130-U131,S130))</f>
        <v>749000</v>
      </c>
      <c r="T131" s="12">
        <f t="shared" si="23"/>
        <v>750000</v>
      </c>
      <c r="U131">
        <v>1000</v>
      </c>
      <c r="V131">
        <f t="shared" si="18"/>
        <v>327.43169398907105</v>
      </c>
      <c r="W131" s="14" t="b">
        <f t="shared" si="19"/>
        <v>1</v>
      </c>
    </row>
    <row r="132" spans="1:23" x14ac:dyDescent="0.25">
      <c r="A132" t="s">
        <v>10</v>
      </c>
      <c r="B132" s="3">
        <v>45442</v>
      </c>
      <c r="C132">
        <v>735900</v>
      </c>
      <c r="D132">
        <v>0</v>
      </c>
      <c r="E132">
        <v>99300</v>
      </c>
      <c r="F132">
        <v>16</v>
      </c>
      <c r="G132">
        <v>2250</v>
      </c>
      <c r="H132" t="b">
        <v>1</v>
      </c>
      <c r="I132">
        <f t="shared" ref="I132:I195" si="30">C132*F132/100/366*(B133-B132)-IF(D132&lt;&gt;0,$G132,0)</f>
        <v>321.70491803278691</v>
      </c>
      <c r="L132">
        <f>L131-N132</f>
        <v>204400</v>
      </c>
      <c r="M132">
        <v>0</v>
      </c>
      <c r="N132">
        <v>99300</v>
      </c>
      <c r="O132">
        <f t="shared" ref="O132:O195" si="31">L132*$F132/100/366*($B133-$B132)</f>
        <v>89.355191256830608</v>
      </c>
      <c r="S132" s="12">
        <f t="shared" si="29"/>
        <v>649700</v>
      </c>
      <c r="T132" s="12">
        <f t="shared" si="23"/>
        <v>0</v>
      </c>
      <c r="U132">
        <v>99300</v>
      </c>
      <c r="V132">
        <f t="shared" ref="V132:V195" si="32">S132*$F132/100/366*($B133-$B132)</f>
        <v>284.02185792349729</v>
      </c>
      <c r="W132" s="14" t="b">
        <f t="shared" ref="W132:W195" si="33">S132&gt;U132</f>
        <v>1</v>
      </c>
    </row>
    <row r="133" spans="1:23" x14ac:dyDescent="0.25">
      <c r="A133" t="s">
        <v>10</v>
      </c>
      <c r="B133" s="3">
        <v>45443</v>
      </c>
      <c r="C133">
        <v>621900</v>
      </c>
      <c r="D133">
        <v>0</v>
      </c>
      <c r="E133">
        <v>114000</v>
      </c>
      <c r="F133">
        <v>16</v>
      </c>
      <c r="G133">
        <v>2250</v>
      </c>
      <c r="H133" t="b">
        <v>1</v>
      </c>
      <c r="I133">
        <f t="shared" si="30"/>
        <v>271.86885245901641</v>
      </c>
      <c r="L133">
        <f t="shared" ref="L133:L138" si="34">L132-N133</f>
        <v>90400</v>
      </c>
      <c r="M133">
        <v>0</v>
      </c>
      <c r="N133">
        <v>114000</v>
      </c>
      <c r="O133">
        <f t="shared" si="31"/>
        <v>39.519125683060111</v>
      </c>
      <c r="S133" s="12">
        <f t="shared" si="29"/>
        <v>535700</v>
      </c>
      <c r="T133" s="12">
        <f t="shared" si="23"/>
        <v>0</v>
      </c>
      <c r="U133">
        <v>114000</v>
      </c>
      <c r="V133">
        <f t="shared" si="32"/>
        <v>234.18579234972677</v>
      </c>
      <c r="W133" s="14" t="b">
        <f t="shared" si="33"/>
        <v>1</v>
      </c>
    </row>
    <row r="134" spans="1:23" x14ac:dyDescent="0.25">
      <c r="A134" t="s">
        <v>10</v>
      </c>
      <c r="B134" s="3">
        <v>45444</v>
      </c>
      <c r="C134">
        <v>621900</v>
      </c>
      <c r="D134">
        <v>0</v>
      </c>
      <c r="E134">
        <v>0</v>
      </c>
      <c r="F134">
        <v>16</v>
      </c>
      <c r="G134">
        <v>2250</v>
      </c>
      <c r="H134" t="b">
        <v>1</v>
      </c>
      <c r="I134">
        <f t="shared" si="30"/>
        <v>271.86885245901641</v>
      </c>
      <c r="L134">
        <f t="shared" si="34"/>
        <v>90400</v>
      </c>
      <c r="M134">
        <v>0</v>
      </c>
      <c r="N134">
        <v>0</v>
      </c>
      <c r="O134">
        <f t="shared" si="31"/>
        <v>39.519125683060111</v>
      </c>
      <c r="S134" s="12">
        <f t="shared" si="29"/>
        <v>535700</v>
      </c>
      <c r="T134" s="12">
        <f t="shared" si="23"/>
        <v>0</v>
      </c>
      <c r="U134">
        <v>0</v>
      </c>
      <c r="V134">
        <f t="shared" si="32"/>
        <v>234.18579234972677</v>
      </c>
      <c r="W134" s="14" t="b">
        <f t="shared" si="33"/>
        <v>1</v>
      </c>
    </row>
    <row r="135" spans="1:23" x14ac:dyDescent="0.25">
      <c r="A135" t="s">
        <v>10</v>
      </c>
      <c r="B135" s="3">
        <v>45445</v>
      </c>
      <c r="C135">
        <v>620700</v>
      </c>
      <c r="D135">
        <v>0</v>
      </c>
      <c r="E135">
        <v>1200</v>
      </c>
      <c r="F135">
        <v>16</v>
      </c>
      <c r="G135">
        <v>2250</v>
      </c>
      <c r="H135" t="b">
        <v>1</v>
      </c>
      <c r="I135">
        <f t="shared" si="30"/>
        <v>271.34426229508199</v>
      </c>
      <c r="L135">
        <f t="shared" si="34"/>
        <v>89200</v>
      </c>
      <c r="M135">
        <v>0</v>
      </c>
      <c r="N135">
        <v>1200</v>
      </c>
      <c r="O135">
        <f t="shared" si="31"/>
        <v>38.994535519125684</v>
      </c>
      <c r="S135" s="12">
        <f t="shared" si="29"/>
        <v>534500</v>
      </c>
      <c r="T135" s="12">
        <f t="shared" si="23"/>
        <v>0</v>
      </c>
      <c r="U135">
        <v>1200</v>
      </c>
      <c r="V135">
        <f t="shared" si="32"/>
        <v>233.66120218579235</v>
      </c>
      <c r="W135" s="14" t="b">
        <f t="shared" si="33"/>
        <v>1</v>
      </c>
    </row>
    <row r="136" spans="1:23" x14ac:dyDescent="0.25">
      <c r="A136" t="s">
        <v>10</v>
      </c>
      <c r="B136" s="3">
        <v>45446</v>
      </c>
      <c r="C136">
        <v>586600</v>
      </c>
      <c r="D136">
        <v>0</v>
      </c>
      <c r="E136">
        <v>34100</v>
      </c>
      <c r="F136">
        <v>16</v>
      </c>
      <c r="G136">
        <v>2250</v>
      </c>
      <c r="H136" t="b">
        <v>1</v>
      </c>
      <c r="I136">
        <f t="shared" si="30"/>
        <v>256.43715846994536</v>
      </c>
      <c r="L136">
        <f t="shared" si="34"/>
        <v>55100</v>
      </c>
      <c r="M136">
        <v>0</v>
      </c>
      <c r="N136">
        <v>34100</v>
      </c>
      <c r="O136">
        <f t="shared" si="31"/>
        <v>24.087431693989071</v>
      </c>
      <c r="S136" s="12">
        <f t="shared" si="29"/>
        <v>500400</v>
      </c>
      <c r="T136" s="12">
        <f t="shared" si="23"/>
        <v>0</v>
      </c>
      <c r="U136">
        <v>34100</v>
      </c>
      <c r="V136">
        <f t="shared" si="32"/>
        <v>218.75409836065575</v>
      </c>
      <c r="W136" s="14" t="b">
        <f t="shared" si="33"/>
        <v>1</v>
      </c>
    </row>
    <row r="137" spans="1:23" x14ac:dyDescent="0.25">
      <c r="A137" t="s">
        <v>10</v>
      </c>
      <c r="B137" s="3">
        <v>45447</v>
      </c>
      <c r="C137">
        <v>554200</v>
      </c>
      <c r="D137">
        <v>0</v>
      </c>
      <c r="E137">
        <v>32400</v>
      </c>
      <c r="F137">
        <v>16</v>
      </c>
      <c r="G137">
        <v>2250</v>
      </c>
      <c r="H137" t="b">
        <v>1</v>
      </c>
      <c r="I137">
        <f t="shared" si="30"/>
        <v>242.27322404371586</v>
      </c>
      <c r="L137">
        <f t="shared" si="34"/>
        <v>22700</v>
      </c>
      <c r="M137">
        <v>0</v>
      </c>
      <c r="N137">
        <v>32400</v>
      </c>
      <c r="O137">
        <f t="shared" si="31"/>
        <v>9.9234972677595632</v>
      </c>
      <c r="S137" s="12">
        <f t="shared" si="29"/>
        <v>468000</v>
      </c>
      <c r="T137" s="12">
        <f t="shared" si="23"/>
        <v>0</v>
      </c>
      <c r="U137">
        <v>32400</v>
      </c>
      <c r="V137">
        <f t="shared" si="32"/>
        <v>204.59016393442624</v>
      </c>
      <c r="W137" s="14" t="b">
        <f t="shared" si="33"/>
        <v>1</v>
      </c>
    </row>
    <row r="138" spans="1:23" x14ac:dyDescent="0.25">
      <c r="A138" t="s">
        <v>10</v>
      </c>
      <c r="B138" s="3">
        <v>45448</v>
      </c>
      <c r="C138">
        <v>531500</v>
      </c>
      <c r="D138">
        <v>0</v>
      </c>
      <c r="E138">
        <v>22700</v>
      </c>
      <c r="F138">
        <v>16</v>
      </c>
      <c r="G138">
        <v>2250</v>
      </c>
      <c r="H138" t="b">
        <v>1</v>
      </c>
      <c r="I138">
        <f t="shared" si="30"/>
        <v>232.34972677595627</v>
      </c>
      <c r="L138">
        <f t="shared" si="34"/>
        <v>0</v>
      </c>
      <c r="M138">
        <v>0</v>
      </c>
      <c r="N138">
        <v>22700</v>
      </c>
      <c r="O138">
        <f t="shared" si="31"/>
        <v>0</v>
      </c>
      <c r="S138" s="12">
        <f t="shared" si="29"/>
        <v>445300</v>
      </c>
      <c r="T138" s="12">
        <f t="shared" si="23"/>
        <v>0</v>
      </c>
      <c r="U138">
        <v>22700</v>
      </c>
      <c r="V138">
        <f t="shared" si="32"/>
        <v>194.66666666666666</v>
      </c>
      <c r="W138" s="14" t="b">
        <f t="shared" si="33"/>
        <v>1</v>
      </c>
    </row>
    <row r="139" spans="1:23" x14ac:dyDescent="0.25">
      <c r="A139" t="s">
        <v>10</v>
      </c>
      <c r="B139" s="3">
        <v>45449</v>
      </c>
      <c r="C139">
        <v>519500</v>
      </c>
      <c r="D139">
        <v>0</v>
      </c>
      <c r="E139">
        <v>12000</v>
      </c>
      <c r="F139">
        <v>16</v>
      </c>
      <c r="G139">
        <v>2250</v>
      </c>
      <c r="H139" t="b">
        <v>1</v>
      </c>
      <c r="I139">
        <f t="shared" si="30"/>
        <v>227.10382513661202</v>
      </c>
      <c r="L139">
        <f>M139-N139</f>
        <v>173500</v>
      </c>
      <c r="M139">
        <f>SUM(N139:N146)</f>
        <v>185500</v>
      </c>
      <c r="N139">
        <v>12000</v>
      </c>
      <c r="O139">
        <f t="shared" si="31"/>
        <v>75.84699453551913</v>
      </c>
      <c r="S139" s="12">
        <f t="shared" si="29"/>
        <v>433300</v>
      </c>
      <c r="T139" s="12">
        <f t="shared" si="23"/>
        <v>0</v>
      </c>
      <c r="U139">
        <v>12000</v>
      </c>
      <c r="V139">
        <f t="shared" si="32"/>
        <v>189.4207650273224</v>
      </c>
      <c r="W139" s="14" t="b">
        <f t="shared" si="33"/>
        <v>1</v>
      </c>
    </row>
    <row r="140" spans="1:23" x14ac:dyDescent="0.25">
      <c r="A140" t="s">
        <v>10</v>
      </c>
      <c r="B140" s="3">
        <v>45450</v>
      </c>
      <c r="C140">
        <v>504000</v>
      </c>
      <c r="D140">
        <v>0</v>
      </c>
      <c r="E140">
        <v>15500</v>
      </c>
      <c r="F140">
        <v>16</v>
      </c>
      <c r="G140">
        <v>2250</v>
      </c>
      <c r="H140" t="b">
        <v>1</v>
      </c>
      <c r="I140">
        <f t="shared" si="30"/>
        <v>220.32786885245901</v>
      </c>
      <c r="L140">
        <f>L139-N140</f>
        <v>158000</v>
      </c>
      <c r="M140">
        <v>0</v>
      </c>
      <c r="N140">
        <v>15500</v>
      </c>
      <c r="O140">
        <f t="shared" si="31"/>
        <v>69.071038251366119</v>
      </c>
      <c r="S140" s="12">
        <f t="shared" si="29"/>
        <v>417800</v>
      </c>
      <c r="T140" s="12">
        <f t="shared" si="23"/>
        <v>0</v>
      </c>
      <c r="U140">
        <v>15500</v>
      </c>
      <c r="V140">
        <f t="shared" si="32"/>
        <v>182.64480874316939</v>
      </c>
      <c r="W140" s="14" t="b">
        <f t="shared" si="33"/>
        <v>1</v>
      </c>
    </row>
    <row r="141" spans="1:23" x14ac:dyDescent="0.25">
      <c r="A141" t="s">
        <v>10</v>
      </c>
      <c r="B141" s="3">
        <v>45451</v>
      </c>
      <c r="C141">
        <v>504000</v>
      </c>
      <c r="D141">
        <v>0</v>
      </c>
      <c r="E141">
        <v>0</v>
      </c>
      <c r="F141">
        <v>16</v>
      </c>
      <c r="G141">
        <v>2250</v>
      </c>
      <c r="H141" t="b">
        <v>1</v>
      </c>
      <c r="I141">
        <f t="shared" si="30"/>
        <v>220.32786885245901</v>
      </c>
      <c r="L141">
        <f t="shared" ref="L141:L146" si="35">L140-N141</f>
        <v>158000</v>
      </c>
      <c r="M141">
        <v>0</v>
      </c>
      <c r="N141">
        <v>0</v>
      </c>
      <c r="O141">
        <f t="shared" si="31"/>
        <v>69.071038251366119</v>
      </c>
      <c r="S141" s="12">
        <f t="shared" si="29"/>
        <v>417800</v>
      </c>
      <c r="T141" s="12">
        <f t="shared" si="23"/>
        <v>0</v>
      </c>
      <c r="U141">
        <v>0</v>
      </c>
      <c r="V141">
        <f t="shared" si="32"/>
        <v>182.64480874316939</v>
      </c>
      <c r="W141" s="14" t="b">
        <f t="shared" si="33"/>
        <v>1</v>
      </c>
    </row>
    <row r="142" spans="1:23" x14ac:dyDescent="0.25">
      <c r="A142" t="s">
        <v>10</v>
      </c>
      <c r="B142" s="3">
        <v>45452</v>
      </c>
      <c r="C142">
        <v>504000</v>
      </c>
      <c r="D142">
        <v>0</v>
      </c>
      <c r="E142">
        <v>0</v>
      </c>
      <c r="F142">
        <v>16</v>
      </c>
      <c r="G142">
        <v>2250</v>
      </c>
      <c r="H142" t="b">
        <v>1</v>
      </c>
      <c r="I142">
        <f t="shared" si="30"/>
        <v>220.32786885245901</v>
      </c>
      <c r="L142">
        <f t="shared" si="35"/>
        <v>158000</v>
      </c>
      <c r="M142">
        <v>0</v>
      </c>
      <c r="N142">
        <v>0</v>
      </c>
      <c r="O142">
        <f t="shared" si="31"/>
        <v>69.071038251366119</v>
      </c>
      <c r="S142" s="12">
        <f t="shared" si="29"/>
        <v>417800</v>
      </c>
      <c r="T142" s="12">
        <f t="shared" si="23"/>
        <v>0</v>
      </c>
      <c r="U142">
        <v>0</v>
      </c>
      <c r="V142">
        <f t="shared" si="32"/>
        <v>182.64480874316939</v>
      </c>
      <c r="W142" s="14" t="b">
        <f t="shared" si="33"/>
        <v>1</v>
      </c>
    </row>
    <row r="143" spans="1:23" x14ac:dyDescent="0.25">
      <c r="A143" t="s">
        <v>10</v>
      </c>
      <c r="B143" s="3">
        <v>45453</v>
      </c>
      <c r="C143">
        <v>400200</v>
      </c>
      <c r="D143">
        <v>0</v>
      </c>
      <c r="E143">
        <v>103800</v>
      </c>
      <c r="F143">
        <v>16</v>
      </c>
      <c r="G143">
        <v>2250</v>
      </c>
      <c r="H143" t="b">
        <v>1</v>
      </c>
      <c r="I143">
        <f t="shared" si="30"/>
        <v>174.95081967213116</v>
      </c>
      <c r="L143">
        <f t="shared" si="35"/>
        <v>54200</v>
      </c>
      <c r="M143">
        <v>0</v>
      </c>
      <c r="N143">
        <v>103800</v>
      </c>
      <c r="O143">
        <f t="shared" si="31"/>
        <v>23.693989071038253</v>
      </c>
      <c r="S143" s="12">
        <f t="shared" si="29"/>
        <v>314000</v>
      </c>
      <c r="T143" s="12">
        <f t="shared" si="23"/>
        <v>0</v>
      </c>
      <c r="U143">
        <v>103800</v>
      </c>
      <c r="V143">
        <f t="shared" si="32"/>
        <v>137.26775956284152</v>
      </c>
      <c r="W143" s="14" t="b">
        <f t="shared" si="33"/>
        <v>1</v>
      </c>
    </row>
    <row r="144" spans="1:23" x14ac:dyDescent="0.25">
      <c r="A144" t="s">
        <v>10</v>
      </c>
      <c r="B144" s="3">
        <v>45454</v>
      </c>
      <c r="C144">
        <v>398000</v>
      </c>
      <c r="D144">
        <v>0</v>
      </c>
      <c r="E144">
        <v>2200</v>
      </c>
      <c r="F144">
        <v>16</v>
      </c>
      <c r="G144">
        <v>2250</v>
      </c>
      <c r="H144" t="b">
        <v>1</v>
      </c>
      <c r="I144">
        <f t="shared" si="30"/>
        <v>173.98907103825135</v>
      </c>
      <c r="L144">
        <f t="shared" si="35"/>
        <v>52000</v>
      </c>
      <c r="M144">
        <v>0</v>
      </c>
      <c r="N144">
        <v>2200</v>
      </c>
      <c r="O144">
        <f t="shared" si="31"/>
        <v>22.73224043715847</v>
      </c>
      <c r="S144" s="12">
        <f t="shared" si="29"/>
        <v>311800</v>
      </c>
      <c r="T144" s="12">
        <f t="shared" si="23"/>
        <v>0</v>
      </c>
      <c r="U144">
        <v>2200</v>
      </c>
      <c r="V144">
        <f t="shared" si="32"/>
        <v>136.30601092896174</v>
      </c>
      <c r="W144" s="14" t="b">
        <f t="shared" si="33"/>
        <v>1</v>
      </c>
    </row>
    <row r="145" spans="1:23" x14ac:dyDescent="0.25">
      <c r="A145" t="s">
        <v>10</v>
      </c>
      <c r="B145" s="3">
        <v>45455</v>
      </c>
      <c r="C145">
        <v>398000</v>
      </c>
      <c r="D145">
        <v>0</v>
      </c>
      <c r="E145">
        <v>0</v>
      </c>
      <c r="F145">
        <v>16</v>
      </c>
      <c r="G145">
        <v>2250</v>
      </c>
      <c r="H145" t="b">
        <v>1</v>
      </c>
      <c r="I145">
        <f t="shared" si="30"/>
        <v>173.98907103825135</v>
      </c>
      <c r="L145">
        <f t="shared" si="35"/>
        <v>52000</v>
      </c>
      <c r="M145">
        <v>0</v>
      </c>
      <c r="N145">
        <v>0</v>
      </c>
      <c r="O145">
        <f t="shared" si="31"/>
        <v>22.73224043715847</v>
      </c>
      <c r="S145" s="12">
        <f t="shared" si="29"/>
        <v>311800</v>
      </c>
      <c r="T145" s="12">
        <f t="shared" si="23"/>
        <v>0</v>
      </c>
      <c r="U145">
        <v>0</v>
      </c>
      <c r="V145">
        <f t="shared" si="32"/>
        <v>136.30601092896174</v>
      </c>
      <c r="W145" s="14" t="b">
        <f t="shared" si="33"/>
        <v>1</v>
      </c>
    </row>
    <row r="146" spans="1:23" x14ac:dyDescent="0.25">
      <c r="A146" t="s">
        <v>10</v>
      </c>
      <c r="B146" s="3">
        <v>45456</v>
      </c>
      <c r="C146">
        <v>346000</v>
      </c>
      <c r="D146">
        <v>0</v>
      </c>
      <c r="E146">
        <v>52000</v>
      </c>
      <c r="F146">
        <v>16</v>
      </c>
      <c r="G146">
        <v>2250</v>
      </c>
      <c r="H146" t="b">
        <v>1</v>
      </c>
      <c r="I146">
        <f t="shared" si="30"/>
        <v>151.2568306010929</v>
      </c>
      <c r="L146">
        <f t="shared" si="35"/>
        <v>0</v>
      </c>
      <c r="M146">
        <v>0</v>
      </c>
      <c r="N146">
        <v>52000</v>
      </c>
      <c r="O146">
        <f t="shared" si="31"/>
        <v>0</v>
      </c>
      <c r="S146" s="12">
        <f t="shared" si="29"/>
        <v>259800</v>
      </c>
      <c r="T146" s="12">
        <f t="shared" si="23"/>
        <v>0</v>
      </c>
      <c r="U146">
        <v>52000</v>
      </c>
      <c r="V146">
        <f t="shared" si="32"/>
        <v>113.57377049180327</v>
      </c>
      <c r="W146" s="14" t="b">
        <f t="shared" si="33"/>
        <v>1</v>
      </c>
    </row>
    <row r="147" spans="1:23" x14ac:dyDescent="0.25">
      <c r="A147" t="s">
        <v>10</v>
      </c>
      <c r="B147" s="3">
        <v>45457</v>
      </c>
      <c r="C147">
        <v>192700</v>
      </c>
      <c r="D147">
        <v>0</v>
      </c>
      <c r="E147">
        <v>153300</v>
      </c>
      <c r="F147">
        <v>16</v>
      </c>
      <c r="G147">
        <v>2250</v>
      </c>
      <c r="H147" t="b">
        <v>1</v>
      </c>
      <c r="I147">
        <f t="shared" si="30"/>
        <v>84.240437158469945</v>
      </c>
      <c r="L147">
        <f>M147-N147</f>
        <v>264500</v>
      </c>
      <c r="M147">
        <f>SUM(N147:N154)</f>
        <v>417800</v>
      </c>
      <c r="N147">
        <v>153300</v>
      </c>
      <c r="O147">
        <f t="shared" si="31"/>
        <v>115.62841530054645</v>
      </c>
      <c r="S147" s="12">
        <f t="shared" si="29"/>
        <v>106500</v>
      </c>
      <c r="T147" s="12">
        <f t="shared" si="23"/>
        <v>0</v>
      </c>
      <c r="U147">
        <v>153300</v>
      </c>
      <c r="V147">
        <f t="shared" si="32"/>
        <v>46.557377049180324</v>
      </c>
      <c r="W147" s="14" t="b">
        <f t="shared" si="33"/>
        <v>0</v>
      </c>
    </row>
    <row r="148" spans="1:23" x14ac:dyDescent="0.25">
      <c r="A148" t="s">
        <v>10</v>
      </c>
      <c r="B148" s="3">
        <v>45458</v>
      </c>
      <c r="C148">
        <v>192700</v>
      </c>
      <c r="D148">
        <v>0</v>
      </c>
      <c r="E148">
        <v>0</v>
      </c>
      <c r="F148">
        <v>16</v>
      </c>
      <c r="G148">
        <v>2250</v>
      </c>
      <c r="H148" t="b">
        <v>1</v>
      </c>
      <c r="I148">
        <f t="shared" si="30"/>
        <v>84.240437158469945</v>
      </c>
      <c r="L148">
        <f>L147-N148</f>
        <v>264500</v>
      </c>
      <c r="M148">
        <v>0</v>
      </c>
      <c r="N148">
        <v>0</v>
      </c>
      <c r="O148">
        <f t="shared" si="31"/>
        <v>115.62841530054645</v>
      </c>
      <c r="S148" s="12">
        <f t="shared" si="29"/>
        <v>106500</v>
      </c>
      <c r="T148" s="12">
        <f t="shared" si="23"/>
        <v>0</v>
      </c>
      <c r="U148">
        <v>0</v>
      </c>
      <c r="V148">
        <f t="shared" si="32"/>
        <v>46.557377049180324</v>
      </c>
      <c r="W148" s="14" t="b">
        <f t="shared" si="33"/>
        <v>1</v>
      </c>
    </row>
    <row r="149" spans="1:23" x14ac:dyDescent="0.25">
      <c r="A149" t="s">
        <v>10</v>
      </c>
      <c r="B149" s="3">
        <v>45459</v>
      </c>
      <c r="C149">
        <v>141200</v>
      </c>
      <c r="D149">
        <v>0</v>
      </c>
      <c r="E149">
        <v>51500</v>
      </c>
      <c r="F149">
        <v>16</v>
      </c>
      <c r="G149">
        <v>2250</v>
      </c>
      <c r="H149" t="b">
        <v>1</v>
      </c>
      <c r="I149">
        <f t="shared" si="30"/>
        <v>61.72677595628415</v>
      </c>
      <c r="L149">
        <f t="shared" ref="L149:L154" si="36">L148-N149</f>
        <v>213000</v>
      </c>
      <c r="M149">
        <v>0</v>
      </c>
      <c r="N149">
        <v>51500</v>
      </c>
      <c r="O149">
        <f t="shared" si="31"/>
        <v>93.114754098360649</v>
      </c>
      <c r="S149" s="12">
        <f t="shared" si="29"/>
        <v>55000</v>
      </c>
      <c r="T149" s="12">
        <f t="shared" si="23"/>
        <v>0</v>
      </c>
      <c r="U149">
        <v>51500</v>
      </c>
      <c r="V149">
        <f t="shared" si="32"/>
        <v>24.043715846994534</v>
      </c>
      <c r="W149" s="14" t="b">
        <f t="shared" si="33"/>
        <v>1</v>
      </c>
    </row>
    <row r="150" spans="1:23" x14ac:dyDescent="0.25">
      <c r="A150" t="s">
        <v>10</v>
      </c>
      <c r="B150" s="3">
        <v>45460</v>
      </c>
      <c r="C150">
        <v>141200</v>
      </c>
      <c r="D150">
        <v>0</v>
      </c>
      <c r="E150">
        <v>0</v>
      </c>
      <c r="F150">
        <v>16</v>
      </c>
      <c r="G150">
        <v>2250</v>
      </c>
      <c r="H150" t="b">
        <v>1</v>
      </c>
      <c r="I150">
        <f t="shared" si="30"/>
        <v>61.72677595628415</v>
      </c>
      <c r="L150">
        <f t="shared" si="36"/>
        <v>213000</v>
      </c>
      <c r="M150">
        <v>0</v>
      </c>
      <c r="N150">
        <v>0</v>
      </c>
      <c r="O150">
        <f t="shared" si="31"/>
        <v>93.114754098360649</v>
      </c>
      <c r="S150" s="12">
        <f t="shared" si="29"/>
        <v>750000</v>
      </c>
      <c r="T150" s="12">
        <f t="shared" si="23"/>
        <v>750000</v>
      </c>
      <c r="U150">
        <v>0</v>
      </c>
      <c r="V150">
        <f t="shared" si="32"/>
        <v>327.86885245901641</v>
      </c>
      <c r="W150" s="14" t="b">
        <f t="shared" si="33"/>
        <v>1</v>
      </c>
    </row>
    <row r="151" spans="1:23" x14ac:dyDescent="0.25">
      <c r="A151" t="s">
        <v>10</v>
      </c>
      <c r="B151" s="3">
        <v>45461</v>
      </c>
      <c r="C151">
        <v>5925000</v>
      </c>
      <c r="D151">
        <v>5980000</v>
      </c>
      <c r="E151">
        <v>55000</v>
      </c>
      <c r="F151">
        <v>16</v>
      </c>
      <c r="G151">
        <v>2250</v>
      </c>
      <c r="H151" t="b">
        <v>1</v>
      </c>
      <c r="I151">
        <f t="shared" si="30"/>
        <v>340.16393442622939</v>
      </c>
      <c r="L151">
        <f t="shared" si="36"/>
        <v>158000</v>
      </c>
      <c r="M151">
        <v>0</v>
      </c>
      <c r="N151">
        <v>55000</v>
      </c>
      <c r="O151">
        <f t="shared" si="31"/>
        <v>69.071038251366119</v>
      </c>
      <c r="S151" s="12">
        <f t="shared" si="29"/>
        <v>695000</v>
      </c>
      <c r="T151" s="12">
        <f t="shared" si="23"/>
        <v>0</v>
      </c>
      <c r="U151">
        <v>55000</v>
      </c>
      <c r="V151">
        <f t="shared" si="32"/>
        <v>303.82513661202188</v>
      </c>
      <c r="W151" s="14" t="b">
        <f t="shared" si="33"/>
        <v>1</v>
      </c>
    </row>
    <row r="152" spans="1:23" x14ac:dyDescent="0.25">
      <c r="A152" t="s">
        <v>10</v>
      </c>
      <c r="B152" s="3">
        <v>45462</v>
      </c>
      <c r="C152">
        <v>5920500</v>
      </c>
      <c r="D152">
        <v>0</v>
      </c>
      <c r="E152">
        <v>4500</v>
      </c>
      <c r="F152">
        <v>16</v>
      </c>
      <c r="G152">
        <v>2250</v>
      </c>
      <c r="H152" t="b">
        <v>1</v>
      </c>
      <c r="I152">
        <f t="shared" si="30"/>
        <v>2588.1967213114754</v>
      </c>
      <c r="L152">
        <f t="shared" si="36"/>
        <v>153500</v>
      </c>
      <c r="M152">
        <v>0</v>
      </c>
      <c r="N152">
        <v>4500</v>
      </c>
      <c r="O152">
        <f t="shared" si="31"/>
        <v>67.103825136612016</v>
      </c>
      <c r="S152" s="12">
        <f t="shared" si="29"/>
        <v>690500</v>
      </c>
      <c r="T152" s="12">
        <f t="shared" si="23"/>
        <v>0</v>
      </c>
      <c r="U152">
        <v>4500</v>
      </c>
      <c r="V152">
        <f t="shared" si="32"/>
        <v>301.85792349726773</v>
      </c>
      <c r="W152" s="14" t="b">
        <f t="shared" si="33"/>
        <v>1</v>
      </c>
    </row>
    <row r="153" spans="1:23" x14ac:dyDescent="0.25">
      <c r="A153" t="s">
        <v>10</v>
      </c>
      <c r="B153" s="3">
        <v>45463</v>
      </c>
      <c r="C153">
        <v>5888000</v>
      </c>
      <c r="D153">
        <v>0</v>
      </c>
      <c r="E153">
        <v>32500</v>
      </c>
      <c r="F153">
        <v>16</v>
      </c>
      <c r="G153">
        <v>2250</v>
      </c>
      <c r="H153" t="b">
        <v>1</v>
      </c>
      <c r="I153">
        <f t="shared" si="30"/>
        <v>2573.9890710382515</v>
      </c>
      <c r="L153">
        <f t="shared" si="36"/>
        <v>121000</v>
      </c>
      <c r="M153">
        <v>0</v>
      </c>
      <c r="N153">
        <v>32500</v>
      </c>
      <c r="O153">
        <f t="shared" si="31"/>
        <v>52.896174863387976</v>
      </c>
      <c r="S153" s="12">
        <f t="shared" si="29"/>
        <v>658000</v>
      </c>
      <c r="T153" s="12">
        <f t="shared" si="23"/>
        <v>0</v>
      </c>
      <c r="U153">
        <v>32500</v>
      </c>
      <c r="V153">
        <f t="shared" si="32"/>
        <v>287.6502732240437</v>
      </c>
      <c r="W153" s="14" t="b">
        <f t="shared" si="33"/>
        <v>1</v>
      </c>
    </row>
    <row r="154" spans="1:23" x14ac:dyDescent="0.25">
      <c r="A154" t="s">
        <v>10</v>
      </c>
      <c r="B154" s="3">
        <v>45464</v>
      </c>
      <c r="C154">
        <v>5767000</v>
      </c>
      <c r="D154">
        <v>0</v>
      </c>
      <c r="E154">
        <v>121000</v>
      </c>
      <c r="F154">
        <v>16</v>
      </c>
      <c r="G154">
        <v>2250</v>
      </c>
      <c r="H154" t="b">
        <v>1</v>
      </c>
      <c r="I154">
        <f t="shared" si="30"/>
        <v>2521.0928961748632</v>
      </c>
      <c r="L154">
        <f t="shared" si="36"/>
        <v>0</v>
      </c>
      <c r="M154">
        <v>0</v>
      </c>
      <c r="N154">
        <v>121000</v>
      </c>
      <c r="O154">
        <f t="shared" si="31"/>
        <v>0</v>
      </c>
      <c r="S154" s="12">
        <f t="shared" si="29"/>
        <v>537000</v>
      </c>
      <c r="T154" s="12">
        <f t="shared" si="23"/>
        <v>0</v>
      </c>
      <c r="U154">
        <v>121000</v>
      </c>
      <c r="V154">
        <f t="shared" si="32"/>
        <v>234.75409836065575</v>
      </c>
      <c r="W154" s="14" t="b">
        <f t="shared" si="33"/>
        <v>1</v>
      </c>
    </row>
    <row r="155" spans="1:23" x14ac:dyDescent="0.25">
      <c r="A155" t="s">
        <v>10</v>
      </c>
      <c r="B155" s="3">
        <v>45465</v>
      </c>
      <c r="C155">
        <v>5690000</v>
      </c>
      <c r="D155">
        <v>0</v>
      </c>
      <c r="E155">
        <v>77000</v>
      </c>
      <c r="F155">
        <v>16</v>
      </c>
      <c r="G155">
        <v>2250</v>
      </c>
      <c r="H155" t="b">
        <v>1</v>
      </c>
      <c r="I155">
        <f t="shared" si="30"/>
        <v>2487.4316939890709</v>
      </c>
      <c r="L155">
        <f>M155-N155</f>
        <v>219200</v>
      </c>
      <c r="M155">
        <f>SUM(N155:N162)</f>
        <v>296200</v>
      </c>
      <c r="N155">
        <v>77000</v>
      </c>
      <c r="O155">
        <f t="shared" si="31"/>
        <v>95.825136612021865</v>
      </c>
      <c r="S155" s="12">
        <f t="shared" si="29"/>
        <v>460000</v>
      </c>
      <c r="T155" s="12">
        <f t="shared" ref="T155:T218" si="37">IF(AND(S152&lt;($Q$4),T154=0,T153=0),$T$3,0)</f>
        <v>0</v>
      </c>
      <c r="U155">
        <v>77000</v>
      </c>
      <c r="V155">
        <f t="shared" si="32"/>
        <v>201.0928961748634</v>
      </c>
      <c r="W155" s="14" t="b">
        <f t="shared" si="33"/>
        <v>1</v>
      </c>
    </row>
    <row r="156" spans="1:23" x14ac:dyDescent="0.25">
      <c r="A156" t="s">
        <v>10</v>
      </c>
      <c r="B156" s="3">
        <v>45466</v>
      </c>
      <c r="C156">
        <v>5685000</v>
      </c>
      <c r="D156">
        <v>0</v>
      </c>
      <c r="E156">
        <v>5000</v>
      </c>
      <c r="F156">
        <v>16</v>
      </c>
      <c r="G156">
        <v>2250</v>
      </c>
      <c r="H156" t="b">
        <v>1</v>
      </c>
      <c r="I156">
        <f t="shared" si="30"/>
        <v>2485.2459016393441</v>
      </c>
      <c r="L156">
        <f>L155-N156</f>
        <v>214200</v>
      </c>
      <c r="M156">
        <v>0</v>
      </c>
      <c r="N156">
        <v>5000</v>
      </c>
      <c r="O156">
        <f t="shared" si="31"/>
        <v>93.639344262295083</v>
      </c>
      <c r="S156" s="12">
        <f t="shared" si="29"/>
        <v>455000</v>
      </c>
      <c r="T156" s="12">
        <f t="shared" si="37"/>
        <v>0</v>
      </c>
      <c r="U156">
        <v>5000</v>
      </c>
      <c r="V156">
        <f t="shared" si="32"/>
        <v>198.9071038251366</v>
      </c>
      <c r="W156" s="14" t="b">
        <f t="shared" si="33"/>
        <v>1</v>
      </c>
    </row>
    <row r="157" spans="1:23" x14ac:dyDescent="0.25">
      <c r="A157" t="s">
        <v>10</v>
      </c>
      <c r="B157" s="3">
        <v>45467</v>
      </c>
      <c r="C157">
        <v>5670700</v>
      </c>
      <c r="D157">
        <v>0</v>
      </c>
      <c r="E157">
        <v>14300</v>
      </c>
      <c r="F157">
        <v>16</v>
      </c>
      <c r="G157">
        <v>2250</v>
      </c>
      <c r="H157" t="b">
        <v>1</v>
      </c>
      <c r="I157">
        <f t="shared" si="30"/>
        <v>2478.9945355191257</v>
      </c>
      <c r="L157">
        <f t="shared" ref="L157:L162" si="38">L156-N157</f>
        <v>199900</v>
      </c>
      <c r="M157">
        <v>0</v>
      </c>
      <c r="N157">
        <v>14300</v>
      </c>
      <c r="O157">
        <f t="shared" si="31"/>
        <v>87.387978142076506</v>
      </c>
      <c r="S157" s="12">
        <f t="shared" si="29"/>
        <v>440700</v>
      </c>
      <c r="T157" s="12">
        <f t="shared" si="37"/>
        <v>0</v>
      </c>
      <c r="U157">
        <v>14300</v>
      </c>
      <c r="V157">
        <f t="shared" si="32"/>
        <v>192.65573770491804</v>
      </c>
      <c r="W157" s="14" t="b">
        <f t="shared" si="33"/>
        <v>1</v>
      </c>
    </row>
    <row r="158" spans="1:23" x14ac:dyDescent="0.25">
      <c r="A158" t="s">
        <v>10</v>
      </c>
      <c r="B158" s="3">
        <v>45468</v>
      </c>
      <c r="C158">
        <v>5538100</v>
      </c>
      <c r="D158">
        <v>0</v>
      </c>
      <c r="E158">
        <v>132600</v>
      </c>
      <c r="F158">
        <v>16</v>
      </c>
      <c r="G158">
        <v>2250</v>
      </c>
      <c r="H158" t="b">
        <v>1</v>
      </c>
      <c r="I158">
        <f t="shared" si="30"/>
        <v>2421.0273224043717</v>
      </c>
      <c r="L158">
        <f t="shared" si="38"/>
        <v>67300</v>
      </c>
      <c r="M158">
        <v>0</v>
      </c>
      <c r="N158">
        <v>132600</v>
      </c>
      <c r="O158">
        <f t="shared" si="31"/>
        <v>29.420765027322403</v>
      </c>
      <c r="S158" s="12">
        <f t="shared" si="29"/>
        <v>308100</v>
      </c>
      <c r="T158" s="12">
        <f t="shared" si="37"/>
        <v>0</v>
      </c>
      <c r="U158">
        <v>132600</v>
      </c>
      <c r="V158">
        <f t="shared" si="32"/>
        <v>134.68852459016392</v>
      </c>
      <c r="W158" s="14" t="b">
        <f t="shared" si="33"/>
        <v>1</v>
      </c>
    </row>
    <row r="159" spans="1:23" x14ac:dyDescent="0.25">
      <c r="A159" t="s">
        <v>10</v>
      </c>
      <c r="B159" s="3">
        <v>45469</v>
      </c>
      <c r="C159">
        <v>5495100</v>
      </c>
      <c r="D159">
        <v>0</v>
      </c>
      <c r="E159">
        <v>43000</v>
      </c>
      <c r="F159">
        <v>16</v>
      </c>
      <c r="G159">
        <v>2250</v>
      </c>
      <c r="H159" t="b">
        <v>1</v>
      </c>
      <c r="I159">
        <f t="shared" si="30"/>
        <v>2402.2295081967213</v>
      </c>
      <c r="L159">
        <f t="shared" si="38"/>
        <v>24300</v>
      </c>
      <c r="M159">
        <v>0</v>
      </c>
      <c r="N159">
        <v>43000</v>
      </c>
      <c r="O159">
        <f t="shared" si="31"/>
        <v>10.622950819672131</v>
      </c>
      <c r="S159" s="12">
        <f t="shared" si="29"/>
        <v>265100</v>
      </c>
      <c r="T159" s="12">
        <f t="shared" si="37"/>
        <v>0</v>
      </c>
      <c r="U159">
        <v>43000</v>
      </c>
      <c r="V159">
        <f t="shared" si="32"/>
        <v>115.89071038251366</v>
      </c>
      <c r="W159" s="14" t="b">
        <f t="shared" si="33"/>
        <v>1</v>
      </c>
    </row>
    <row r="160" spans="1:23" x14ac:dyDescent="0.25">
      <c r="A160" t="s">
        <v>10</v>
      </c>
      <c r="B160" s="3">
        <v>45470</v>
      </c>
      <c r="C160">
        <v>5489100</v>
      </c>
      <c r="D160">
        <v>0</v>
      </c>
      <c r="E160">
        <v>6000</v>
      </c>
      <c r="F160">
        <v>16</v>
      </c>
      <c r="G160">
        <v>2250</v>
      </c>
      <c r="H160" t="b">
        <v>1</v>
      </c>
      <c r="I160">
        <f t="shared" si="30"/>
        <v>2399.6065573770493</v>
      </c>
      <c r="L160">
        <f t="shared" si="38"/>
        <v>18300</v>
      </c>
      <c r="M160">
        <v>0</v>
      </c>
      <c r="N160">
        <v>6000</v>
      </c>
      <c r="O160">
        <f t="shared" si="31"/>
        <v>8</v>
      </c>
      <c r="S160" s="12">
        <f t="shared" si="29"/>
        <v>259100</v>
      </c>
      <c r="T160" s="12">
        <f t="shared" si="37"/>
        <v>0</v>
      </c>
      <c r="U160">
        <v>6000</v>
      </c>
      <c r="V160">
        <f t="shared" si="32"/>
        <v>113.26775956284153</v>
      </c>
      <c r="W160" s="14" t="b">
        <f t="shared" si="33"/>
        <v>1</v>
      </c>
    </row>
    <row r="161" spans="1:23" x14ac:dyDescent="0.25">
      <c r="A161" t="s">
        <v>10</v>
      </c>
      <c r="B161" s="3">
        <v>45471</v>
      </c>
      <c r="C161">
        <v>5484200</v>
      </c>
      <c r="D161">
        <v>0</v>
      </c>
      <c r="E161">
        <v>4900</v>
      </c>
      <c r="F161">
        <v>16</v>
      </c>
      <c r="G161">
        <v>2250</v>
      </c>
      <c r="H161" t="b">
        <v>1</v>
      </c>
      <c r="I161">
        <f t="shared" si="30"/>
        <v>2397.4644808743169</v>
      </c>
      <c r="L161">
        <f t="shared" si="38"/>
        <v>13400</v>
      </c>
      <c r="M161">
        <v>0</v>
      </c>
      <c r="N161">
        <v>4900</v>
      </c>
      <c r="O161">
        <f t="shared" si="31"/>
        <v>5.8579234972677598</v>
      </c>
      <c r="S161" s="12">
        <f t="shared" si="29"/>
        <v>254200</v>
      </c>
      <c r="T161" s="12">
        <f t="shared" si="37"/>
        <v>0</v>
      </c>
      <c r="U161">
        <v>4900</v>
      </c>
      <c r="V161">
        <f t="shared" si="32"/>
        <v>111.1256830601093</v>
      </c>
      <c r="W161" s="14" t="b">
        <f t="shared" si="33"/>
        <v>1</v>
      </c>
    </row>
    <row r="162" spans="1:23" x14ac:dyDescent="0.25">
      <c r="A162" t="s">
        <v>10</v>
      </c>
      <c r="B162" s="3">
        <v>45472</v>
      </c>
      <c r="C162">
        <v>5470800</v>
      </c>
      <c r="D162">
        <v>0</v>
      </c>
      <c r="E162">
        <v>13400</v>
      </c>
      <c r="F162">
        <v>16</v>
      </c>
      <c r="G162">
        <v>2250</v>
      </c>
      <c r="H162" t="b">
        <v>1</v>
      </c>
      <c r="I162">
        <f t="shared" si="30"/>
        <v>2391.6065573770493</v>
      </c>
      <c r="L162">
        <f t="shared" si="38"/>
        <v>0</v>
      </c>
      <c r="M162">
        <v>0</v>
      </c>
      <c r="N162">
        <v>13400</v>
      </c>
      <c r="O162">
        <f t="shared" si="31"/>
        <v>0</v>
      </c>
      <c r="S162" s="12">
        <f t="shared" si="29"/>
        <v>240800</v>
      </c>
      <c r="T162" s="12">
        <f t="shared" si="37"/>
        <v>0</v>
      </c>
      <c r="U162">
        <v>13400</v>
      </c>
      <c r="V162">
        <f t="shared" si="32"/>
        <v>105.26775956284153</v>
      </c>
      <c r="W162" s="14" t="b">
        <f t="shared" si="33"/>
        <v>1</v>
      </c>
    </row>
    <row r="163" spans="1:23" x14ac:dyDescent="0.25">
      <c r="A163" t="s">
        <v>10</v>
      </c>
      <c r="B163" s="3">
        <v>45473</v>
      </c>
      <c r="C163">
        <v>5434500</v>
      </c>
      <c r="D163">
        <v>0</v>
      </c>
      <c r="E163">
        <v>36300</v>
      </c>
      <c r="F163">
        <v>16</v>
      </c>
      <c r="G163">
        <v>2250</v>
      </c>
      <c r="H163" t="b">
        <v>1</v>
      </c>
      <c r="I163">
        <f t="shared" si="30"/>
        <v>2375.7377049180327</v>
      </c>
      <c r="L163">
        <f>M163-N163</f>
        <v>265800</v>
      </c>
      <c r="M163">
        <f>SUM(N163:N170)</f>
        <v>302100</v>
      </c>
      <c r="N163">
        <v>36300</v>
      </c>
      <c r="O163">
        <f t="shared" si="31"/>
        <v>116.19672131147541</v>
      </c>
      <c r="S163" s="12">
        <f t="shared" si="29"/>
        <v>204500</v>
      </c>
      <c r="T163" s="12">
        <f t="shared" si="37"/>
        <v>0</v>
      </c>
      <c r="U163">
        <v>36300</v>
      </c>
      <c r="V163">
        <f t="shared" si="32"/>
        <v>89.398907103825138</v>
      </c>
      <c r="W163" s="14" t="b">
        <f t="shared" si="33"/>
        <v>1</v>
      </c>
    </row>
    <row r="164" spans="1:23" x14ac:dyDescent="0.25">
      <c r="A164" t="s">
        <v>10</v>
      </c>
      <c r="B164" s="3">
        <v>45474</v>
      </c>
      <c r="C164">
        <v>5238400</v>
      </c>
      <c r="D164">
        <v>0</v>
      </c>
      <c r="E164">
        <v>196100</v>
      </c>
      <c r="F164">
        <v>16</v>
      </c>
      <c r="G164">
        <v>2250</v>
      </c>
      <c r="H164" t="b">
        <v>1</v>
      </c>
      <c r="I164">
        <f t="shared" si="30"/>
        <v>2290.0109289617485</v>
      </c>
      <c r="L164">
        <f>L163-N164</f>
        <v>69700</v>
      </c>
      <c r="M164">
        <v>0</v>
      </c>
      <c r="N164">
        <v>196100</v>
      </c>
      <c r="O164">
        <f t="shared" si="31"/>
        <v>30.469945355191257</v>
      </c>
      <c r="S164" s="12">
        <f t="shared" si="29"/>
        <v>8400</v>
      </c>
      <c r="T164" s="12">
        <f t="shared" si="37"/>
        <v>0</v>
      </c>
      <c r="U164">
        <v>196100</v>
      </c>
      <c r="V164">
        <f t="shared" si="32"/>
        <v>3.6721311475409837</v>
      </c>
      <c r="W164" s="14" t="b">
        <f t="shared" si="33"/>
        <v>0</v>
      </c>
    </row>
    <row r="165" spans="1:23" x14ac:dyDescent="0.25">
      <c r="A165" t="s">
        <v>10</v>
      </c>
      <c r="B165" s="3">
        <v>45475</v>
      </c>
      <c r="C165">
        <v>5206600</v>
      </c>
      <c r="D165">
        <v>0</v>
      </c>
      <c r="E165">
        <v>31800</v>
      </c>
      <c r="F165">
        <v>16</v>
      </c>
      <c r="G165">
        <v>2250</v>
      </c>
      <c r="H165" t="b">
        <v>1</v>
      </c>
      <c r="I165">
        <f t="shared" si="30"/>
        <v>2276.1092896174864</v>
      </c>
      <c r="L165">
        <f t="shared" ref="L165:L170" si="39">L164-N165</f>
        <v>37900</v>
      </c>
      <c r="M165">
        <v>0</v>
      </c>
      <c r="N165">
        <v>31800</v>
      </c>
      <c r="O165">
        <f t="shared" si="31"/>
        <v>16.568306010928961</v>
      </c>
      <c r="S165" s="12">
        <f t="shared" si="29"/>
        <v>718200</v>
      </c>
      <c r="T165" s="12">
        <f t="shared" si="37"/>
        <v>750000</v>
      </c>
      <c r="U165">
        <v>31800</v>
      </c>
      <c r="V165">
        <f t="shared" si="32"/>
        <v>313.96721311475409</v>
      </c>
      <c r="W165" s="14" t="b">
        <f t="shared" si="33"/>
        <v>1</v>
      </c>
    </row>
    <row r="166" spans="1:23" x14ac:dyDescent="0.25">
      <c r="A166" t="s">
        <v>10</v>
      </c>
      <c r="B166" s="3">
        <v>45476</v>
      </c>
      <c r="C166">
        <v>5206200</v>
      </c>
      <c r="D166">
        <v>0</v>
      </c>
      <c r="E166">
        <v>400</v>
      </c>
      <c r="F166">
        <v>16</v>
      </c>
      <c r="G166">
        <v>2250</v>
      </c>
      <c r="H166" t="b">
        <v>1</v>
      </c>
      <c r="I166">
        <f t="shared" si="30"/>
        <v>2275.9344262295081</v>
      </c>
      <c r="L166">
        <f t="shared" si="39"/>
        <v>37500</v>
      </c>
      <c r="M166">
        <v>0</v>
      </c>
      <c r="N166">
        <v>400</v>
      </c>
      <c r="O166">
        <f t="shared" si="31"/>
        <v>16.393442622950818</v>
      </c>
      <c r="S166" s="12">
        <f t="shared" si="29"/>
        <v>717800</v>
      </c>
      <c r="T166" s="12">
        <f t="shared" si="37"/>
        <v>0</v>
      </c>
      <c r="U166">
        <v>400</v>
      </c>
      <c r="V166">
        <f t="shared" si="32"/>
        <v>313.79234972677597</v>
      </c>
      <c r="W166" s="14" t="b">
        <f t="shared" si="33"/>
        <v>1</v>
      </c>
    </row>
    <row r="167" spans="1:23" x14ac:dyDescent="0.25">
      <c r="A167" t="s">
        <v>10</v>
      </c>
      <c r="B167" s="3">
        <v>45477</v>
      </c>
      <c r="C167">
        <v>5186100</v>
      </c>
      <c r="D167">
        <v>0</v>
      </c>
      <c r="E167">
        <v>20100</v>
      </c>
      <c r="F167">
        <v>16</v>
      </c>
      <c r="G167">
        <v>2250</v>
      </c>
      <c r="H167" t="b">
        <v>1</v>
      </c>
      <c r="I167">
        <f t="shared" si="30"/>
        <v>2267.1475409836066</v>
      </c>
      <c r="L167">
        <f t="shared" si="39"/>
        <v>17400</v>
      </c>
      <c r="M167">
        <v>0</v>
      </c>
      <c r="N167">
        <v>20100</v>
      </c>
      <c r="O167">
        <f t="shared" si="31"/>
        <v>7.6065573770491799</v>
      </c>
      <c r="S167" s="12">
        <f t="shared" si="29"/>
        <v>697700</v>
      </c>
      <c r="T167" s="12">
        <f t="shared" si="37"/>
        <v>0</v>
      </c>
      <c r="U167">
        <v>20100</v>
      </c>
      <c r="V167">
        <f t="shared" si="32"/>
        <v>305.00546448087431</v>
      </c>
      <c r="W167" s="14" t="b">
        <f t="shared" si="33"/>
        <v>1</v>
      </c>
    </row>
    <row r="168" spans="1:23" x14ac:dyDescent="0.25">
      <c r="A168" t="s">
        <v>10</v>
      </c>
      <c r="B168" s="3">
        <v>45478</v>
      </c>
      <c r="C168">
        <v>5177800</v>
      </c>
      <c r="D168">
        <v>0</v>
      </c>
      <c r="E168">
        <v>8300</v>
      </c>
      <c r="F168">
        <v>16</v>
      </c>
      <c r="G168">
        <v>2250</v>
      </c>
      <c r="H168" t="b">
        <v>1</v>
      </c>
      <c r="I168">
        <f t="shared" si="30"/>
        <v>2263.5191256830599</v>
      </c>
      <c r="L168">
        <f t="shared" si="39"/>
        <v>9100</v>
      </c>
      <c r="M168">
        <v>0</v>
      </c>
      <c r="N168">
        <v>8300</v>
      </c>
      <c r="O168">
        <f t="shared" si="31"/>
        <v>3.9781420765027322</v>
      </c>
      <c r="S168" s="12">
        <f t="shared" si="29"/>
        <v>689400</v>
      </c>
      <c r="T168" s="12">
        <f t="shared" si="37"/>
        <v>0</v>
      </c>
      <c r="U168">
        <v>8300</v>
      </c>
      <c r="V168">
        <f t="shared" si="32"/>
        <v>301.37704918032784</v>
      </c>
      <c r="W168" s="14" t="b">
        <f t="shared" si="33"/>
        <v>1</v>
      </c>
    </row>
    <row r="169" spans="1:23" x14ac:dyDescent="0.25">
      <c r="A169" t="s">
        <v>10</v>
      </c>
      <c r="B169" s="3">
        <v>45479</v>
      </c>
      <c r="C169">
        <v>5169800</v>
      </c>
      <c r="D169">
        <v>0</v>
      </c>
      <c r="E169">
        <v>8000</v>
      </c>
      <c r="F169">
        <v>16</v>
      </c>
      <c r="G169">
        <v>2250</v>
      </c>
      <c r="H169" t="b">
        <v>1</v>
      </c>
      <c r="I169">
        <f t="shared" si="30"/>
        <v>2260.0218579234975</v>
      </c>
      <c r="L169">
        <f t="shared" si="39"/>
        <v>1100</v>
      </c>
      <c r="M169">
        <v>0</v>
      </c>
      <c r="N169">
        <v>8000</v>
      </c>
      <c r="O169">
        <f t="shared" si="31"/>
        <v>0.48087431693989069</v>
      </c>
      <c r="S169" s="12">
        <f t="shared" si="29"/>
        <v>681400</v>
      </c>
      <c r="T169" s="12">
        <f t="shared" si="37"/>
        <v>0</v>
      </c>
      <c r="U169">
        <v>8000</v>
      </c>
      <c r="V169">
        <f t="shared" si="32"/>
        <v>297.87978142076503</v>
      </c>
      <c r="W169" s="14" t="b">
        <f t="shared" si="33"/>
        <v>1</v>
      </c>
    </row>
    <row r="170" spans="1:23" x14ac:dyDescent="0.25">
      <c r="A170" t="s">
        <v>10</v>
      </c>
      <c r="B170" s="3">
        <v>45480</v>
      </c>
      <c r="C170">
        <v>5168700</v>
      </c>
      <c r="D170">
        <v>0</v>
      </c>
      <c r="E170">
        <v>1100</v>
      </c>
      <c r="F170">
        <v>16</v>
      </c>
      <c r="G170">
        <v>2250</v>
      </c>
      <c r="H170" t="b">
        <v>1</v>
      </c>
      <c r="I170">
        <f t="shared" si="30"/>
        <v>2259.5409836065573</v>
      </c>
      <c r="L170">
        <f t="shared" si="39"/>
        <v>0</v>
      </c>
      <c r="M170">
        <v>0</v>
      </c>
      <c r="N170">
        <v>1100</v>
      </c>
      <c r="O170">
        <f t="shared" si="31"/>
        <v>0</v>
      </c>
      <c r="S170" s="12">
        <f t="shared" si="29"/>
        <v>680300</v>
      </c>
      <c r="T170" s="12">
        <f t="shared" si="37"/>
        <v>0</v>
      </c>
      <c r="U170">
        <v>1100</v>
      </c>
      <c r="V170">
        <f t="shared" si="32"/>
        <v>297.39890710382514</v>
      </c>
      <c r="W170" s="14" t="b">
        <f t="shared" si="33"/>
        <v>1</v>
      </c>
    </row>
    <row r="171" spans="1:23" x14ac:dyDescent="0.25">
      <c r="A171" t="s">
        <v>10</v>
      </c>
      <c r="B171" s="3">
        <v>45481</v>
      </c>
      <c r="C171">
        <v>5039700</v>
      </c>
      <c r="D171">
        <v>0</v>
      </c>
      <c r="E171">
        <v>129000</v>
      </c>
      <c r="F171">
        <v>16</v>
      </c>
      <c r="G171">
        <v>2250</v>
      </c>
      <c r="H171" t="b">
        <v>1</v>
      </c>
      <c r="I171">
        <f t="shared" si="30"/>
        <v>2203.1475409836066</v>
      </c>
      <c r="L171">
        <f>M171-N171</f>
        <v>792200</v>
      </c>
      <c r="M171">
        <f>SUM(N171:N178)</f>
        <v>921200</v>
      </c>
      <c r="N171">
        <v>129000</v>
      </c>
      <c r="O171">
        <f t="shared" si="31"/>
        <v>346.31693989071039</v>
      </c>
      <c r="S171" s="12">
        <f t="shared" si="29"/>
        <v>551300</v>
      </c>
      <c r="T171" s="12">
        <f t="shared" si="37"/>
        <v>0</v>
      </c>
      <c r="U171">
        <v>129000</v>
      </c>
      <c r="V171">
        <f t="shared" si="32"/>
        <v>241.00546448087431</v>
      </c>
      <c r="W171" s="14" t="b">
        <f t="shared" si="33"/>
        <v>1</v>
      </c>
    </row>
    <row r="172" spans="1:23" x14ac:dyDescent="0.25">
      <c r="A172" t="s">
        <v>10</v>
      </c>
      <c r="B172" s="3">
        <v>45482</v>
      </c>
      <c r="C172">
        <v>5033200</v>
      </c>
      <c r="D172">
        <v>0</v>
      </c>
      <c r="E172">
        <v>6500</v>
      </c>
      <c r="F172">
        <v>16</v>
      </c>
      <c r="G172">
        <v>2250</v>
      </c>
      <c r="H172" t="b">
        <v>1</v>
      </c>
      <c r="I172">
        <f t="shared" si="30"/>
        <v>2200.3060109289618</v>
      </c>
      <c r="L172">
        <f>L171-N172</f>
        <v>785700</v>
      </c>
      <c r="M172">
        <v>0</v>
      </c>
      <c r="N172">
        <v>6500</v>
      </c>
      <c r="O172">
        <f t="shared" si="31"/>
        <v>343.47540983606558</v>
      </c>
      <c r="S172" s="12">
        <f t="shared" si="29"/>
        <v>544800</v>
      </c>
      <c r="T172" s="12">
        <f t="shared" si="37"/>
        <v>0</v>
      </c>
      <c r="U172">
        <v>6500</v>
      </c>
      <c r="V172">
        <f t="shared" si="32"/>
        <v>238.1639344262295</v>
      </c>
      <c r="W172" s="14" t="b">
        <f t="shared" si="33"/>
        <v>1</v>
      </c>
    </row>
    <row r="173" spans="1:23" x14ac:dyDescent="0.25">
      <c r="A173" t="s">
        <v>10</v>
      </c>
      <c r="B173" s="3">
        <v>45483</v>
      </c>
      <c r="C173">
        <v>4899300</v>
      </c>
      <c r="D173">
        <v>0</v>
      </c>
      <c r="E173">
        <v>133900</v>
      </c>
      <c r="F173">
        <v>16</v>
      </c>
      <c r="G173">
        <v>2250</v>
      </c>
      <c r="H173" t="b">
        <v>1</v>
      </c>
      <c r="I173">
        <f t="shared" si="30"/>
        <v>2141.7704918032787</v>
      </c>
      <c r="L173">
        <f t="shared" ref="L173:L178" si="40">L172-N173</f>
        <v>651800</v>
      </c>
      <c r="M173">
        <v>0</v>
      </c>
      <c r="N173">
        <v>133900</v>
      </c>
      <c r="O173">
        <f t="shared" si="31"/>
        <v>284.93989071038249</v>
      </c>
      <c r="S173" s="12">
        <f t="shared" si="29"/>
        <v>410900</v>
      </c>
      <c r="T173" s="12">
        <f t="shared" si="37"/>
        <v>0</v>
      </c>
      <c r="U173">
        <v>133900</v>
      </c>
      <c r="V173">
        <f t="shared" si="32"/>
        <v>179.62841530054644</v>
      </c>
      <c r="W173" s="14" t="b">
        <f t="shared" si="33"/>
        <v>1</v>
      </c>
    </row>
    <row r="174" spans="1:23" x14ac:dyDescent="0.25">
      <c r="A174" t="s">
        <v>10</v>
      </c>
      <c r="B174" s="3">
        <v>45484</v>
      </c>
      <c r="C174">
        <v>4882300</v>
      </c>
      <c r="D174">
        <v>0</v>
      </c>
      <c r="E174">
        <v>17000</v>
      </c>
      <c r="F174">
        <v>16</v>
      </c>
      <c r="G174">
        <v>2250</v>
      </c>
      <c r="H174" t="b">
        <v>1</v>
      </c>
      <c r="I174">
        <f t="shared" si="30"/>
        <v>2134.3387978142077</v>
      </c>
      <c r="L174">
        <f t="shared" si="40"/>
        <v>634800</v>
      </c>
      <c r="M174">
        <v>0</v>
      </c>
      <c r="N174">
        <v>17000</v>
      </c>
      <c r="O174">
        <f t="shared" si="31"/>
        <v>277.50819672131149</v>
      </c>
      <c r="S174" s="12">
        <f t="shared" si="29"/>
        <v>393900</v>
      </c>
      <c r="T174" s="12">
        <f t="shared" si="37"/>
        <v>0</v>
      </c>
      <c r="U174">
        <v>17000</v>
      </c>
      <c r="V174">
        <f t="shared" si="32"/>
        <v>172.19672131147541</v>
      </c>
      <c r="W174" s="14" t="b">
        <f t="shared" si="33"/>
        <v>1</v>
      </c>
    </row>
    <row r="175" spans="1:23" x14ac:dyDescent="0.25">
      <c r="A175" t="s">
        <v>10</v>
      </c>
      <c r="B175" s="3">
        <v>45485</v>
      </c>
      <c r="C175">
        <v>4468200</v>
      </c>
      <c r="D175">
        <v>0</v>
      </c>
      <c r="E175">
        <v>414100</v>
      </c>
      <c r="F175">
        <v>16</v>
      </c>
      <c r="G175">
        <v>2250</v>
      </c>
      <c r="H175" t="b">
        <v>1</v>
      </c>
      <c r="I175">
        <f t="shared" si="30"/>
        <v>1953.311475409836</v>
      </c>
      <c r="L175">
        <f t="shared" si="40"/>
        <v>220700</v>
      </c>
      <c r="M175">
        <v>0</v>
      </c>
      <c r="N175">
        <v>414100</v>
      </c>
      <c r="O175">
        <f t="shared" si="31"/>
        <v>96.480874316939889</v>
      </c>
      <c r="S175" s="12">
        <f t="shared" si="29"/>
        <v>393900</v>
      </c>
      <c r="T175" s="12">
        <f t="shared" si="37"/>
        <v>0</v>
      </c>
      <c r="U175">
        <v>414100</v>
      </c>
      <c r="V175">
        <f t="shared" si="32"/>
        <v>172.19672131147541</v>
      </c>
      <c r="W175" s="14" t="b">
        <f t="shared" si="33"/>
        <v>0</v>
      </c>
    </row>
    <row r="176" spans="1:23" x14ac:dyDescent="0.25">
      <c r="A176" t="s">
        <v>10</v>
      </c>
      <c r="B176" s="3">
        <v>45486</v>
      </c>
      <c r="C176">
        <v>4320500</v>
      </c>
      <c r="D176">
        <v>0</v>
      </c>
      <c r="E176">
        <v>147700</v>
      </c>
      <c r="F176">
        <v>16</v>
      </c>
      <c r="G176">
        <v>2250</v>
      </c>
      <c r="H176" t="b">
        <v>1</v>
      </c>
      <c r="I176">
        <f t="shared" si="30"/>
        <v>1888.7431693989072</v>
      </c>
      <c r="L176">
        <f t="shared" si="40"/>
        <v>73000</v>
      </c>
      <c r="M176">
        <v>0</v>
      </c>
      <c r="N176">
        <v>147700</v>
      </c>
      <c r="O176">
        <f t="shared" si="31"/>
        <v>31.912568306010929</v>
      </c>
      <c r="S176" s="12">
        <f t="shared" si="29"/>
        <v>246200</v>
      </c>
      <c r="T176" s="12">
        <f t="shared" si="37"/>
        <v>0</v>
      </c>
      <c r="U176">
        <v>147700</v>
      </c>
      <c r="V176">
        <f t="shared" si="32"/>
        <v>107.62841530054645</v>
      </c>
      <c r="W176" s="14" t="b">
        <f t="shared" si="33"/>
        <v>1</v>
      </c>
    </row>
    <row r="177" spans="1:23" x14ac:dyDescent="0.25">
      <c r="A177" t="s">
        <v>10</v>
      </c>
      <c r="B177" s="3">
        <v>45487</v>
      </c>
      <c r="C177">
        <v>4320500</v>
      </c>
      <c r="D177">
        <v>0</v>
      </c>
      <c r="E177">
        <v>0</v>
      </c>
      <c r="F177">
        <v>16</v>
      </c>
      <c r="G177">
        <v>2250</v>
      </c>
      <c r="H177" t="b">
        <v>1</v>
      </c>
      <c r="I177">
        <f t="shared" si="30"/>
        <v>1888.7431693989072</v>
      </c>
      <c r="L177">
        <f t="shared" si="40"/>
        <v>73000</v>
      </c>
      <c r="M177">
        <v>0</v>
      </c>
      <c r="N177">
        <v>0</v>
      </c>
      <c r="O177">
        <f t="shared" si="31"/>
        <v>31.912568306010929</v>
      </c>
      <c r="S177" s="12">
        <f t="shared" si="29"/>
        <v>246200</v>
      </c>
      <c r="T177" s="12">
        <f t="shared" si="37"/>
        <v>0</v>
      </c>
      <c r="U177">
        <v>0</v>
      </c>
      <c r="V177">
        <f t="shared" si="32"/>
        <v>107.62841530054645</v>
      </c>
      <c r="W177" s="14" t="b">
        <f t="shared" si="33"/>
        <v>1</v>
      </c>
    </row>
    <row r="178" spans="1:23" x14ac:dyDescent="0.25">
      <c r="A178" t="s">
        <v>10</v>
      </c>
      <c r="B178" s="3">
        <v>45488</v>
      </c>
      <c r="C178">
        <v>4247500</v>
      </c>
      <c r="D178">
        <v>0</v>
      </c>
      <c r="E178">
        <v>73000</v>
      </c>
      <c r="F178">
        <v>16</v>
      </c>
      <c r="G178">
        <v>2250</v>
      </c>
      <c r="H178" t="b">
        <v>1</v>
      </c>
      <c r="I178">
        <f t="shared" si="30"/>
        <v>1856.8306010928961</v>
      </c>
      <c r="L178">
        <f t="shared" si="40"/>
        <v>0</v>
      </c>
      <c r="M178">
        <v>0</v>
      </c>
      <c r="N178">
        <v>73000</v>
      </c>
      <c r="O178">
        <f t="shared" si="31"/>
        <v>0</v>
      </c>
      <c r="S178" s="12">
        <f t="shared" si="29"/>
        <v>173200</v>
      </c>
      <c r="T178" s="12">
        <f t="shared" si="37"/>
        <v>0</v>
      </c>
      <c r="U178">
        <v>73000</v>
      </c>
      <c r="V178">
        <f t="shared" si="32"/>
        <v>75.715846994535525</v>
      </c>
      <c r="W178" s="14" t="b">
        <f t="shared" si="33"/>
        <v>1</v>
      </c>
    </row>
    <row r="179" spans="1:23" x14ac:dyDescent="0.25">
      <c r="A179" t="s">
        <v>10</v>
      </c>
      <c r="B179" s="3">
        <v>45489</v>
      </c>
      <c r="C179">
        <v>4195000</v>
      </c>
      <c r="D179">
        <v>0</v>
      </c>
      <c r="E179">
        <v>52500</v>
      </c>
      <c r="F179">
        <v>16</v>
      </c>
      <c r="G179">
        <v>2250</v>
      </c>
      <c r="H179" t="b">
        <v>1</v>
      </c>
      <c r="I179">
        <f t="shared" si="30"/>
        <v>1833.8797814207651</v>
      </c>
      <c r="L179">
        <f>M179-N179</f>
        <v>567400</v>
      </c>
      <c r="M179">
        <f>SUM(N179:N186)</f>
        <v>619900</v>
      </c>
      <c r="N179">
        <v>52500</v>
      </c>
      <c r="O179">
        <f t="shared" si="31"/>
        <v>248.04371584699453</v>
      </c>
      <c r="S179" s="12">
        <f t="shared" si="29"/>
        <v>697500</v>
      </c>
      <c r="T179" s="12">
        <f t="shared" si="37"/>
        <v>750000</v>
      </c>
      <c r="U179">
        <v>52500</v>
      </c>
      <c r="V179">
        <f t="shared" si="32"/>
        <v>304.91803278688525</v>
      </c>
      <c r="W179" s="14" t="b">
        <f t="shared" si="33"/>
        <v>1</v>
      </c>
    </row>
    <row r="180" spans="1:23" x14ac:dyDescent="0.25">
      <c r="A180" t="s">
        <v>10</v>
      </c>
      <c r="B180" s="3">
        <v>45490</v>
      </c>
      <c r="C180">
        <v>4191000</v>
      </c>
      <c r="D180">
        <v>0</v>
      </c>
      <c r="E180">
        <v>4000</v>
      </c>
      <c r="F180">
        <v>16</v>
      </c>
      <c r="G180">
        <v>2250</v>
      </c>
      <c r="H180" t="b">
        <v>1</v>
      </c>
      <c r="I180">
        <f t="shared" si="30"/>
        <v>1832.1311475409836</v>
      </c>
      <c r="L180">
        <f>L179-N180</f>
        <v>563400</v>
      </c>
      <c r="M180">
        <v>0</v>
      </c>
      <c r="N180">
        <v>4000</v>
      </c>
      <c r="O180">
        <f t="shared" si="31"/>
        <v>246.29508196721312</v>
      </c>
      <c r="S180" s="12">
        <f t="shared" si="29"/>
        <v>693500</v>
      </c>
      <c r="T180" s="12">
        <f t="shared" si="37"/>
        <v>0</v>
      </c>
      <c r="U180">
        <v>4000</v>
      </c>
      <c r="V180">
        <f t="shared" si="32"/>
        <v>303.16939890710381</v>
      </c>
      <c r="W180" s="14" t="b">
        <f t="shared" si="33"/>
        <v>1</v>
      </c>
    </row>
    <row r="181" spans="1:23" x14ac:dyDescent="0.25">
      <c r="A181" t="s">
        <v>10</v>
      </c>
      <c r="B181" s="3">
        <v>45491</v>
      </c>
      <c r="C181">
        <v>4181000</v>
      </c>
      <c r="D181">
        <v>0</v>
      </c>
      <c r="E181">
        <v>10000</v>
      </c>
      <c r="F181">
        <v>16</v>
      </c>
      <c r="G181">
        <v>2250</v>
      </c>
      <c r="H181" t="b">
        <v>1</v>
      </c>
      <c r="I181">
        <f t="shared" si="30"/>
        <v>1827.7595628415299</v>
      </c>
      <c r="L181">
        <f t="shared" ref="L181:L186" si="41">L180-N181</f>
        <v>553400</v>
      </c>
      <c r="M181">
        <v>0</v>
      </c>
      <c r="N181">
        <v>10000</v>
      </c>
      <c r="O181">
        <f t="shared" si="31"/>
        <v>241.92349726775956</v>
      </c>
      <c r="S181" s="12">
        <f t="shared" si="29"/>
        <v>683500</v>
      </c>
      <c r="T181" s="12">
        <f t="shared" si="37"/>
        <v>0</v>
      </c>
      <c r="U181">
        <v>10000</v>
      </c>
      <c r="V181">
        <f t="shared" si="32"/>
        <v>298.79781420765028</v>
      </c>
      <c r="W181" s="14" t="b">
        <f t="shared" si="33"/>
        <v>1</v>
      </c>
    </row>
    <row r="182" spans="1:23" x14ac:dyDescent="0.25">
      <c r="A182" t="s">
        <v>10</v>
      </c>
      <c r="B182" s="3">
        <v>45492</v>
      </c>
      <c r="C182">
        <v>4062900</v>
      </c>
      <c r="D182">
        <v>0</v>
      </c>
      <c r="E182">
        <v>118100</v>
      </c>
      <c r="F182">
        <v>16</v>
      </c>
      <c r="G182">
        <v>2250</v>
      </c>
      <c r="H182" t="b">
        <v>1</v>
      </c>
      <c r="I182">
        <f t="shared" si="30"/>
        <v>1776.1311475409836</v>
      </c>
      <c r="L182">
        <f t="shared" si="41"/>
        <v>435300</v>
      </c>
      <c r="M182">
        <v>0</v>
      </c>
      <c r="N182">
        <v>118100</v>
      </c>
      <c r="O182">
        <f t="shared" si="31"/>
        <v>190.29508196721312</v>
      </c>
      <c r="S182" s="12">
        <f t="shared" si="29"/>
        <v>565400</v>
      </c>
      <c r="T182" s="12">
        <f t="shared" si="37"/>
        <v>0</v>
      </c>
      <c r="U182">
        <v>118100</v>
      </c>
      <c r="V182">
        <f t="shared" si="32"/>
        <v>247.16939890710381</v>
      </c>
      <c r="W182" s="14" t="b">
        <f t="shared" si="33"/>
        <v>1</v>
      </c>
    </row>
    <row r="183" spans="1:23" x14ac:dyDescent="0.25">
      <c r="A183" t="s">
        <v>10</v>
      </c>
      <c r="B183" s="3">
        <v>45493</v>
      </c>
      <c r="C183">
        <v>4041000</v>
      </c>
      <c r="D183">
        <v>0</v>
      </c>
      <c r="E183">
        <v>21900</v>
      </c>
      <c r="F183">
        <v>16</v>
      </c>
      <c r="G183">
        <v>2250</v>
      </c>
      <c r="H183" t="b">
        <v>1</v>
      </c>
      <c r="I183">
        <f t="shared" si="30"/>
        <v>1766.5573770491803</v>
      </c>
      <c r="L183">
        <f t="shared" si="41"/>
        <v>413400</v>
      </c>
      <c r="M183">
        <v>0</v>
      </c>
      <c r="N183">
        <v>21900</v>
      </c>
      <c r="O183">
        <f t="shared" si="31"/>
        <v>180.72131147540983</v>
      </c>
      <c r="S183" s="12">
        <f t="shared" si="29"/>
        <v>543500</v>
      </c>
      <c r="T183" s="12">
        <f t="shared" si="37"/>
        <v>0</v>
      </c>
      <c r="U183">
        <v>21900</v>
      </c>
      <c r="V183">
        <f t="shared" si="32"/>
        <v>237.59562841530055</v>
      </c>
      <c r="W183" s="14" t="b">
        <f t="shared" si="33"/>
        <v>1</v>
      </c>
    </row>
    <row r="184" spans="1:23" x14ac:dyDescent="0.25">
      <c r="A184" t="s">
        <v>10</v>
      </c>
      <c r="B184" s="3">
        <v>45494</v>
      </c>
      <c r="C184">
        <v>3766000</v>
      </c>
      <c r="D184">
        <v>0</v>
      </c>
      <c r="E184">
        <v>275000</v>
      </c>
      <c r="F184">
        <v>16</v>
      </c>
      <c r="G184">
        <v>2250</v>
      </c>
      <c r="H184" t="b">
        <v>1</v>
      </c>
      <c r="I184">
        <f t="shared" si="30"/>
        <v>1646.3387978142077</v>
      </c>
      <c r="L184">
        <f t="shared" si="41"/>
        <v>138400</v>
      </c>
      <c r="M184">
        <v>0</v>
      </c>
      <c r="N184">
        <v>275000</v>
      </c>
      <c r="O184">
        <f t="shared" si="31"/>
        <v>60.502732240437162</v>
      </c>
      <c r="S184" s="12">
        <f t="shared" si="29"/>
        <v>268500</v>
      </c>
      <c r="T184" s="12">
        <f t="shared" si="37"/>
        <v>0</v>
      </c>
      <c r="U184">
        <v>275000</v>
      </c>
      <c r="V184">
        <f t="shared" si="32"/>
        <v>117.37704918032787</v>
      </c>
      <c r="W184" s="14" t="b">
        <f t="shared" si="33"/>
        <v>0</v>
      </c>
    </row>
    <row r="185" spans="1:23" x14ac:dyDescent="0.25">
      <c r="A185" t="s">
        <v>10</v>
      </c>
      <c r="B185" s="3">
        <v>45495</v>
      </c>
      <c r="C185">
        <v>3704800</v>
      </c>
      <c r="D185">
        <v>0</v>
      </c>
      <c r="E185">
        <v>61200</v>
      </c>
      <c r="F185">
        <v>16</v>
      </c>
      <c r="G185">
        <v>2250</v>
      </c>
      <c r="H185" t="b">
        <v>1</v>
      </c>
      <c r="I185">
        <f t="shared" si="30"/>
        <v>1619.5846994535518</v>
      </c>
      <c r="L185">
        <f t="shared" si="41"/>
        <v>77200</v>
      </c>
      <c r="M185">
        <v>0</v>
      </c>
      <c r="N185">
        <v>61200</v>
      </c>
      <c r="O185">
        <f t="shared" si="31"/>
        <v>33.748633879781423</v>
      </c>
      <c r="S185" s="12">
        <f t="shared" si="29"/>
        <v>207300</v>
      </c>
      <c r="T185" s="12">
        <f t="shared" si="37"/>
        <v>0</v>
      </c>
      <c r="U185">
        <v>61200</v>
      </c>
      <c r="V185">
        <f t="shared" si="32"/>
        <v>90.622950819672127</v>
      </c>
      <c r="W185" s="14" t="b">
        <f t="shared" si="33"/>
        <v>1</v>
      </c>
    </row>
    <row r="186" spans="1:23" x14ac:dyDescent="0.25">
      <c r="A186" t="s">
        <v>10</v>
      </c>
      <c r="B186" s="3">
        <v>45496</v>
      </c>
      <c r="C186">
        <v>3627600</v>
      </c>
      <c r="D186">
        <v>0</v>
      </c>
      <c r="E186">
        <v>77200</v>
      </c>
      <c r="F186">
        <v>16</v>
      </c>
      <c r="G186">
        <v>2250</v>
      </c>
      <c r="H186" t="b">
        <v>1</v>
      </c>
      <c r="I186">
        <f t="shared" si="30"/>
        <v>1585.8360655737704</v>
      </c>
      <c r="L186">
        <f t="shared" si="41"/>
        <v>0</v>
      </c>
      <c r="M186">
        <v>0</v>
      </c>
      <c r="N186">
        <v>77200</v>
      </c>
      <c r="O186">
        <f t="shared" si="31"/>
        <v>0</v>
      </c>
      <c r="S186" s="12">
        <f t="shared" si="29"/>
        <v>130100</v>
      </c>
      <c r="T186" s="12">
        <f t="shared" si="37"/>
        <v>0</v>
      </c>
      <c r="U186">
        <v>77200</v>
      </c>
      <c r="V186">
        <f t="shared" si="32"/>
        <v>56.874316939890711</v>
      </c>
      <c r="W186" s="14" t="b">
        <f t="shared" si="33"/>
        <v>1</v>
      </c>
    </row>
    <row r="187" spans="1:23" x14ac:dyDescent="0.25">
      <c r="A187" t="s">
        <v>10</v>
      </c>
      <c r="B187" s="3">
        <v>45497</v>
      </c>
      <c r="C187">
        <v>3625600</v>
      </c>
      <c r="D187">
        <v>0</v>
      </c>
      <c r="E187">
        <v>2000</v>
      </c>
      <c r="F187">
        <v>16</v>
      </c>
      <c r="G187">
        <v>2250</v>
      </c>
      <c r="H187" t="b">
        <v>1</v>
      </c>
      <c r="I187">
        <f t="shared" si="30"/>
        <v>1584.9617486338798</v>
      </c>
      <c r="L187">
        <f>M187-N187</f>
        <v>358200</v>
      </c>
      <c r="M187">
        <f>SUM(N187:N194)</f>
        <v>360200</v>
      </c>
      <c r="N187">
        <v>2000</v>
      </c>
      <c r="O187">
        <f t="shared" si="31"/>
        <v>156.59016393442624</v>
      </c>
      <c r="S187" s="12">
        <f t="shared" si="29"/>
        <v>128100</v>
      </c>
      <c r="T187" s="12">
        <f t="shared" si="37"/>
        <v>0</v>
      </c>
      <c r="U187">
        <v>2000</v>
      </c>
      <c r="V187">
        <f t="shared" si="32"/>
        <v>56</v>
      </c>
      <c r="W187" s="14" t="b">
        <f t="shared" si="33"/>
        <v>1</v>
      </c>
    </row>
    <row r="188" spans="1:23" x14ac:dyDescent="0.25">
      <c r="A188" t="s">
        <v>10</v>
      </c>
      <c r="B188" s="3">
        <v>45498</v>
      </c>
      <c r="C188">
        <v>3516300</v>
      </c>
      <c r="D188">
        <v>0</v>
      </c>
      <c r="E188">
        <v>109300</v>
      </c>
      <c r="F188">
        <v>16</v>
      </c>
      <c r="G188">
        <v>2250</v>
      </c>
      <c r="H188" t="b">
        <v>1</v>
      </c>
      <c r="I188">
        <f t="shared" si="30"/>
        <v>1537.1803278688524</v>
      </c>
      <c r="L188">
        <f>L187-N188</f>
        <v>248900</v>
      </c>
      <c r="M188">
        <v>0</v>
      </c>
      <c r="N188">
        <v>109300</v>
      </c>
      <c r="O188">
        <f t="shared" si="31"/>
        <v>108.80874316939891</v>
      </c>
      <c r="S188" s="12">
        <f t="shared" si="29"/>
        <v>640700</v>
      </c>
      <c r="T188" s="12">
        <f t="shared" si="37"/>
        <v>750000</v>
      </c>
      <c r="U188">
        <v>109300</v>
      </c>
      <c r="V188">
        <f t="shared" si="32"/>
        <v>280.08743169398906</v>
      </c>
      <c r="W188" s="14" t="b">
        <f t="shared" si="33"/>
        <v>1</v>
      </c>
    </row>
    <row r="189" spans="1:23" x14ac:dyDescent="0.25">
      <c r="A189" t="s">
        <v>10</v>
      </c>
      <c r="B189" s="3">
        <v>45499</v>
      </c>
      <c r="C189">
        <v>3515200</v>
      </c>
      <c r="D189">
        <v>0</v>
      </c>
      <c r="E189">
        <v>1100</v>
      </c>
      <c r="F189">
        <v>16</v>
      </c>
      <c r="G189">
        <v>2250</v>
      </c>
      <c r="H189" t="b">
        <v>1</v>
      </c>
      <c r="I189">
        <f t="shared" si="30"/>
        <v>1536.6994535519125</v>
      </c>
      <c r="L189">
        <f t="shared" ref="L189:L194" si="42">L188-N189</f>
        <v>247800</v>
      </c>
      <c r="M189">
        <v>0</v>
      </c>
      <c r="N189">
        <v>1100</v>
      </c>
      <c r="O189">
        <f t="shared" si="31"/>
        <v>108.32786885245902</v>
      </c>
      <c r="S189" s="12">
        <f t="shared" si="29"/>
        <v>639600</v>
      </c>
      <c r="T189" s="12">
        <f t="shared" si="37"/>
        <v>0</v>
      </c>
      <c r="U189">
        <v>1100</v>
      </c>
      <c r="V189">
        <f t="shared" si="32"/>
        <v>279.60655737704917</v>
      </c>
      <c r="W189" s="14" t="b">
        <f t="shared" si="33"/>
        <v>1</v>
      </c>
    </row>
    <row r="190" spans="1:23" x14ac:dyDescent="0.25">
      <c r="A190" t="s">
        <v>10</v>
      </c>
      <c r="B190" s="3">
        <v>45500</v>
      </c>
      <c r="C190">
        <v>3416400</v>
      </c>
      <c r="D190">
        <v>0</v>
      </c>
      <c r="E190">
        <v>98800</v>
      </c>
      <c r="F190">
        <v>16</v>
      </c>
      <c r="G190">
        <v>2250</v>
      </c>
      <c r="H190" t="b">
        <v>1</v>
      </c>
      <c r="I190">
        <f t="shared" si="30"/>
        <v>1493.5081967213114</v>
      </c>
      <c r="L190">
        <f t="shared" si="42"/>
        <v>149000</v>
      </c>
      <c r="M190">
        <v>0</v>
      </c>
      <c r="N190">
        <v>98800</v>
      </c>
      <c r="O190">
        <f t="shared" si="31"/>
        <v>65.136612021857928</v>
      </c>
      <c r="S190" s="12">
        <f t="shared" si="29"/>
        <v>540800</v>
      </c>
      <c r="T190" s="12">
        <f t="shared" si="37"/>
        <v>0</v>
      </c>
      <c r="U190">
        <v>98800</v>
      </c>
      <c r="V190">
        <f t="shared" si="32"/>
        <v>236.41530054644809</v>
      </c>
      <c r="W190" s="14" t="b">
        <f t="shared" si="33"/>
        <v>1</v>
      </c>
    </row>
    <row r="191" spans="1:23" x14ac:dyDescent="0.25">
      <c r="A191" t="s">
        <v>10</v>
      </c>
      <c r="B191" s="3">
        <v>45501</v>
      </c>
      <c r="C191">
        <v>3395600</v>
      </c>
      <c r="D191">
        <v>0</v>
      </c>
      <c r="E191">
        <v>20800</v>
      </c>
      <c r="F191">
        <v>16</v>
      </c>
      <c r="G191">
        <v>2250</v>
      </c>
      <c r="H191" t="b">
        <v>1</v>
      </c>
      <c r="I191">
        <f t="shared" si="30"/>
        <v>1484.4153005464482</v>
      </c>
      <c r="L191">
        <f t="shared" si="42"/>
        <v>128200</v>
      </c>
      <c r="M191">
        <v>0</v>
      </c>
      <c r="N191">
        <v>20800</v>
      </c>
      <c r="O191">
        <f t="shared" si="31"/>
        <v>56.043715846994537</v>
      </c>
      <c r="S191" s="12">
        <f t="shared" si="29"/>
        <v>520000</v>
      </c>
      <c r="T191" s="12">
        <f t="shared" si="37"/>
        <v>0</v>
      </c>
      <c r="U191">
        <v>20800</v>
      </c>
      <c r="V191">
        <f t="shared" si="32"/>
        <v>227.3224043715847</v>
      </c>
      <c r="W191" s="14" t="b">
        <f t="shared" si="33"/>
        <v>1</v>
      </c>
    </row>
    <row r="192" spans="1:23" x14ac:dyDescent="0.25">
      <c r="A192" t="s">
        <v>10</v>
      </c>
      <c r="B192" s="3">
        <v>45502</v>
      </c>
      <c r="C192">
        <v>3377600</v>
      </c>
      <c r="D192">
        <v>0</v>
      </c>
      <c r="E192">
        <v>18000</v>
      </c>
      <c r="F192">
        <v>18</v>
      </c>
      <c r="G192">
        <v>2250</v>
      </c>
      <c r="H192" t="b">
        <v>1</v>
      </c>
      <c r="I192">
        <f t="shared" si="30"/>
        <v>1661.1147540983607</v>
      </c>
      <c r="L192">
        <f t="shared" si="42"/>
        <v>110200</v>
      </c>
      <c r="M192">
        <v>0</v>
      </c>
      <c r="N192">
        <v>18000</v>
      </c>
      <c r="O192">
        <f t="shared" si="31"/>
        <v>54.196721311475407</v>
      </c>
      <c r="S192" s="12">
        <f t="shared" si="29"/>
        <v>502000</v>
      </c>
      <c r="T192" s="12">
        <f t="shared" si="37"/>
        <v>0</v>
      </c>
      <c r="U192">
        <v>18000</v>
      </c>
      <c r="V192">
        <f t="shared" si="32"/>
        <v>246.88524590163934</v>
      </c>
      <c r="W192" s="14" t="b">
        <f t="shared" si="33"/>
        <v>1</v>
      </c>
    </row>
    <row r="193" spans="1:23" x14ac:dyDescent="0.25">
      <c r="A193" t="s">
        <v>10</v>
      </c>
      <c r="B193" s="3">
        <v>45503</v>
      </c>
      <c r="C193">
        <v>3370600</v>
      </c>
      <c r="D193">
        <v>0</v>
      </c>
      <c r="E193">
        <v>7000</v>
      </c>
      <c r="F193">
        <v>18</v>
      </c>
      <c r="G193">
        <v>2250</v>
      </c>
      <c r="H193" t="b">
        <v>1</v>
      </c>
      <c r="I193">
        <f t="shared" si="30"/>
        <v>1657.672131147541</v>
      </c>
      <c r="L193">
        <f t="shared" si="42"/>
        <v>103200</v>
      </c>
      <c r="M193">
        <v>0</v>
      </c>
      <c r="N193">
        <v>7000</v>
      </c>
      <c r="O193">
        <f t="shared" si="31"/>
        <v>50.754098360655739</v>
      </c>
      <c r="S193" s="12">
        <f t="shared" si="29"/>
        <v>495000</v>
      </c>
      <c r="T193" s="12">
        <f t="shared" si="37"/>
        <v>0</v>
      </c>
      <c r="U193">
        <v>7000</v>
      </c>
      <c r="V193">
        <f t="shared" si="32"/>
        <v>243.44262295081967</v>
      </c>
      <c r="W193" s="14" t="b">
        <f t="shared" si="33"/>
        <v>1</v>
      </c>
    </row>
    <row r="194" spans="1:23" x14ac:dyDescent="0.25">
      <c r="A194" t="s">
        <v>10</v>
      </c>
      <c r="B194" s="3">
        <v>45504</v>
      </c>
      <c r="C194">
        <v>3267400</v>
      </c>
      <c r="D194">
        <v>0</v>
      </c>
      <c r="E194">
        <v>103200</v>
      </c>
      <c r="F194">
        <v>18</v>
      </c>
      <c r="G194">
        <v>2250</v>
      </c>
      <c r="H194" t="b">
        <v>1</v>
      </c>
      <c r="I194">
        <f t="shared" si="30"/>
        <v>1606.9180327868853</v>
      </c>
      <c r="L194">
        <f t="shared" si="42"/>
        <v>0</v>
      </c>
      <c r="M194">
        <v>0</v>
      </c>
      <c r="N194">
        <v>103200</v>
      </c>
      <c r="O194">
        <f t="shared" si="31"/>
        <v>0</v>
      </c>
      <c r="S194" s="12">
        <f t="shared" si="29"/>
        <v>391800</v>
      </c>
      <c r="T194" s="12">
        <f t="shared" si="37"/>
        <v>0</v>
      </c>
      <c r="U194">
        <v>103200</v>
      </c>
      <c r="V194">
        <f t="shared" si="32"/>
        <v>192.68852459016392</v>
      </c>
      <c r="W194" s="14" t="b">
        <f t="shared" si="33"/>
        <v>1</v>
      </c>
    </row>
    <row r="195" spans="1:23" x14ac:dyDescent="0.25">
      <c r="A195" t="s">
        <v>10</v>
      </c>
      <c r="B195" s="3">
        <v>45505</v>
      </c>
      <c r="C195">
        <v>3221300</v>
      </c>
      <c r="D195">
        <v>0</v>
      </c>
      <c r="E195">
        <v>46100</v>
      </c>
      <c r="F195">
        <v>18</v>
      </c>
      <c r="G195">
        <v>2250</v>
      </c>
      <c r="H195" t="b">
        <v>1</v>
      </c>
      <c r="I195">
        <f t="shared" si="30"/>
        <v>1584.2459016393443</v>
      </c>
      <c r="L195">
        <f>M195-N195</f>
        <v>412800</v>
      </c>
      <c r="M195">
        <f>SUM(N195:N202)</f>
        <v>458900</v>
      </c>
      <c r="N195">
        <v>46100</v>
      </c>
      <c r="O195">
        <f t="shared" si="31"/>
        <v>203.01639344262296</v>
      </c>
      <c r="S195" s="12">
        <f t="shared" ref="S195:S258" si="43">IF(T195&lt;&gt;0, IF((T195-U195)&gt;=0,T195-U195,T195), IF((S194-U195)&gt;=0,S194-U195,S194))</f>
        <v>345700</v>
      </c>
      <c r="T195" s="12">
        <f t="shared" si="37"/>
        <v>0</v>
      </c>
      <c r="U195">
        <v>46100</v>
      </c>
      <c r="V195">
        <f t="shared" si="32"/>
        <v>170.01639344262296</v>
      </c>
      <c r="W195" s="14" t="b">
        <f t="shared" si="33"/>
        <v>1</v>
      </c>
    </row>
    <row r="196" spans="1:23" x14ac:dyDescent="0.25">
      <c r="A196" t="s">
        <v>10</v>
      </c>
      <c r="B196" s="3">
        <v>45506</v>
      </c>
      <c r="C196">
        <v>3175800</v>
      </c>
      <c r="D196">
        <v>0</v>
      </c>
      <c r="E196">
        <v>45500</v>
      </c>
      <c r="F196">
        <v>18</v>
      </c>
      <c r="G196">
        <v>2250</v>
      </c>
      <c r="H196" t="b">
        <v>1</v>
      </c>
      <c r="I196">
        <f t="shared" ref="I196:I259" si="44">C196*F196/100/366*(B197-B196)-IF(D196&lt;&gt;0,$G196,0)</f>
        <v>1561.8688524590164</v>
      </c>
      <c r="L196">
        <f>L195-N196</f>
        <v>367300</v>
      </c>
      <c r="M196">
        <v>0</v>
      </c>
      <c r="N196">
        <v>45500</v>
      </c>
      <c r="O196">
        <f t="shared" ref="O196:O259" si="45">L196*$F196/100/366*($B197-$B196)</f>
        <v>180.63934426229508</v>
      </c>
      <c r="S196" s="12">
        <f t="shared" si="43"/>
        <v>300200</v>
      </c>
      <c r="T196" s="12">
        <f t="shared" si="37"/>
        <v>0</v>
      </c>
      <c r="U196">
        <v>45500</v>
      </c>
      <c r="V196">
        <f t="shared" ref="V196:V259" si="46">S196*$F196/100/366*($B197-$B196)</f>
        <v>147.63934426229508</v>
      </c>
      <c r="W196" s="14" t="b">
        <f t="shared" ref="W196:W259" si="47">S196&gt;U196</f>
        <v>1</v>
      </c>
    </row>
    <row r="197" spans="1:23" x14ac:dyDescent="0.25">
      <c r="A197" t="s">
        <v>10</v>
      </c>
      <c r="B197" s="3">
        <v>45507</v>
      </c>
      <c r="C197">
        <v>2953000</v>
      </c>
      <c r="D197">
        <v>0</v>
      </c>
      <c r="E197">
        <v>222800</v>
      </c>
      <c r="F197">
        <v>18</v>
      </c>
      <c r="G197">
        <v>2250</v>
      </c>
      <c r="H197" t="b">
        <v>1</v>
      </c>
      <c r="I197">
        <f t="shared" si="44"/>
        <v>1452.295081967213</v>
      </c>
      <c r="L197">
        <f t="shared" ref="L197:L202" si="48">L196-N197</f>
        <v>144500</v>
      </c>
      <c r="M197">
        <v>0</v>
      </c>
      <c r="N197">
        <v>222800</v>
      </c>
      <c r="O197">
        <f t="shared" si="45"/>
        <v>71.06557377049181</v>
      </c>
      <c r="S197" s="12">
        <f t="shared" si="43"/>
        <v>77400</v>
      </c>
      <c r="T197" s="12">
        <f t="shared" si="37"/>
        <v>0</v>
      </c>
      <c r="U197">
        <v>222800</v>
      </c>
      <c r="V197">
        <f t="shared" si="46"/>
        <v>38.065573770491802</v>
      </c>
      <c r="W197" s="14" t="b">
        <f t="shared" si="47"/>
        <v>0</v>
      </c>
    </row>
    <row r="198" spans="1:23" x14ac:dyDescent="0.25">
      <c r="A198" t="s">
        <v>10</v>
      </c>
      <c r="B198" s="3">
        <v>45508</v>
      </c>
      <c r="C198">
        <v>2924600</v>
      </c>
      <c r="D198">
        <v>0</v>
      </c>
      <c r="E198">
        <v>28400</v>
      </c>
      <c r="F198">
        <v>18</v>
      </c>
      <c r="G198">
        <v>2250</v>
      </c>
      <c r="H198" t="b">
        <v>1</v>
      </c>
      <c r="I198">
        <f t="shared" si="44"/>
        <v>1438.327868852459</v>
      </c>
      <c r="L198">
        <f t="shared" si="48"/>
        <v>116100</v>
      </c>
      <c r="M198">
        <v>0</v>
      </c>
      <c r="N198">
        <v>28400</v>
      </c>
      <c r="O198">
        <f t="shared" si="45"/>
        <v>57.098360655737707</v>
      </c>
      <c r="S198" s="12">
        <f t="shared" si="43"/>
        <v>49000</v>
      </c>
      <c r="T198" s="12">
        <f t="shared" si="37"/>
        <v>0</v>
      </c>
      <c r="U198">
        <v>28400</v>
      </c>
      <c r="V198">
        <f t="shared" si="46"/>
        <v>24.098360655737704</v>
      </c>
      <c r="W198" s="14" t="b">
        <f t="shared" si="47"/>
        <v>1</v>
      </c>
    </row>
    <row r="199" spans="1:23" x14ac:dyDescent="0.25">
      <c r="A199" t="s">
        <v>10</v>
      </c>
      <c r="B199" s="3">
        <v>45509</v>
      </c>
      <c r="C199">
        <v>2891800</v>
      </c>
      <c r="D199">
        <v>0</v>
      </c>
      <c r="E199">
        <v>32800</v>
      </c>
      <c r="F199">
        <v>18</v>
      </c>
      <c r="G199">
        <v>2250</v>
      </c>
      <c r="H199" t="b">
        <v>1</v>
      </c>
      <c r="I199">
        <f t="shared" si="44"/>
        <v>1422.1967213114754</v>
      </c>
      <c r="L199">
        <f t="shared" si="48"/>
        <v>83300</v>
      </c>
      <c r="M199">
        <v>0</v>
      </c>
      <c r="N199">
        <v>32800</v>
      </c>
      <c r="O199">
        <f t="shared" si="45"/>
        <v>40.967213114754095</v>
      </c>
      <c r="S199" s="12">
        <f t="shared" si="43"/>
        <v>16200</v>
      </c>
      <c r="T199" s="12">
        <f t="shared" si="37"/>
        <v>0</v>
      </c>
      <c r="U199">
        <v>32800</v>
      </c>
      <c r="V199">
        <f t="shared" si="46"/>
        <v>7.9672131147540988</v>
      </c>
      <c r="W199" s="14" t="b">
        <f t="shared" si="47"/>
        <v>0</v>
      </c>
    </row>
    <row r="200" spans="1:23" x14ac:dyDescent="0.25">
      <c r="A200" t="s">
        <v>10</v>
      </c>
      <c r="B200" s="3">
        <v>45510</v>
      </c>
      <c r="C200">
        <v>2891800</v>
      </c>
      <c r="D200">
        <v>0</v>
      </c>
      <c r="E200">
        <v>0</v>
      </c>
      <c r="F200">
        <v>18</v>
      </c>
      <c r="G200">
        <v>2250</v>
      </c>
      <c r="H200" t="b">
        <v>1</v>
      </c>
      <c r="I200">
        <f t="shared" si="44"/>
        <v>1422.1967213114754</v>
      </c>
      <c r="L200">
        <f t="shared" si="48"/>
        <v>83300</v>
      </c>
      <c r="M200">
        <v>0</v>
      </c>
      <c r="N200">
        <v>0</v>
      </c>
      <c r="O200">
        <f t="shared" si="45"/>
        <v>40.967213114754095</v>
      </c>
      <c r="S200" s="12">
        <f t="shared" si="43"/>
        <v>750000</v>
      </c>
      <c r="T200" s="12">
        <f t="shared" si="37"/>
        <v>750000</v>
      </c>
      <c r="U200">
        <v>0</v>
      </c>
      <c r="V200">
        <f t="shared" si="46"/>
        <v>368.85245901639342</v>
      </c>
      <c r="W200" s="14" t="b">
        <f t="shared" si="47"/>
        <v>1</v>
      </c>
    </row>
    <row r="201" spans="1:23" x14ac:dyDescent="0.25">
      <c r="A201" t="s">
        <v>10</v>
      </c>
      <c r="B201" s="3">
        <v>45511</v>
      </c>
      <c r="C201">
        <v>2875700</v>
      </c>
      <c r="D201">
        <v>0</v>
      </c>
      <c r="E201">
        <v>16100</v>
      </c>
      <c r="F201">
        <v>18</v>
      </c>
      <c r="G201">
        <v>2250</v>
      </c>
      <c r="H201" t="b">
        <v>1</v>
      </c>
      <c r="I201">
        <f t="shared" si="44"/>
        <v>1414.2786885245901</v>
      </c>
      <c r="L201">
        <f t="shared" si="48"/>
        <v>67200</v>
      </c>
      <c r="M201">
        <v>0</v>
      </c>
      <c r="N201">
        <v>16100</v>
      </c>
      <c r="O201">
        <f t="shared" si="45"/>
        <v>33.049180327868854</v>
      </c>
      <c r="S201" s="12">
        <f t="shared" si="43"/>
        <v>733900</v>
      </c>
      <c r="T201" s="12">
        <f t="shared" si="37"/>
        <v>0</v>
      </c>
      <c r="U201">
        <v>16100</v>
      </c>
      <c r="V201">
        <f t="shared" si="46"/>
        <v>360.93442622950818</v>
      </c>
      <c r="W201" s="14" t="b">
        <f t="shared" si="47"/>
        <v>1</v>
      </c>
    </row>
    <row r="202" spans="1:23" x14ac:dyDescent="0.25">
      <c r="A202" t="s">
        <v>10</v>
      </c>
      <c r="B202" s="3">
        <v>45512</v>
      </c>
      <c r="C202">
        <v>2808500</v>
      </c>
      <c r="D202">
        <v>0</v>
      </c>
      <c r="E202">
        <v>67200</v>
      </c>
      <c r="F202">
        <v>18</v>
      </c>
      <c r="G202">
        <v>2250</v>
      </c>
      <c r="H202" t="b">
        <v>1</v>
      </c>
      <c r="I202">
        <f t="shared" si="44"/>
        <v>1381.2295081967213</v>
      </c>
      <c r="L202">
        <f t="shared" si="48"/>
        <v>0</v>
      </c>
      <c r="M202">
        <v>0</v>
      </c>
      <c r="N202">
        <v>67200</v>
      </c>
      <c r="O202">
        <f t="shared" si="45"/>
        <v>0</v>
      </c>
      <c r="S202" s="12">
        <f t="shared" si="43"/>
        <v>666700</v>
      </c>
      <c r="T202" s="12">
        <f t="shared" si="37"/>
        <v>0</v>
      </c>
      <c r="U202">
        <v>67200</v>
      </c>
      <c r="V202">
        <f t="shared" si="46"/>
        <v>327.88524590163934</v>
      </c>
      <c r="W202" s="14" t="b">
        <f t="shared" si="47"/>
        <v>1</v>
      </c>
    </row>
    <row r="203" spans="1:23" x14ac:dyDescent="0.25">
      <c r="A203" t="s">
        <v>10</v>
      </c>
      <c r="B203" s="3">
        <v>45513</v>
      </c>
      <c r="C203">
        <v>2806500</v>
      </c>
      <c r="D203">
        <v>0</v>
      </c>
      <c r="E203">
        <v>2000</v>
      </c>
      <c r="F203">
        <v>18</v>
      </c>
      <c r="G203">
        <v>2250</v>
      </c>
      <c r="H203" t="b">
        <v>1</v>
      </c>
      <c r="I203">
        <f t="shared" si="44"/>
        <v>1380.2459016393443</v>
      </c>
      <c r="L203">
        <f>M203-N203</f>
        <v>230100</v>
      </c>
      <c r="M203">
        <f>SUM(N203:N210)</f>
        <v>232100</v>
      </c>
      <c r="N203">
        <v>2000</v>
      </c>
      <c r="O203">
        <f t="shared" si="45"/>
        <v>113.1639344262295</v>
      </c>
      <c r="S203" s="12">
        <f t="shared" si="43"/>
        <v>664700</v>
      </c>
      <c r="T203" s="12">
        <f t="shared" si="37"/>
        <v>0</v>
      </c>
      <c r="U203">
        <v>2000</v>
      </c>
      <c r="V203">
        <f t="shared" si="46"/>
        <v>326.90163934426232</v>
      </c>
      <c r="W203" s="14" t="b">
        <f t="shared" si="47"/>
        <v>1</v>
      </c>
    </row>
    <row r="204" spans="1:23" x14ac:dyDescent="0.25">
      <c r="A204" t="s">
        <v>10</v>
      </c>
      <c r="B204" s="3">
        <v>45514</v>
      </c>
      <c r="C204">
        <v>2805500</v>
      </c>
      <c r="D204">
        <v>0</v>
      </c>
      <c r="E204">
        <v>1000</v>
      </c>
      <c r="F204">
        <v>18</v>
      </c>
      <c r="G204">
        <v>2250</v>
      </c>
      <c r="H204" t="b">
        <v>1</v>
      </c>
      <c r="I204">
        <f t="shared" si="44"/>
        <v>1379.7540983606557</v>
      </c>
      <c r="L204">
        <f>L203-N204</f>
        <v>229100</v>
      </c>
      <c r="M204">
        <v>0</v>
      </c>
      <c r="N204">
        <v>1000</v>
      </c>
      <c r="O204">
        <f t="shared" si="45"/>
        <v>112.67213114754098</v>
      </c>
      <c r="S204" s="12">
        <f t="shared" si="43"/>
        <v>663700</v>
      </c>
      <c r="T204" s="12">
        <f t="shared" si="37"/>
        <v>0</v>
      </c>
      <c r="U204">
        <v>1000</v>
      </c>
      <c r="V204">
        <f t="shared" si="46"/>
        <v>326.40983606557376</v>
      </c>
      <c r="W204" s="14" t="b">
        <f t="shared" si="47"/>
        <v>1</v>
      </c>
    </row>
    <row r="205" spans="1:23" x14ac:dyDescent="0.25">
      <c r="A205" t="s">
        <v>10</v>
      </c>
      <c r="B205" s="3">
        <v>45515</v>
      </c>
      <c r="C205">
        <v>2805500</v>
      </c>
      <c r="D205">
        <v>0</v>
      </c>
      <c r="E205">
        <v>0</v>
      </c>
      <c r="F205">
        <v>18</v>
      </c>
      <c r="G205">
        <v>2250</v>
      </c>
      <c r="H205" t="b">
        <v>1</v>
      </c>
      <c r="I205">
        <f t="shared" si="44"/>
        <v>1379.7540983606557</v>
      </c>
      <c r="L205">
        <f t="shared" ref="L205:L210" si="49">L204-N205</f>
        <v>229100</v>
      </c>
      <c r="M205">
        <v>0</v>
      </c>
      <c r="N205">
        <v>0</v>
      </c>
      <c r="O205">
        <f t="shared" si="45"/>
        <v>112.67213114754098</v>
      </c>
      <c r="S205" s="12">
        <f t="shared" si="43"/>
        <v>663700</v>
      </c>
      <c r="T205" s="12">
        <f t="shared" si="37"/>
        <v>0</v>
      </c>
      <c r="U205">
        <v>0</v>
      </c>
      <c r="V205">
        <f t="shared" si="46"/>
        <v>326.40983606557376</v>
      </c>
      <c r="W205" s="14" t="b">
        <f t="shared" si="47"/>
        <v>1</v>
      </c>
    </row>
    <row r="206" spans="1:23" x14ac:dyDescent="0.25">
      <c r="A206" t="s">
        <v>10</v>
      </c>
      <c r="B206" s="3">
        <v>45516</v>
      </c>
      <c r="C206">
        <v>2894400</v>
      </c>
      <c r="D206">
        <v>2980000</v>
      </c>
      <c r="E206">
        <v>85600</v>
      </c>
      <c r="F206">
        <v>18</v>
      </c>
      <c r="G206">
        <v>2250</v>
      </c>
      <c r="H206" t="b">
        <v>1</v>
      </c>
      <c r="I206">
        <f t="shared" si="44"/>
        <v>-826.52459016393436</v>
      </c>
      <c r="L206">
        <f t="shared" si="49"/>
        <v>143500</v>
      </c>
      <c r="M206">
        <v>0</v>
      </c>
      <c r="N206">
        <v>85600</v>
      </c>
      <c r="O206">
        <f t="shared" si="45"/>
        <v>70.573770491803273</v>
      </c>
      <c r="S206" s="12">
        <f t="shared" si="43"/>
        <v>578100</v>
      </c>
      <c r="T206" s="12">
        <f t="shared" si="37"/>
        <v>0</v>
      </c>
      <c r="U206">
        <v>85600</v>
      </c>
      <c r="V206">
        <f t="shared" si="46"/>
        <v>284.31147540983608</v>
      </c>
      <c r="W206" s="14" t="b">
        <f t="shared" si="47"/>
        <v>1</v>
      </c>
    </row>
    <row r="207" spans="1:23" x14ac:dyDescent="0.25">
      <c r="A207" t="s">
        <v>10</v>
      </c>
      <c r="B207" s="3">
        <v>45517</v>
      </c>
      <c r="C207">
        <v>2880000</v>
      </c>
      <c r="D207">
        <v>0</v>
      </c>
      <c r="E207">
        <v>14400</v>
      </c>
      <c r="F207">
        <v>18</v>
      </c>
      <c r="G207">
        <v>2250</v>
      </c>
      <c r="H207" t="b">
        <v>1</v>
      </c>
      <c r="I207">
        <f t="shared" si="44"/>
        <v>1416.3934426229507</v>
      </c>
      <c r="L207">
        <f t="shared" si="49"/>
        <v>129100</v>
      </c>
      <c r="M207">
        <v>0</v>
      </c>
      <c r="N207">
        <v>14400</v>
      </c>
      <c r="O207">
        <f t="shared" si="45"/>
        <v>63.491803278688522</v>
      </c>
      <c r="S207" s="12">
        <f t="shared" si="43"/>
        <v>563700</v>
      </c>
      <c r="T207" s="12">
        <f t="shared" si="37"/>
        <v>0</v>
      </c>
      <c r="U207">
        <v>14400</v>
      </c>
      <c r="V207">
        <f t="shared" si="46"/>
        <v>277.22950819672133</v>
      </c>
      <c r="W207" s="14" t="b">
        <f t="shared" si="47"/>
        <v>1</v>
      </c>
    </row>
    <row r="208" spans="1:23" x14ac:dyDescent="0.25">
      <c r="A208" t="s">
        <v>10</v>
      </c>
      <c r="B208" s="3">
        <v>45518</v>
      </c>
      <c r="C208">
        <v>2756900</v>
      </c>
      <c r="D208">
        <v>0</v>
      </c>
      <c r="E208">
        <v>123100</v>
      </c>
      <c r="F208">
        <v>18</v>
      </c>
      <c r="G208">
        <v>2250</v>
      </c>
      <c r="H208" t="b">
        <v>1</v>
      </c>
      <c r="I208">
        <f t="shared" si="44"/>
        <v>1355.8524590163934</v>
      </c>
      <c r="L208">
        <f t="shared" si="49"/>
        <v>6000</v>
      </c>
      <c r="M208">
        <v>0</v>
      </c>
      <c r="N208">
        <v>123100</v>
      </c>
      <c r="O208">
        <f t="shared" si="45"/>
        <v>2.9508196721311477</v>
      </c>
      <c r="S208" s="12">
        <f t="shared" si="43"/>
        <v>440600</v>
      </c>
      <c r="T208" s="12">
        <f t="shared" si="37"/>
        <v>0</v>
      </c>
      <c r="U208">
        <v>123100</v>
      </c>
      <c r="V208">
        <f t="shared" si="46"/>
        <v>216.68852459016392</v>
      </c>
      <c r="W208" s="14" t="b">
        <f t="shared" si="47"/>
        <v>1</v>
      </c>
    </row>
    <row r="209" spans="1:23" x14ac:dyDescent="0.25">
      <c r="A209" t="s">
        <v>10</v>
      </c>
      <c r="B209" s="3">
        <v>45519</v>
      </c>
      <c r="C209">
        <v>2755900</v>
      </c>
      <c r="D209">
        <v>0</v>
      </c>
      <c r="E209">
        <v>1000</v>
      </c>
      <c r="F209">
        <v>18</v>
      </c>
      <c r="G209">
        <v>2250</v>
      </c>
      <c r="H209" t="b">
        <v>1</v>
      </c>
      <c r="I209">
        <f t="shared" si="44"/>
        <v>1355.360655737705</v>
      </c>
      <c r="L209">
        <f t="shared" si="49"/>
        <v>5000</v>
      </c>
      <c r="M209">
        <v>0</v>
      </c>
      <c r="N209">
        <v>1000</v>
      </c>
      <c r="O209">
        <f t="shared" si="45"/>
        <v>2.459016393442623</v>
      </c>
      <c r="S209" s="12">
        <f t="shared" si="43"/>
        <v>439600</v>
      </c>
      <c r="T209" s="12">
        <f t="shared" si="37"/>
        <v>0</v>
      </c>
      <c r="U209">
        <v>1000</v>
      </c>
      <c r="V209">
        <f t="shared" si="46"/>
        <v>216.19672131147541</v>
      </c>
      <c r="W209" s="14" t="b">
        <f t="shared" si="47"/>
        <v>1</v>
      </c>
    </row>
    <row r="210" spans="1:23" x14ac:dyDescent="0.25">
      <c r="A210" t="s">
        <v>10</v>
      </c>
      <c r="B210" s="3">
        <v>45520</v>
      </c>
      <c r="C210">
        <v>2750900</v>
      </c>
      <c r="D210">
        <v>0</v>
      </c>
      <c r="E210">
        <v>5000</v>
      </c>
      <c r="F210">
        <v>18</v>
      </c>
      <c r="G210">
        <v>2250</v>
      </c>
      <c r="H210" t="b">
        <v>1</v>
      </c>
      <c r="I210">
        <f t="shared" si="44"/>
        <v>1352.9016393442623</v>
      </c>
      <c r="L210">
        <f t="shared" si="49"/>
        <v>0</v>
      </c>
      <c r="M210">
        <v>0</v>
      </c>
      <c r="N210">
        <v>5000</v>
      </c>
      <c r="O210">
        <f t="shared" si="45"/>
        <v>0</v>
      </c>
      <c r="S210" s="12">
        <f t="shared" si="43"/>
        <v>434600</v>
      </c>
      <c r="T210" s="12">
        <f t="shared" si="37"/>
        <v>0</v>
      </c>
      <c r="U210">
        <v>5000</v>
      </c>
      <c r="V210">
        <f t="shared" si="46"/>
        <v>213.73770491803279</v>
      </c>
      <c r="W210" s="14" t="b">
        <f t="shared" si="47"/>
        <v>1</v>
      </c>
    </row>
    <row r="211" spans="1:23" x14ac:dyDescent="0.25">
      <c r="A211" t="s">
        <v>10</v>
      </c>
      <c r="B211" s="3">
        <v>45521</v>
      </c>
      <c r="C211">
        <v>2728500</v>
      </c>
      <c r="D211">
        <v>0</v>
      </c>
      <c r="E211">
        <v>22400</v>
      </c>
      <c r="F211">
        <v>18</v>
      </c>
      <c r="G211">
        <v>2250</v>
      </c>
      <c r="H211" t="b">
        <v>1</v>
      </c>
      <c r="I211">
        <f t="shared" si="44"/>
        <v>1341.8852459016393</v>
      </c>
      <c r="L211">
        <f>M211-N211</f>
        <v>290100</v>
      </c>
      <c r="M211">
        <f>SUM(N211:N218)</f>
        <v>312500</v>
      </c>
      <c r="N211">
        <v>22400</v>
      </c>
      <c r="O211">
        <f t="shared" si="45"/>
        <v>142.67213114754099</v>
      </c>
      <c r="S211" s="12">
        <f t="shared" si="43"/>
        <v>412200</v>
      </c>
      <c r="T211" s="12">
        <f t="shared" si="37"/>
        <v>0</v>
      </c>
      <c r="U211">
        <v>22400</v>
      </c>
      <c r="V211">
        <f t="shared" si="46"/>
        <v>202.72131147540983</v>
      </c>
      <c r="W211" s="14" t="b">
        <f t="shared" si="47"/>
        <v>1</v>
      </c>
    </row>
    <row r="212" spans="1:23" x14ac:dyDescent="0.25">
      <c r="A212" t="s">
        <v>10</v>
      </c>
      <c r="B212" s="3">
        <v>45522</v>
      </c>
      <c r="C212">
        <v>2728500</v>
      </c>
      <c r="D212">
        <v>0</v>
      </c>
      <c r="E212">
        <v>0</v>
      </c>
      <c r="F212">
        <v>18</v>
      </c>
      <c r="G212">
        <v>2250</v>
      </c>
      <c r="H212" t="b">
        <v>1</v>
      </c>
      <c r="I212">
        <f t="shared" si="44"/>
        <v>1341.8852459016393</v>
      </c>
      <c r="L212">
        <f>L211-N212</f>
        <v>290100</v>
      </c>
      <c r="M212">
        <v>0</v>
      </c>
      <c r="N212">
        <v>0</v>
      </c>
      <c r="O212">
        <f t="shared" si="45"/>
        <v>142.67213114754099</v>
      </c>
      <c r="S212" s="12">
        <f t="shared" si="43"/>
        <v>412200</v>
      </c>
      <c r="T212" s="12">
        <f t="shared" si="37"/>
        <v>0</v>
      </c>
      <c r="U212">
        <v>0</v>
      </c>
      <c r="V212">
        <f t="shared" si="46"/>
        <v>202.72131147540983</v>
      </c>
      <c r="W212" s="14" t="b">
        <f t="shared" si="47"/>
        <v>1</v>
      </c>
    </row>
    <row r="213" spans="1:23" x14ac:dyDescent="0.25">
      <c r="A213" t="s">
        <v>10</v>
      </c>
      <c r="B213" s="3">
        <v>45523</v>
      </c>
      <c r="C213">
        <v>2628500</v>
      </c>
      <c r="D213">
        <v>0</v>
      </c>
      <c r="E213">
        <v>100000</v>
      </c>
      <c r="F213">
        <v>18</v>
      </c>
      <c r="G213">
        <v>2250</v>
      </c>
      <c r="H213" t="b">
        <v>1</v>
      </c>
      <c r="I213">
        <f t="shared" si="44"/>
        <v>1292.704918032787</v>
      </c>
      <c r="L213">
        <f t="shared" ref="L213:L218" si="50">L212-N213</f>
        <v>190100</v>
      </c>
      <c r="M213">
        <v>0</v>
      </c>
      <c r="N213">
        <v>100000</v>
      </c>
      <c r="O213">
        <f t="shared" si="45"/>
        <v>93.491803278688522</v>
      </c>
      <c r="S213" s="12">
        <f t="shared" si="43"/>
        <v>312200</v>
      </c>
      <c r="T213" s="12">
        <f t="shared" si="37"/>
        <v>0</v>
      </c>
      <c r="U213">
        <v>100000</v>
      </c>
      <c r="V213">
        <f t="shared" si="46"/>
        <v>153.54098360655738</v>
      </c>
      <c r="W213" s="14" t="b">
        <f t="shared" si="47"/>
        <v>1</v>
      </c>
    </row>
    <row r="214" spans="1:23" x14ac:dyDescent="0.25">
      <c r="A214" t="s">
        <v>10</v>
      </c>
      <c r="B214" s="3">
        <v>45524</v>
      </c>
      <c r="C214">
        <v>2608500</v>
      </c>
      <c r="D214">
        <v>0</v>
      </c>
      <c r="E214">
        <v>20000</v>
      </c>
      <c r="F214">
        <v>18</v>
      </c>
      <c r="G214">
        <v>2250</v>
      </c>
      <c r="H214" t="b">
        <v>1</v>
      </c>
      <c r="I214">
        <f t="shared" si="44"/>
        <v>1282.8688524590164</v>
      </c>
      <c r="L214">
        <f t="shared" si="50"/>
        <v>170100</v>
      </c>
      <c r="M214">
        <v>0</v>
      </c>
      <c r="N214">
        <v>20000</v>
      </c>
      <c r="O214">
        <f t="shared" si="45"/>
        <v>83.655737704918039</v>
      </c>
      <c r="S214" s="12">
        <f t="shared" si="43"/>
        <v>292200</v>
      </c>
      <c r="T214" s="12">
        <f t="shared" si="37"/>
        <v>0</v>
      </c>
      <c r="U214">
        <v>20000</v>
      </c>
      <c r="V214">
        <f t="shared" si="46"/>
        <v>143.70491803278688</v>
      </c>
      <c r="W214" s="14" t="b">
        <f t="shared" si="47"/>
        <v>1</v>
      </c>
    </row>
    <row r="215" spans="1:23" x14ac:dyDescent="0.25">
      <c r="A215" t="s">
        <v>10</v>
      </c>
      <c r="B215" s="3">
        <v>45525</v>
      </c>
      <c r="C215">
        <v>2543500</v>
      </c>
      <c r="D215">
        <v>0</v>
      </c>
      <c r="E215">
        <v>65000</v>
      </c>
      <c r="F215">
        <v>18</v>
      </c>
      <c r="G215">
        <v>2250</v>
      </c>
      <c r="H215" t="b">
        <v>1</v>
      </c>
      <c r="I215">
        <f t="shared" si="44"/>
        <v>1250.9016393442623</v>
      </c>
      <c r="L215">
        <f t="shared" si="50"/>
        <v>105100</v>
      </c>
      <c r="M215">
        <v>0</v>
      </c>
      <c r="N215">
        <v>65000</v>
      </c>
      <c r="O215">
        <f t="shared" si="45"/>
        <v>51.688524590163937</v>
      </c>
      <c r="S215" s="12">
        <f t="shared" si="43"/>
        <v>227200</v>
      </c>
      <c r="T215" s="12">
        <f t="shared" si="37"/>
        <v>0</v>
      </c>
      <c r="U215">
        <v>65000</v>
      </c>
      <c r="V215">
        <f t="shared" si="46"/>
        <v>111.73770491803279</v>
      </c>
      <c r="W215" s="14" t="b">
        <f t="shared" si="47"/>
        <v>1</v>
      </c>
    </row>
    <row r="216" spans="1:23" x14ac:dyDescent="0.25">
      <c r="A216" t="s">
        <v>10</v>
      </c>
      <c r="B216" s="3">
        <v>45526</v>
      </c>
      <c r="C216">
        <v>2538500</v>
      </c>
      <c r="D216">
        <v>0</v>
      </c>
      <c r="E216">
        <v>5000</v>
      </c>
      <c r="F216">
        <v>18</v>
      </c>
      <c r="G216">
        <v>2250</v>
      </c>
      <c r="H216" t="b">
        <v>1</v>
      </c>
      <c r="I216">
        <f t="shared" si="44"/>
        <v>1248.4426229508197</v>
      </c>
      <c r="L216">
        <f t="shared" si="50"/>
        <v>100100</v>
      </c>
      <c r="M216">
        <v>0</v>
      </c>
      <c r="N216">
        <v>5000</v>
      </c>
      <c r="O216">
        <f t="shared" si="45"/>
        <v>49.229508196721312</v>
      </c>
      <c r="S216" s="12">
        <f t="shared" si="43"/>
        <v>222200</v>
      </c>
      <c r="T216" s="12">
        <f t="shared" si="37"/>
        <v>0</v>
      </c>
      <c r="U216">
        <v>5000</v>
      </c>
      <c r="V216">
        <f t="shared" si="46"/>
        <v>109.27868852459017</v>
      </c>
      <c r="W216" s="14" t="b">
        <f t="shared" si="47"/>
        <v>1</v>
      </c>
    </row>
    <row r="217" spans="1:23" x14ac:dyDescent="0.25">
      <c r="A217" t="s">
        <v>10</v>
      </c>
      <c r="B217" s="3">
        <v>45527</v>
      </c>
      <c r="C217">
        <v>2438400</v>
      </c>
      <c r="D217">
        <v>0</v>
      </c>
      <c r="E217">
        <v>100100</v>
      </c>
      <c r="F217">
        <v>18</v>
      </c>
      <c r="G217">
        <v>2250</v>
      </c>
      <c r="H217" t="b">
        <v>1</v>
      </c>
      <c r="I217">
        <f t="shared" si="44"/>
        <v>1199.2131147540983</v>
      </c>
      <c r="L217">
        <f t="shared" si="50"/>
        <v>0</v>
      </c>
      <c r="M217">
        <v>0</v>
      </c>
      <c r="N217">
        <v>100100</v>
      </c>
      <c r="O217">
        <f t="shared" si="45"/>
        <v>0</v>
      </c>
      <c r="S217" s="12">
        <f t="shared" si="43"/>
        <v>122100</v>
      </c>
      <c r="T217" s="12">
        <f t="shared" si="37"/>
        <v>0</v>
      </c>
      <c r="U217">
        <v>100100</v>
      </c>
      <c r="V217">
        <f t="shared" si="46"/>
        <v>60.049180327868854</v>
      </c>
      <c r="W217" s="14" t="b">
        <f t="shared" si="47"/>
        <v>1</v>
      </c>
    </row>
    <row r="218" spans="1:23" x14ac:dyDescent="0.25">
      <c r="A218" t="s">
        <v>10</v>
      </c>
      <c r="B218" s="3">
        <v>45528</v>
      </c>
      <c r="C218">
        <v>2438400</v>
      </c>
      <c r="D218">
        <v>0</v>
      </c>
      <c r="E218">
        <v>0</v>
      </c>
      <c r="F218">
        <v>18</v>
      </c>
      <c r="G218">
        <v>2250</v>
      </c>
      <c r="H218" t="b">
        <v>1</v>
      </c>
      <c r="I218">
        <f t="shared" si="44"/>
        <v>1199.2131147540983</v>
      </c>
      <c r="L218">
        <f t="shared" si="50"/>
        <v>0</v>
      </c>
      <c r="M218">
        <v>0</v>
      </c>
      <c r="N218">
        <v>0</v>
      </c>
      <c r="O218">
        <f t="shared" si="45"/>
        <v>0</v>
      </c>
      <c r="S218" s="12">
        <f t="shared" si="43"/>
        <v>750000</v>
      </c>
      <c r="T218" s="12">
        <f t="shared" si="37"/>
        <v>750000</v>
      </c>
      <c r="U218">
        <v>0</v>
      </c>
      <c r="V218">
        <f t="shared" si="46"/>
        <v>368.85245901639342</v>
      </c>
      <c r="W218" s="14" t="b">
        <f t="shared" si="47"/>
        <v>1</v>
      </c>
    </row>
    <row r="219" spans="1:23" x14ac:dyDescent="0.25">
      <c r="A219" t="s">
        <v>10</v>
      </c>
      <c r="B219" s="3">
        <v>45529</v>
      </c>
      <c r="C219">
        <v>2388400</v>
      </c>
      <c r="D219">
        <v>0</v>
      </c>
      <c r="E219">
        <v>50000</v>
      </c>
      <c r="F219">
        <v>18</v>
      </c>
      <c r="G219">
        <v>2250</v>
      </c>
      <c r="H219" t="b">
        <v>1</v>
      </c>
      <c r="I219">
        <f t="shared" si="44"/>
        <v>1174.622950819672</v>
      </c>
      <c r="L219">
        <f>M219-N219</f>
        <v>553300</v>
      </c>
      <c r="M219">
        <f>SUM(N219:N226)</f>
        <v>603300</v>
      </c>
      <c r="N219">
        <v>50000</v>
      </c>
      <c r="O219">
        <f t="shared" si="45"/>
        <v>272.11475409836066</v>
      </c>
      <c r="S219" s="12">
        <f t="shared" si="43"/>
        <v>700000</v>
      </c>
      <c r="T219" s="12">
        <f t="shared" ref="T219:T282" si="51">IF(AND(S216&lt;($Q$4),T218=0,T217=0),$T$3,0)</f>
        <v>0</v>
      </c>
      <c r="U219">
        <v>50000</v>
      </c>
      <c r="V219">
        <f t="shared" si="46"/>
        <v>344.26229508196724</v>
      </c>
      <c r="W219" s="14" t="b">
        <f t="shared" si="47"/>
        <v>1</v>
      </c>
    </row>
    <row r="220" spans="1:23" x14ac:dyDescent="0.25">
      <c r="A220" t="s">
        <v>10</v>
      </c>
      <c r="B220" s="3">
        <v>45530</v>
      </c>
      <c r="C220">
        <v>2244400</v>
      </c>
      <c r="D220">
        <v>0</v>
      </c>
      <c r="E220">
        <v>144000</v>
      </c>
      <c r="F220">
        <v>18</v>
      </c>
      <c r="G220">
        <v>2250</v>
      </c>
      <c r="H220" t="b">
        <v>1</v>
      </c>
      <c r="I220">
        <f t="shared" si="44"/>
        <v>1103.8032786885246</v>
      </c>
      <c r="L220">
        <f>L219-N220</f>
        <v>409300</v>
      </c>
      <c r="M220">
        <v>0</v>
      </c>
      <c r="N220">
        <v>144000</v>
      </c>
      <c r="O220">
        <f t="shared" si="45"/>
        <v>201.29508196721312</v>
      </c>
      <c r="S220" s="12">
        <f t="shared" si="43"/>
        <v>556000</v>
      </c>
      <c r="T220" s="12">
        <f t="shared" si="51"/>
        <v>0</v>
      </c>
      <c r="U220">
        <v>144000</v>
      </c>
      <c r="V220">
        <f t="shared" si="46"/>
        <v>273.44262295081967</v>
      </c>
      <c r="W220" s="14" t="b">
        <f t="shared" si="47"/>
        <v>1</v>
      </c>
    </row>
    <row r="221" spans="1:23" x14ac:dyDescent="0.25">
      <c r="A221" t="s">
        <v>10</v>
      </c>
      <c r="B221" s="3">
        <v>45531</v>
      </c>
      <c r="C221">
        <v>2133700</v>
      </c>
      <c r="D221">
        <v>0</v>
      </c>
      <c r="E221">
        <v>110700</v>
      </c>
      <c r="F221">
        <v>18</v>
      </c>
      <c r="G221">
        <v>2250</v>
      </c>
      <c r="H221" t="b">
        <v>1</v>
      </c>
      <c r="I221">
        <f t="shared" si="44"/>
        <v>1049.360655737705</v>
      </c>
      <c r="L221">
        <f t="shared" ref="L221:L226" si="52">L220-N221</f>
        <v>298600</v>
      </c>
      <c r="M221">
        <v>0</v>
      </c>
      <c r="N221">
        <v>110700</v>
      </c>
      <c r="O221">
        <f t="shared" si="45"/>
        <v>146.85245901639345</v>
      </c>
      <c r="S221" s="12">
        <f t="shared" si="43"/>
        <v>445300</v>
      </c>
      <c r="T221" s="12">
        <f t="shared" si="51"/>
        <v>0</v>
      </c>
      <c r="U221">
        <v>110700</v>
      </c>
      <c r="V221">
        <f t="shared" si="46"/>
        <v>219</v>
      </c>
      <c r="W221" s="14" t="b">
        <f t="shared" si="47"/>
        <v>1</v>
      </c>
    </row>
    <row r="222" spans="1:23" x14ac:dyDescent="0.25">
      <c r="A222" t="s">
        <v>10</v>
      </c>
      <c r="B222" s="3">
        <v>45532</v>
      </c>
      <c r="C222">
        <v>2105500</v>
      </c>
      <c r="D222">
        <v>0</v>
      </c>
      <c r="E222">
        <v>28200</v>
      </c>
      <c r="F222">
        <v>18</v>
      </c>
      <c r="G222">
        <v>2250</v>
      </c>
      <c r="H222" t="b">
        <v>1</v>
      </c>
      <c r="I222">
        <f t="shared" si="44"/>
        <v>1035.4918032786886</v>
      </c>
      <c r="L222">
        <f t="shared" si="52"/>
        <v>270400</v>
      </c>
      <c r="M222">
        <v>0</v>
      </c>
      <c r="N222">
        <v>28200</v>
      </c>
      <c r="O222">
        <f t="shared" si="45"/>
        <v>132.98360655737704</v>
      </c>
      <c r="S222" s="12">
        <f t="shared" si="43"/>
        <v>417100</v>
      </c>
      <c r="T222" s="12">
        <f t="shared" si="51"/>
        <v>0</v>
      </c>
      <c r="U222">
        <v>28200</v>
      </c>
      <c r="V222">
        <f t="shared" si="46"/>
        <v>205.13114754098362</v>
      </c>
      <c r="W222" s="14" t="b">
        <f t="shared" si="47"/>
        <v>1</v>
      </c>
    </row>
    <row r="223" spans="1:23" x14ac:dyDescent="0.25">
      <c r="A223" t="s">
        <v>10</v>
      </c>
      <c r="B223" s="3">
        <v>45533</v>
      </c>
      <c r="C223">
        <v>1962000</v>
      </c>
      <c r="D223">
        <v>0</v>
      </c>
      <c r="E223">
        <v>143500</v>
      </c>
      <c r="F223">
        <v>18</v>
      </c>
      <c r="G223">
        <v>2250</v>
      </c>
      <c r="H223" t="b">
        <v>1</v>
      </c>
      <c r="I223">
        <f t="shared" si="44"/>
        <v>964.91803278688519</v>
      </c>
      <c r="L223">
        <f t="shared" si="52"/>
        <v>126900</v>
      </c>
      <c r="M223">
        <v>0</v>
      </c>
      <c r="N223">
        <v>143500</v>
      </c>
      <c r="O223">
        <f t="shared" si="45"/>
        <v>62.409836065573771</v>
      </c>
      <c r="S223" s="12">
        <f t="shared" si="43"/>
        <v>273600</v>
      </c>
      <c r="T223" s="12">
        <f t="shared" si="51"/>
        <v>0</v>
      </c>
      <c r="U223">
        <v>143500</v>
      </c>
      <c r="V223">
        <f t="shared" si="46"/>
        <v>134.55737704918033</v>
      </c>
      <c r="W223" s="14" t="b">
        <f t="shared" si="47"/>
        <v>1</v>
      </c>
    </row>
    <row r="224" spans="1:23" x14ac:dyDescent="0.25">
      <c r="A224" t="s">
        <v>10</v>
      </c>
      <c r="B224" s="3">
        <v>45534</v>
      </c>
      <c r="C224">
        <v>1960100</v>
      </c>
      <c r="D224">
        <v>0</v>
      </c>
      <c r="E224">
        <v>1900</v>
      </c>
      <c r="F224">
        <v>18</v>
      </c>
      <c r="G224">
        <v>2250</v>
      </c>
      <c r="H224" t="b">
        <v>1</v>
      </c>
      <c r="I224">
        <f t="shared" si="44"/>
        <v>963.98360655737702</v>
      </c>
      <c r="L224">
        <f t="shared" si="52"/>
        <v>125000</v>
      </c>
      <c r="M224">
        <v>0</v>
      </c>
      <c r="N224">
        <v>1900</v>
      </c>
      <c r="O224">
        <f t="shared" si="45"/>
        <v>61.475409836065573</v>
      </c>
      <c r="S224" s="12">
        <f t="shared" si="43"/>
        <v>271700</v>
      </c>
      <c r="T224" s="12">
        <f t="shared" si="51"/>
        <v>0</v>
      </c>
      <c r="U224">
        <v>1900</v>
      </c>
      <c r="V224">
        <f t="shared" si="46"/>
        <v>133.62295081967213</v>
      </c>
      <c r="W224" s="14" t="b">
        <f t="shared" si="47"/>
        <v>1</v>
      </c>
    </row>
    <row r="225" spans="1:23" x14ac:dyDescent="0.25">
      <c r="A225" t="s">
        <v>10</v>
      </c>
      <c r="B225" s="3">
        <v>45535</v>
      </c>
      <c r="C225">
        <v>1935100</v>
      </c>
      <c r="D225">
        <v>0</v>
      </c>
      <c r="E225">
        <v>25000</v>
      </c>
      <c r="F225">
        <v>18</v>
      </c>
      <c r="G225">
        <v>2250</v>
      </c>
      <c r="H225" t="b">
        <v>1</v>
      </c>
      <c r="I225">
        <f t="shared" si="44"/>
        <v>951.68852459016398</v>
      </c>
      <c r="L225">
        <f t="shared" si="52"/>
        <v>100000</v>
      </c>
      <c r="M225">
        <v>0</v>
      </c>
      <c r="N225">
        <v>25000</v>
      </c>
      <c r="O225">
        <f t="shared" si="45"/>
        <v>49.180327868852459</v>
      </c>
      <c r="S225" s="12">
        <f t="shared" si="43"/>
        <v>246700</v>
      </c>
      <c r="T225" s="12">
        <f t="shared" si="51"/>
        <v>0</v>
      </c>
      <c r="U225">
        <v>25000</v>
      </c>
      <c r="V225">
        <f t="shared" si="46"/>
        <v>121.32786885245902</v>
      </c>
      <c r="W225" s="14" t="b">
        <f t="shared" si="47"/>
        <v>1</v>
      </c>
    </row>
    <row r="226" spans="1:23" x14ac:dyDescent="0.25">
      <c r="A226" t="s">
        <v>10</v>
      </c>
      <c r="B226" s="3">
        <v>45536</v>
      </c>
      <c r="C226">
        <v>1835100</v>
      </c>
      <c r="D226">
        <v>0</v>
      </c>
      <c r="E226">
        <v>100000</v>
      </c>
      <c r="F226">
        <v>18</v>
      </c>
      <c r="G226">
        <v>2250</v>
      </c>
      <c r="H226" t="b">
        <v>1</v>
      </c>
      <c r="I226">
        <f t="shared" si="44"/>
        <v>902.50819672131149</v>
      </c>
      <c r="L226">
        <f t="shared" si="52"/>
        <v>0</v>
      </c>
      <c r="M226">
        <v>0</v>
      </c>
      <c r="N226">
        <v>100000</v>
      </c>
      <c r="O226">
        <f t="shared" si="45"/>
        <v>0</v>
      </c>
      <c r="S226" s="12">
        <f t="shared" si="43"/>
        <v>146700</v>
      </c>
      <c r="T226" s="12">
        <f t="shared" si="51"/>
        <v>0</v>
      </c>
      <c r="U226">
        <v>100000</v>
      </c>
      <c r="V226">
        <f t="shared" si="46"/>
        <v>72.147540983606561</v>
      </c>
      <c r="W226" s="14" t="b">
        <f t="shared" si="47"/>
        <v>1</v>
      </c>
    </row>
    <row r="227" spans="1:23" x14ac:dyDescent="0.25">
      <c r="A227" t="s">
        <v>10</v>
      </c>
      <c r="B227" s="3">
        <v>45537</v>
      </c>
      <c r="C227">
        <v>1767100</v>
      </c>
      <c r="D227">
        <v>0</v>
      </c>
      <c r="E227">
        <v>68000</v>
      </c>
      <c r="F227">
        <v>18</v>
      </c>
      <c r="G227">
        <v>2250</v>
      </c>
      <c r="H227" t="b">
        <v>1</v>
      </c>
      <c r="I227">
        <f t="shared" si="44"/>
        <v>869.06557377049182</v>
      </c>
      <c r="L227">
        <f>M227-N227</f>
        <v>146000</v>
      </c>
      <c r="M227">
        <f>SUM(N227:N234)</f>
        <v>214000</v>
      </c>
      <c r="N227">
        <v>68000</v>
      </c>
      <c r="O227">
        <f t="shared" si="45"/>
        <v>71.803278688524586</v>
      </c>
      <c r="S227" s="12">
        <f t="shared" si="43"/>
        <v>78700</v>
      </c>
      <c r="T227" s="12">
        <f t="shared" si="51"/>
        <v>0</v>
      </c>
      <c r="U227">
        <v>68000</v>
      </c>
      <c r="V227">
        <f t="shared" si="46"/>
        <v>38.704918032786885</v>
      </c>
      <c r="W227" s="14" t="b">
        <f t="shared" si="47"/>
        <v>1</v>
      </c>
    </row>
    <row r="228" spans="1:23" x14ac:dyDescent="0.25">
      <c r="A228" t="s">
        <v>10</v>
      </c>
      <c r="B228" s="3">
        <v>45538</v>
      </c>
      <c r="C228">
        <v>1758600</v>
      </c>
      <c r="D228">
        <v>0</v>
      </c>
      <c r="E228">
        <v>8500</v>
      </c>
      <c r="F228">
        <v>18</v>
      </c>
      <c r="G228">
        <v>2250</v>
      </c>
      <c r="H228" t="b">
        <v>1</v>
      </c>
      <c r="I228">
        <f t="shared" si="44"/>
        <v>864.88524590163934</v>
      </c>
      <c r="L228">
        <f>L227-N228</f>
        <v>137500</v>
      </c>
      <c r="M228">
        <v>0</v>
      </c>
      <c r="N228">
        <v>8500</v>
      </c>
      <c r="O228">
        <f t="shared" si="45"/>
        <v>67.622950819672127</v>
      </c>
      <c r="S228" s="12">
        <f t="shared" si="43"/>
        <v>741500</v>
      </c>
      <c r="T228" s="12">
        <f t="shared" si="51"/>
        <v>750000</v>
      </c>
      <c r="U228">
        <v>8500</v>
      </c>
      <c r="V228">
        <f t="shared" si="46"/>
        <v>364.67213114754099</v>
      </c>
      <c r="W228" s="14" t="b">
        <f t="shared" si="47"/>
        <v>1</v>
      </c>
    </row>
    <row r="229" spans="1:23" x14ac:dyDescent="0.25">
      <c r="A229" t="s">
        <v>10</v>
      </c>
      <c r="B229" s="3">
        <v>45539</v>
      </c>
      <c r="C229">
        <v>1719300</v>
      </c>
      <c r="D229">
        <v>0</v>
      </c>
      <c r="E229">
        <v>39300</v>
      </c>
      <c r="F229">
        <v>18</v>
      </c>
      <c r="G229">
        <v>2250</v>
      </c>
      <c r="H229" t="b">
        <v>1</v>
      </c>
      <c r="I229">
        <f t="shared" si="44"/>
        <v>845.55737704918033</v>
      </c>
      <c r="L229">
        <f t="shared" ref="L229:L234" si="53">L228-N229</f>
        <v>98200</v>
      </c>
      <c r="M229">
        <v>0</v>
      </c>
      <c r="N229">
        <v>39300</v>
      </c>
      <c r="O229">
        <f t="shared" si="45"/>
        <v>48.295081967213115</v>
      </c>
      <c r="S229" s="12">
        <f t="shared" si="43"/>
        <v>702200</v>
      </c>
      <c r="T229" s="12">
        <f t="shared" si="51"/>
        <v>0</v>
      </c>
      <c r="U229">
        <v>39300</v>
      </c>
      <c r="V229">
        <f t="shared" si="46"/>
        <v>345.34426229508199</v>
      </c>
      <c r="W229" s="14" t="b">
        <f t="shared" si="47"/>
        <v>1</v>
      </c>
    </row>
    <row r="230" spans="1:23" x14ac:dyDescent="0.25">
      <c r="A230" t="s">
        <v>10</v>
      </c>
      <c r="B230" s="3">
        <v>45540</v>
      </c>
      <c r="C230">
        <v>1717800</v>
      </c>
      <c r="D230">
        <v>0</v>
      </c>
      <c r="E230">
        <v>1500</v>
      </c>
      <c r="F230">
        <v>18</v>
      </c>
      <c r="G230">
        <v>2250</v>
      </c>
      <c r="H230" t="b">
        <v>1</v>
      </c>
      <c r="I230">
        <f t="shared" si="44"/>
        <v>844.81967213114751</v>
      </c>
      <c r="L230">
        <f t="shared" si="53"/>
        <v>96700</v>
      </c>
      <c r="M230">
        <v>0</v>
      </c>
      <c r="N230">
        <v>1500</v>
      </c>
      <c r="O230">
        <f t="shared" si="45"/>
        <v>47.557377049180324</v>
      </c>
      <c r="S230" s="12">
        <f t="shared" si="43"/>
        <v>700700</v>
      </c>
      <c r="T230" s="12">
        <f t="shared" si="51"/>
        <v>0</v>
      </c>
      <c r="U230">
        <v>1500</v>
      </c>
      <c r="V230">
        <f t="shared" si="46"/>
        <v>344.60655737704917</v>
      </c>
      <c r="W230" s="14" t="b">
        <f t="shared" si="47"/>
        <v>1</v>
      </c>
    </row>
    <row r="231" spans="1:23" x14ac:dyDescent="0.25">
      <c r="A231" t="s">
        <v>10</v>
      </c>
      <c r="B231" s="3">
        <v>45541</v>
      </c>
      <c r="C231">
        <v>1660900</v>
      </c>
      <c r="D231">
        <v>0</v>
      </c>
      <c r="E231">
        <v>56900</v>
      </c>
      <c r="F231">
        <v>18</v>
      </c>
      <c r="G231">
        <v>2250</v>
      </c>
      <c r="H231" t="b">
        <v>1</v>
      </c>
      <c r="I231">
        <f t="shared" si="44"/>
        <v>816.8360655737705</v>
      </c>
      <c r="L231">
        <f t="shared" si="53"/>
        <v>39800</v>
      </c>
      <c r="M231">
        <v>0</v>
      </c>
      <c r="N231">
        <v>56900</v>
      </c>
      <c r="O231">
        <f t="shared" si="45"/>
        <v>19.57377049180328</v>
      </c>
      <c r="S231" s="12">
        <f t="shared" si="43"/>
        <v>643800</v>
      </c>
      <c r="T231" s="12">
        <f t="shared" si="51"/>
        <v>0</v>
      </c>
      <c r="U231">
        <v>56900</v>
      </c>
      <c r="V231">
        <f t="shared" si="46"/>
        <v>316.62295081967216</v>
      </c>
      <c r="W231" s="14" t="b">
        <f t="shared" si="47"/>
        <v>1</v>
      </c>
    </row>
    <row r="232" spans="1:23" x14ac:dyDescent="0.25">
      <c r="A232" t="s">
        <v>10</v>
      </c>
      <c r="B232" s="3">
        <v>45542</v>
      </c>
      <c r="C232">
        <v>1645100</v>
      </c>
      <c r="D232">
        <v>0</v>
      </c>
      <c r="E232">
        <v>15800</v>
      </c>
      <c r="F232">
        <v>18</v>
      </c>
      <c r="G232">
        <v>2250</v>
      </c>
      <c r="H232" t="b">
        <v>1</v>
      </c>
      <c r="I232">
        <f t="shared" si="44"/>
        <v>809.06557377049182</v>
      </c>
      <c r="L232">
        <f t="shared" si="53"/>
        <v>24000</v>
      </c>
      <c r="M232">
        <v>0</v>
      </c>
      <c r="N232">
        <v>15800</v>
      </c>
      <c r="O232">
        <f t="shared" si="45"/>
        <v>11.803278688524591</v>
      </c>
      <c r="S232" s="12">
        <f t="shared" si="43"/>
        <v>628000</v>
      </c>
      <c r="T232" s="12">
        <f t="shared" si="51"/>
        <v>0</v>
      </c>
      <c r="U232">
        <v>15800</v>
      </c>
      <c r="V232">
        <f t="shared" si="46"/>
        <v>308.85245901639342</v>
      </c>
      <c r="W232" s="14" t="b">
        <f t="shared" si="47"/>
        <v>1</v>
      </c>
    </row>
    <row r="233" spans="1:23" x14ac:dyDescent="0.25">
      <c r="A233" t="s">
        <v>10</v>
      </c>
      <c r="B233" s="3">
        <v>45543</v>
      </c>
      <c r="C233">
        <v>1645100</v>
      </c>
      <c r="D233">
        <v>0</v>
      </c>
      <c r="E233">
        <v>0</v>
      </c>
      <c r="F233">
        <v>18</v>
      </c>
      <c r="G233">
        <v>2250</v>
      </c>
      <c r="H233" t="b">
        <v>1</v>
      </c>
      <c r="I233">
        <f t="shared" si="44"/>
        <v>809.06557377049182</v>
      </c>
      <c r="L233">
        <f t="shared" si="53"/>
        <v>24000</v>
      </c>
      <c r="M233">
        <v>0</v>
      </c>
      <c r="N233">
        <v>0</v>
      </c>
      <c r="O233">
        <f t="shared" si="45"/>
        <v>11.803278688524591</v>
      </c>
      <c r="S233" s="12">
        <f t="shared" si="43"/>
        <v>628000</v>
      </c>
      <c r="T233" s="12">
        <f t="shared" si="51"/>
        <v>0</v>
      </c>
      <c r="U233">
        <v>0</v>
      </c>
      <c r="V233">
        <f t="shared" si="46"/>
        <v>308.85245901639342</v>
      </c>
      <c r="W233" s="14" t="b">
        <f t="shared" si="47"/>
        <v>1</v>
      </c>
    </row>
    <row r="234" spans="1:23" x14ac:dyDescent="0.25">
      <c r="A234" t="s">
        <v>10</v>
      </c>
      <c r="B234" s="3">
        <v>45544</v>
      </c>
      <c r="C234">
        <v>1621100</v>
      </c>
      <c r="D234">
        <v>0</v>
      </c>
      <c r="E234">
        <v>24000</v>
      </c>
      <c r="F234">
        <v>18</v>
      </c>
      <c r="G234">
        <v>2250</v>
      </c>
      <c r="H234" t="b">
        <v>1</v>
      </c>
      <c r="I234">
        <f t="shared" si="44"/>
        <v>797.26229508196718</v>
      </c>
      <c r="L234">
        <f t="shared" si="53"/>
        <v>0</v>
      </c>
      <c r="M234">
        <v>0</v>
      </c>
      <c r="N234">
        <v>24000</v>
      </c>
      <c r="O234">
        <f t="shared" si="45"/>
        <v>0</v>
      </c>
      <c r="S234" s="12">
        <f t="shared" si="43"/>
        <v>604000</v>
      </c>
      <c r="T234" s="12">
        <f t="shared" si="51"/>
        <v>0</v>
      </c>
      <c r="U234">
        <v>24000</v>
      </c>
      <c r="V234">
        <f t="shared" si="46"/>
        <v>297.04918032786884</v>
      </c>
      <c r="W234" s="14" t="b">
        <f t="shared" si="47"/>
        <v>1</v>
      </c>
    </row>
    <row r="235" spans="1:23" x14ac:dyDescent="0.25">
      <c r="A235" t="s">
        <v>10</v>
      </c>
      <c r="B235" s="3">
        <v>45545</v>
      </c>
      <c r="C235">
        <v>1512100</v>
      </c>
      <c r="D235">
        <v>0</v>
      </c>
      <c r="E235">
        <v>109000</v>
      </c>
      <c r="F235">
        <v>18</v>
      </c>
      <c r="G235">
        <v>2250</v>
      </c>
      <c r="H235" t="b">
        <v>1</v>
      </c>
      <c r="I235">
        <f t="shared" si="44"/>
        <v>743.65573770491801</v>
      </c>
      <c r="L235">
        <f>M235-N235</f>
        <v>335600</v>
      </c>
      <c r="M235">
        <f>SUM(N235:N242)</f>
        <v>444600</v>
      </c>
      <c r="N235">
        <v>109000</v>
      </c>
      <c r="O235">
        <f t="shared" si="45"/>
        <v>165.04918032786884</v>
      </c>
      <c r="S235" s="12">
        <f t="shared" si="43"/>
        <v>495000</v>
      </c>
      <c r="T235" s="12">
        <f t="shared" si="51"/>
        <v>0</v>
      </c>
      <c r="U235">
        <v>109000</v>
      </c>
      <c r="V235">
        <f t="shared" si="46"/>
        <v>243.44262295081967</v>
      </c>
      <c r="W235" s="14" t="b">
        <f t="shared" si="47"/>
        <v>1</v>
      </c>
    </row>
    <row r="236" spans="1:23" x14ac:dyDescent="0.25">
      <c r="A236" t="s">
        <v>10</v>
      </c>
      <c r="B236" s="3">
        <v>45546</v>
      </c>
      <c r="C236">
        <v>1460600</v>
      </c>
      <c r="D236">
        <v>0</v>
      </c>
      <c r="E236">
        <v>51500</v>
      </c>
      <c r="F236">
        <v>18</v>
      </c>
      <c r="G236">
        <v>2250</v>
      </c>
      <c r="H236" t="b">
        <v>1</v>
      </c>
      <c r="I236">
        <f t="shared" si="44"/>
        <v>718.32786885245901</v>
      </c>
      <c r="L236">
        <f>L235-N236</f>
        <v>284100</v>
      </c>
      <c r="M236">
        <v>0</v>
      </c>
      <c r="N236">
        <v>51500</v>
      </c>
      <c r="O236">
        <f t="shared" si="45"/>
        <v>139.72131147540983</v>
      </c>
      <c r="S236" s="12">
        <f t="shared" si="43"/>
        <v>443500</v>
      </c>
      <c r="T236" s="12">
        <f t="shared" si="51"/>
        <v>0</v>
      </c>
      <c r="U236">
        <v>51500</v>
      </c>
      <c r="V236">
        <f t="shared" si="46"/>
        <v>218.11475409836066</v>
      </c>
      <c r="W236" s="14" t="b">
        <f t="shared" si="47"/>
        <v>1</v>
      </c>
    </row>
    <row r="237" spans="1:23" x14ac:dyDescent="0.25">
      <c r="A237" t="s">
        <v>10</v>
      </c>
      <c r="B237" s="3">
        <v>45547</v>
      </c>
      <c r="C237">
        <v>1383600</v>
      </c>
      <c r="D237">
        <v>0</v>
      </c>
      <c r="E237">
        <v>77000</v>
      </c>
      <c r="F237">
        <v>18</v>
      </c>
      <c r="G237">
        <v>2250</v>
      </c>
      <c r="H237" t="b">
        <v>1</v>
      </c>
      <c r="I237">
        <f t="shared" si="44"/>
        <v>680.45901639344265</v>
      </c>
      <c r="L237">
        <f t="shared" ref="L237:L242" si="54">L236-N237</f>
        <v>207100</v>
      </c>
      <c r="M237">
        <v>0</v>
      </c>
      <c r="N237">
        <v>77000</v>
      </c>
      <c r="O237">
        <f t="shared" si="45"/>
        <v>101.85245901639344</v>
      </c>
      <c r="S237" s="12">
        <f t="shared" si="43"/>
        <v>366500</v>
      </c>
      <c r="T237" s="12">
        <f t="shared" si="51"/>
        <v>0</v>
      </c>
      <c r="U237">
        <v>77000</v>
      </c>
      <c r="V237">
        <f t="shared" si="46"/>
        <v>180.24590163934425</v>
      </c>
      <c r="W237" s="14" t="b">
        <f t="shared" si="47"/>
        <v>1</v>
      </c>
    </row>
    <row r="238" spans="1:23" x14ac:dyDescent="0.25">
      <c r="A238" t="s">
        <v>10</v>
      </c>
      <c r="B238" s="3">
        <v>45548</v>
      </c>
      <c r="C238">
        <v>1373600</v>
      </c>
      <c r="D238">
        <v>0</v>
      </c>
      <c r="E238">
        <v>10000</v>
      </c>
      <c r="F238">
        <v>18</v>
      </c>
      <c r="G238">
        <v>2250</v>
      </c>
      <c r="H238" t="b">
        <v>1</v>
      </c>
      <c r="I238">
        <f t="shared" si="44"/>
        <v>675.54098360655735</v>
      </c>
      <c r="L238">
        <f t="shared" si="54"/>
        <v>197100</v>
      </c>
      <c r="M238">
        <v>0</v>
      </c>
      <c r="N238">
        <v>10000</v>
      </c>
      <c r="O238">
        <f t="shared" si="45"/>
        <v>96.93442622950819</v>
      </c>
      <c r="S238" s="12">
        <f t="shared" si="43"/>
        <v>356500</v>
      </c>
      <c r="T238" s="12">
        <f t="shared" si="51"/>
        <v>0</v>
      </c>
      <c r="U238">
        <v>10000</v>
      </c>
      <c r="V238">
        <f t="shared" si="46"/>
        <v>175.32786885245901</v>
      </c>
      <c r="W238" s="14" t="b">
        <f t="shared" si="47"/>
        <v>1</v>
      </c>
    </row>
    <row r="239" spans="1:23" x14ac:dyDescent="0.25">
      <c r="A239" t="s">
        <v>10</v>
      </c>
      <c r="B239" s="3">
        <v>45549</v>
      </c>
      <c r="C239">
        <v>1261700</v>
      </c>
      <c r="D239">
        <v>0</v>
      </c>
      <c r="E239">
        <v>111900</v>
      </c>
      <c r="F239">
        <v>18</v>
      </c>
      <c r="G239">
        <v>2250</v>
      </c>
      <c r="H239" t="b">
        <v>1</v>
      </c>
      <c r="I239">
        <f t="shared" si="44"/>
        <v>620.50819672131149</v>
      </c>
      <c r="L239">
        <f t="shared" si="54"/>
        <v>85200</v>
      </c>
      <c r="M239">
        <v>0</v>
      </c>
      <c r="N239">
        <v>111900</v>
      </c>
      <c r="O239">
        <f t="shared" si="45"/>
        <v>41.901639344262293</v>
      </c>
      <c r="S239" s="12">
        <f t="shared" si="43"/>
        <v>244600</v>
      </c>
      <c r="T239" s="12">
        <f t="shared" si="51"/>
        <v>0</v>
      </c>
      <c r="U239">
        <v>111900</v>
      </c>
      <c r="V239">
        <f t="shared" si="46"/>
        <v>120.29508196721312</v>
      </c>
      <c r="W239" s="14" t="b">
        <f t="shared" si="47"/>
        <v>1</v>
      </c>
    </row>
    <row r="240" spans="1:23" x14ac:dyDescent="0.25">
      <c r="A240" t="s">
        <v>10</v>
      </c>
      <c r="B240" s="3">
        <v>45550</v>
      </c>
      <c r="C240">
        <v>1246700</v>
      </c>
      <c r="D240">
        <v>0</v>
      </c>
      <c r="E240">
        <v>15000</v>
      </c>
      <c r="F240">
        <v>18</v>
      </c>
      <c r="G240">
        <v>2250</v>
      </c>
      <c r="H240" t="b">
        <v>1</v>
      </c>
      <c r="I240">
        <f t="shared" si="44"/>
        <v>613.13114754098365</v>
      </c>
      <c r="L240">
        <f t="shared" si="54"/>
        <v>70200</v>
      </c>
      <c r="M240">
        <v>0</v>
      </c>
      <c r="N240">
        <v>15000</v>
      </c>
      <c r="O240">
        <f t="shared" si="45"/>
        <v>34.524590163934427</v>
      </c>
      <c r="S240" s="12">
        <f t="shared" si="43"/>
        <v>229600</v>
      </c>
      <c r="T240" s="12">
        <f t="shared" si="51"/>
        <v>0</v>
      </c>
      <c r="U240">
        <v>15000</v>
      </c>
      <c r="V240">
        <f t="shared" si="46"/>
        <v>112.91803278688525</v>
      </c>
      <c r="W240" s="14" t="b">
        <f t="shared" si="47"/>
        <v>1</v>
      </c>
    </row>
    <row r="241" spans="1:23" x14ac:dyDescent="0.25">
      <c r="A241" t="s">
        <v>10</v>
      </c>
      <c r="B241" s="3">
        <v>45551</v>
      </c>
      <c r="C241">
        <v>1246700</v>
      </c>
      <c r="D241">
        <v>0</v>
      </c>
      <c r="E241">
        <v>0</v>
      </c>
      <c r="F241">
        <v>19</v>
      </c>
      <c r="G241">
        <v>2250</v>
      </c>
      <c r="H241" t="b">
        <v>1</v>
      </c>
      <c r="I241">
        <f t="shared" si="44"/>
        <v>647.19398907103823</v>
      </c>
      <c r="L241">
        <f t="shared" si="54"/>
        <v>70200</v>
      </c>
      <c r="M241">
        <v>0</v>
      </c>
      <c r="N241">
        <v>0</v>
      </c>
      <c r="O241">
        <f t="shared" si="45"/>
        <v>36.442622950819676</v>
      </c>
      <c r="S241" s="12">
        <f t="shared" si="43"/>
        <v>229600</v>
      </c>
      <c r="T241" s="12">
        <f t="shared" si="51"/>
        <v>0</v>
      </c>
      <c r="U241">
        <v>0</v>
      </c>
      <c r="V241">
        <f t="shared" si="46"/>
        <v>119.19125683060109</v>
      </c>
      <c r="W241" s="14" t="b">
        <f t="shared" si="47"/>
        <v>1</v>
      </c>
    </row>
    <row r="242" spans="1:23" x14ac:dyDescent="0.25">
      <c r="A242" t="s">
        <v>10</v>
      </c>
      <c r="B242" s="3">
        <v>45552</v>
      </c>
      <c r="C242">
        <v>1176500</v>
      </c>
      <c r="D242">
        <v>0</v>
      </c>
      <c r="E242">
        <v>70200</v>
      </c>
      <c r="F242">
        <v>19</v>
      </c>
      <c r="G242">
        <v>2250</v>
      </c>
      <c r="H242" t="b">
        <v>1</v>
      </c>
      <c r="I242">
        <f t="shared" si="44"/>
        <v>610.75136612021856</v>
      </c>
      <c r="L242">
        <f t="shared" si="54"/>
        <v>0</v>
      </c>
      <c r="M242">
        <v>0</v>
      </c>
      <c r="N242">
        <v>70200</v>
      </c>
      <c r="O242">
        <f t="shared" si="45"/>
        <v>0</v>
      </c>
      <c r="S242" s="12">
        <f t="shared" si="43"/>
        <v>679800</v>
      </c>
      <c r="T242" s="12">
        <f t="shared" si="51"/>
        <v>750000</v>
      </c>
      <c r="U242">
        <v>70200</v>
      </c>
      <c r="V242">
        <f t="shared" si="46"/>
        <v>352.90163934426232</v>
      </c>
      <c r="W242" s="14" t="b">
        <f t="shared" si="47"/>
        <v>1</v>
      </c>
    </row>
    <row r="243" spans="1:23" x14ac:dyDescent="0.25">
      <c r="A243" t="s">
        <v>10</v>
      </c>
      <c r="B243" s="3">
        <v>45553</v>
      </c>
      <c r="C243">
        <v>1165000</v>
      </c>
      <c r="D243">
        <v>0</v>
      </c>
      <c r="E243">
        <v>11500</v>
      </c>
      <c r="F243">
        <v>19</v>
      </c>
      <c r="G243">
        <v>2250</v>
      </c>
      <c r="H243" t="b">
        <v>1</v>
      </c>
      <c r="I243">
        <f t="shared" si="44"/>
        <v>604.78142076502729</v>
      </c>
      <c r="L243">
        <f>M243-N243</f>
        <v>258600</v>
      </c>
      <c r="M243">
        <f>SUM(N243:N250)</f>
        <v>270100</v>
      </c>
      <c r="N243">
        <v>11500</v>
      </c>
      <c r="O243">
        <f t="shared" si="45"/>
        <v>134.24590163934425</v>
      </c>
      <c r="S243" s="12">
        <f t="shared" si="43"/>
        <v>668300</v>
      </c>
      <c r="T243" s="12">
        <f t="shared" si="51"/>
        <v>0</v>
      </c>
      <c r="U243">
        <v>11500</v>
      </c>
      <c r="V243">
        <f t="shared" si="46"/>
        <v>346.93169398907105</v>
      </c>
      <c r="W243" s="14" t="b">
        <f t="shared" si="47"/>
        <v>1</v>
      </c>
    </row>
    <row r="244" spans="1:23" x14ac:dyDescent="0.25">
      <c r="A244" t="s">
        <v>10</v>
      </c>
      <c r="B244" s="3">
        <v>45554</v>
      </c>
      <c r="C244">
        <v>1156000</v>
      </c>
      <c r="D244">
        <v>0</v>
      </c>
      <c r="E244">
        <v>9000</v>
      </c>
      <c r="F244">
        <v>19</v>
      </c>
      <c r="G244">
        <v>2250</v>
      </c>
      <c r="H244" t="b">
        <v>1</v>
      </c>
      <c r="I244">
        <f t="shared" si="44"/>
        <v>600.1092896174863</v>
      </c>
      <c r="L244">
        <f>L243-N244</f>
        <v>249600</v>
      </c>
      <c r="M244">
        <v>0</v>
      </c>
      <c r="N244">
        <v>9000</v>
      </c>
      <c r="O244">
        <f t="shared" si="45"/>
        <v>129.57377049180329</v>
      </c>
      <c r="S244" s="12">
        <f t="shared" si="43"/>
        <v>659300</v>
      </c>
      <c r="T244" s="12">
        <f t="shared" si="51"/>
        <v>0</v>
      </c>
      <c r="U244">
        <v>9000</v>
      </c>
      <c r="V244">
        <f t="shared" si="46"/>
        <v>342.25956284153006</v>
      </c>
      <c r="W244" s="14" t="b">
        <f t="shared" si="47"/>
        <v>1</v>
      </c>
    </row>
    <row r="245" spans="1:23" x14ac:dyDescent="0.25">
      <c r="A245" t="s">
        <v>10</v>
      </c>
      <c r="B245" s="3">
        <v>45555</v>
      </c>
      <c r="C245">
        <v>1105100</v>
      </c>
      <c r="D245">
        <v>0</v>
      </c>
      <c r="E245">
        <v>50900</v>
      </c>
      <c r="F245">
        <v>19</v>
      </c>
      <c r="G245">
        <v>2250</v>
      </c>
      <c r="H245" t="b">
        <v>1</v>
      </c>
      <c r="I245">
        <f t="shared" si="44"/>
        <v>573.68579234972674</v>
      </c>
      <c r="L245">
        <f t="shared" ref="L245:L250" si="55">L244-N245</f>
        <v>198700</v>
      </c>
      <c r="M245">
        <v>0</v>
      </c>
      <c r="N245">
        <v>50900</v>
      </c>
      <c r="O245">
        <f t="shared" si="45"/>
        <v>103.15027322404372</v>
      </c>
      <c r="S245" s="12">
        <f t="shared" si="43"/>
        <v>608400</v>
      </c>
      <c r="T245" s="12">
        <f t="shared" si="51"/>
        <v>0</v>
      </c>
      <c r="U245">
        <v>50900</v>
      </c>
      <c r="V245">
        <f t="shared" si="46"/>
        <v>315.8360655737705</v>
      </c>
      <c r="W245" s="14" t="b">
        <f t="shared" si="47"/>
        <v>1</v>
      </c>
    </row>
    <row r="246" spans="1:23" x14ac:dyDescent="0.25">
      <c r="A246" t="s">
        <v>10</v>
      </c>
      <c r="B246" s="3">
        <v>45556</v>
      </c>
      <c r="C246">
        <v>1013000</v>
      </c>
      <c r="D246">
        <v>0</v>
      </c>
      <c r="E246">
        <v>92100</v>
      </c>
      <c r="F246">
        <v>19</v>
      </c>
      <c r="G246">
        <v>2250</v>
      </c>
      <c r="H246" t="b">
        <v>1</v>
      </c>
      <c r="I246">
        <f t="shared" si="44"/>
        <v>525.87431693989072</v>
      </c>
      <c r="L246">
        <f t="shared" si="55"/>
        <v>106600</v>
      </c>
      <c r="M246">
        <v>0</v>
      </c>
      <c r="N246">
        <v>92100</v>
      </c>
      <c r="O246">
        <f t="shared" si="45"/>
        <v>55.338797814207652</v>
      </c>
      <c r="S246" s="12">
        <f t="shared" si="43"/>
        <v>516300</v>
      </c>
      <c r="T246" s="12">
        <f t="shared" si="51"/>
        <v>0</v>
      </c>
      <c r="U246">
        <v>92100</v>
      </c>
      <c r="V246">
        <f t="shared" si="46"/>
        <v>268.02459016393442</v>
      </c>
      <c r="W246" s="14" t="b">
        <f t="shared" si="47"/>
        <v>1</v>
      </c>
    </row>
    <row r="247" spans="1:23" x14ac:dyDescent="0.25">
      <c r="A247" t="s">
        <v>10</v>
      </c>
      <c r="B247" s="3">
        <v>45557</v>
      </c>
      <c r="C247">
        <v>952000</v>
      </c>
      <c r="D247">
        <v>0</v>
      </c>
      <c r="E247">
        <v>61000</v>
      </c>
      <c r="F247">
        <v>19</v>
      </c>
      <c r="G247">
        <v>2250</v>
      </c>
      <c r="H247" t="b">
        <v>1</v>
      </c>
      <c r="I247">
        <f t="shared" si="44"/>
        <v>494.20765027322403</v>
      </c>
      <c r="L247">
        <f t="shared" si="55"/>
        <v>45600</v>
      </c>
      <c r="M247">
        <v>0</v>
      </c>
      <c r="N247">
        <v>61000</v>
      </c>
      <c r="O247">
        <f t="shared" si="45"/>
        <v>23.672131147540984</v>
      </c>
      <c r="S247" s="12">
        <f t="shared" si="43"/>
        <v>455300</v>
      </c>
      <c r="T247" s="12">
        <f t="shared" si="51"/>
        <v>0</v>
      </c>
      <c r="U247">
        <v>61000</v>
      </c>
      <c r="V247">
        <f t="shared" si="46"/>
        <v>236.35792349726776</v>
      </c>
      <c r="W247" s="14" t="b">
        <f t="shared" si="47"/>
        <v>1</v>
      </c>
    </row>
    <row r="248" spans="1:23" x14ac:dyDescent="0.25">
      <c r="A248" t="s">
        <v>10</v>
      </c>
      <c r="B248" s="3">
        <v>45558</v>
      </c>
      <c r="C248">
        <v>939600</v>
      </c>
      <c r="D248">
        <v>0</v>
      </c>
      <c r="E248">
        <v>12400</v>
      </c>
      <c r="F248">
        <v>19</v>
      </c>
      <c r="G248">
        <v>2250</v>
      </c>
      <c r="H248" t="b">
        <v>1</v>
      </c>
      <c r="I248">
        <f t="shared" si="44"/>
        <v>487.77049180327867</v>
      </c>
      <c r="L248">
        <f t="shared" si="55"/>
        <v>33200</v>
      </c>
      <c r="M248">
        <v>0</v>
      </c>
      <c r="N248">
        <v>12400</v>
      </c>
      <c r="O248">
        <f t="shared" si="45"/>
        <v>17.234972677595628</v>
      </c>
      <c r="S248" s="12">
        <f t="shared" si="43"/>
        <v>442900</v>
      </c>
      <c r="T248" s="12">
        <f t="shared" si="51"/>
        <v>0</v>
      </c>
      <c r="U248">
        <v>12400</v>
      </c>
      <c r="V248">
        <f t="shared" si="46"/>
        <v>229.9207650273224</v>
      </c>
      <c r="W248" s="14" t="b">
        <f t="shared" si="47"/>
        <v>1</v>
      </c>
    </row>
    <row r="249" spans="1:23" x14ac:dyDescent="0.25">
      <c r="A249" t="s">
        <v>10</v>
      </c>
      <c r="B249" s="3">
        <v>45559</v>
      </c>
      <c r="C249">
        <v>936600</v>
      </c>
      <c r="D249">
        <v>0</v>
      </c>
      <c r="E249">
        <v>3000</v>
      </c>
      <c r="F249">
        <v>19</v>
      </c>
      <c r="G249">
        <v>2250</v>
      </c>
      <c r="H249" t="b">
        <v>1</v>
      </c>
      <c r="I249">
        <f t="shared" si="44"/>
        <v>486.21311475409834</v>
      </c>
      <c r="L249">
        <f t="shared" si="55"/>
        <v>30200</v>
      </c>
      <c r="M249">
        <v>0</v>
      </c>
      <c r="N249">
        <v>3000</v>
      </c>
      <c r="O249">
        <f t="shared" si="45"/>
        <v>15.6775956284153</v>
      </c>
      <c r="S249" s="12">
        <f t="shared" si="43"/>
        <v>439900</v>
      </c>
      <c r="T249" s="12">
        <f t="shared" si="51"/>
        <v>0</v>
      </c>
      <c r="U249">
        <v>3000</v>
      </c>
      <c r="V249">
        <f t="shared" si="46"/>
        <v>228.36338797814207</v>
      </c>
      <c r="W249" s="14" t="b">
        <f t="shared" si="47"/>
        <v>1</v>
      </c>
    </row>
    <row r="250" spans="1:23" x14ac:dyDescent="0.25">
      <c r="A250" t="s">
        <v>10</v>
      </c>
      <c r="B250" s="3">
        <v>45560</v>
      </c>
      <c r="C250">
        <v>906400</v>
      </c>
      <c r="D250">
        <v>0</v>
      </c>
      <c r="E250">
        <v>30200</v>
      </c>
      <c r="F250">
        <v>19</v>
      </c>
      <c r="G250">
        <v>2250</v>
      </c>
      <c r="H250" t="b">
        <v>1</v>
      </c>
      <c r="I250">
        <f t="shared" si="44"/>
        <v>470.53551912568304</v>
      </c>
      <c r="L250">
        <f t="shared" si="55"/>
        <v>0</v>
      </c>
      <c r="M250">
        <v>0</v>
      </c>
      <c r="N250">
        <v>30200</v>
      </c>
      <c r="O250">
        <f t="shared" si="45"/>
        <v>0</v>
      </c>
      <c r="S250" s="12">
        <f t="shared" si="43"/>
        <v>409700</v>
      </c>
      <c r="T250" s="12">
        <f t="shared" si="51"/>
        <v>0</v>
      </c>
      <c r="U250">
        <v>30200</v>
      </c>
      <c r="V250">
        <f t="shared" si="46"/>
        <v>212.68579234972677</v>
      </c>
      <c r="W250" s="14" t="b">
        <f t="shared" si="47"/>
        <v>1</v>
      </c>
    </row>
    <row r="251" spans="1:23" x14ac:dyDescent="0.25">
      <c r="A251" t="s">
        <v>10</v>
      </c>
      <c r="B251" s="3">
        <v>45561</v>
      </c>
      <c r="C251">
        <v>901400</v>
      </c>
      <c r="D251">
        <v>0</v>
      </c>
      <c r="E251">
        <v>5000</v>
      </c>
      <c r="F251">
        <v>19</v>
      </c>
      <c r="G251">
        <v>2250</v>
      </c>
      <c r="H251" t="b">
        <v>1</v>
      </c>
      <c r="I251">
        <f t="shared" si="44"/>
        <v>467.93989071038249</v>
      </c>
      <c r="L251">
        <f>M251-N251</f>
        <v>392600</v>
      </c>
      <c r="M251">
        <f>SUM(N251:N258)</f>
        <v>397600</v>
      </c>
      <c r="N251">
        <v>5000</v>
      </c>
      <c r="O251">
        <f t="shared" si="45"/>
        <v>203.80874316939889</v>
      </c>
      <c r="S251" s="12">
        <f t="shared" si="43"/>
        <v>404700</v>
      </c>
      <c r="T251" s="12">
        <f t="shared" si="51"/>
        <v>0</v>
      </c>
      <c r="U251">
        <v>5000</v>
      </c>
      <c r="V251">
        <f t="shared" si="46"/>
        <v>210.09016393442624</v>
      </c>
      <c r="W251" s="14" t="b">
        <f t="shared" si="47"/>
        <v>1</v>
      </c>
    </row>
    <row r="252" spans="1:23" x14ac:dyDescent="0.25">
      <c r="A252" t="s">
        <v>10</v>
      </c>
      <c r="B252" s="3">
        <v>45562</v>
      </c>
      <c r="C252">
        <v>900400</v>
      </c>
      <c r="D252">
        <v>0</v>
      </c>
      <c r="E252">
        <v>1000</v>
      </c>
      <c r="F252">
        <v>19</v>
      </c>
      <c r="G252">
        <v>2250</v>
      </c>
      <c r="H252" t="b">
        <v>1</v>
      </c>
      <c r="I252">
        <f t="shared" si="44"/>
        <v>467.42076502732243</v>
      </c>
      <c r="L252">
        <f>L251-N252</f>
        <v>391600</v>
      </c>
      <c r="M252">
        <v>0</v>
      </c>
      <c r="N252">
        <v>1000</v>
      </c>
      <c r="O252">
        <f t="shared" si="45"/>
        <v>203.28961748633878</v>
      </c>
      <c r="S252" s="12">
        <f t="shared" si="43"/>
        <v>403700</v>
      </c>
      <c r="T252" s="12">
        <f t="shared" si="51"/>
        <v>0</v>
      </c>
      <c r="U252">
        <v>1000</v>
      </c>
      <c r="V252">
        <f t="shared" si="46"/>
        <v>209.57103825136613</v>
      </c>
      <c r="W252" s="14" t="b">
        <f t="shared" si="47"/>
        <v>1</v>
      </c>
    </row>
    <row r="253" spans="1:23" x14ac:dyDescent="0.25">
      <c r="A253" t="s">
        <v>10</v>
      </c>
      <c r="B253" s="3">
        <v>45563</v>
      </c>
      <c r="C253">
        <v>737400</v>
      </c>
      <c r="D253">
        <v>0</v>
      </c>
      <c r="E253">
        <v>163000</v>
      </c>
      <c r="F253">
        <v>19</v>
      </c>
      <c r="G253">
        <v>2250</v>
      </c>
      <c r="H253" t="b">
        <v>1</v>
      </c>
      <c r="I253">
        <f t="shared" si="44"/>
        <v>382.80327868852459</v>
      </c>
      <c r="L253">
        <f t="shared" ref="L253:L258" si="56">L252-N253</f>
        <v>228600</v>
      </c>
      <c r="M253">
        <v>0</v>
      </c>
      <c r="N253">
        <v>163000</v>
      </c>
      <c r="O253">
        <f t="shared" si="45"/>
        <v>118.67213114754098</v>
      </c>
      <c r="S253" s="12">
        <f t="shared" si="43"/>
        <v>240700</v>
      </c>
      <c r="T253" s="12">
        <f t="shared" si="51"/>
        <v>0</v>
      </c>
      <c r="U253">
        <v>163000</v>
      </c>
      <c r="V253">
        <f t="shared" si="46"/>
        <v>124.9535519125683</v>
      </c>
      <c r="W253" s="14" t="b">
        <f t="shared" si="47"/>
        <v>1</v>
      </c>
    </row>
    <row r="254" spans="1:23" x14ac:dyDescent="0.25">
      <c r="A254" t="s">
        <v>10</v>
      </c>
      <c r="B254" s="3">
        <v>45564</v>
      </c>
      <c r="C254">
        <v>737400</v>
      </c>
      <c r="D254">
        <v>0</v>
      </c>
      <c r="E254">
        <v>0</v>
      </c>
      <c r="F254">
        <v>19</v>
      </c>
      <c r="G254">
        <v>2250</v>
      </c>
      <c r="H254" t="b">
        <v>1</v>
      </c>
      <c r="I254">
        <f t="shared" si="44"/>
        <v>382.80327868852459</v>
      </c>
      <c r="L254">
        <f t="shared" si="56"/>
        <v>228600</v>
      </c>
      <c r="M254">
        <v>0</v>
      </c>
      <c r="N254">
        <v>0</v>
      </c>
      <c r="O254">
        <f t="shared" si="45"/>
        <v>118.67213114754098</v>
      </c>
      <c r="S254" s="12">
        <f t="shared" si="43"/>
        <v>240700</v>
      </c>
      <c r="T254" s="12">
        <f t="shared" si="51"/>
        <v>0</v>
      </c>
      <c r="U254">
        <v>0</v>
      </c>
      <c r="V254">
        <f t="shared" si="46"/>
        <v>124.9535519125683</v>
      </c>
      <c r="W254" s="14" t="b">
        <f t="shared" si="47"/>
        <v>1</v>
      </c>
    </row>
    <row r="255" spans="1:23" x14ac:dyDescent="0.25">
      <c r="A255" t="s">
        <v>10</v>
      </c>
      <c r="B255" s="3">
        <v>45565</v>
      </c>
      <c r="C255">
        <v>681500</v>
      </c>
      <c r="D255">
        <v>0</v>
      </c>
      <c r="E255">
        <v>55900</v>
      </c>
      <c r="F255">
        <v>19</v>
      </c>
      <c r="G255">
        <v>2250</v>
      </c>
      <c r="H255" t="b">
        <v>1</v>
      </c>
      <c r="I255">
        <f t="shared" si="44"/>
        <v>353.78415300546447</v>
      </c>
      <c r="L255">
        <f t="shared" si="56"/>
        <v>172700</v>
      </c>
      <c r="M255">
        <v>0</v>
      </c>
      <c r="N255">
        <v>55900</v>
      </c>
      <c r="O255">
        <f t="shared" si="45"/>
        <v>89.65300546448087</v>
      </c>
      <c r="S255" s="12">
        <f t="shared" si="43"/>
        <v>184800</v>
      </c>
      <c r="T255" s="12">
        <f t="shared" si="51"/>
        <v>0</v>
      </c>
      <c r="U255">
        <v>55900</v>
      </c>
      <c r="V255">
        <f t="shared" si="46"/>
        <v>95.93442622950819</v>
      </c>
      <c r="W255" s="14" t="b">
        <f t="shared" si="47"/>
        <v>1</v>
      </c>
    </row>
    <row r="256" spans="1:23" x14ac:dyDescent="0.25">
      <c r="A256" t="s">
        <v>10</v>
      </c>
      <c r="B256" s="3">
        <v>45566</v>
      </c>
      <c r="C256">
        <v>646100</v>
      </c>
      <c r="D256">
        <v>0</v>
      </c>
      <c r="E256">
        <v>35400</v>
      </c>
      <c r="F256">
        <v>19</v>
      </c>
      <c r="G256">
        <v>2250</v>
      </c>
      <c r="H256" t="b">
        <v>1</v>
      </c>
      <c r="I256">
        <f t="shared" si="44"/>
        <v>335.40710382513663</v>
      </c>
      <c r="L256">
        <f t="shared" si="56"/>
        <v>137300</v>
      </c>
      <c r="M256">
        <v>0</v>
      </c>
      <c r="N256">
        <v>35400</v>
      </c>
      <c r="O256">
        <f t="shared" si="45"/>
        <v>71.275956284153011</v>
      </c>
      <c r="S256" s="12">
        <f t="shared" si="43"/>
        <v>714600</v>
      </c>
      <c r="T256" s="12">
        <f t="shared" si="51"/>
        <v>750000</v>
      </c>
      <c r="U256">
        <v>35400</v>
      </c>
      <c r="V256">
        <f t="shared" si="46"/>
        <v>370.96721311475409</v>
      </c>
      <c r="W256" s="14" t="b">
        <f t="shared" si="47"/>
        <v>1</v>
      </c>
    </row>
    <row r="257" spans="1:23" x14ac:dyDescent="0.25">
      <c r="A257" t="s">
        <v>10</v>
      </c>
      <c r="B257" s="3">
        <v>45567</v>
      </c>
      <c r="C257">
        <v>527800</v>
      </c>
      <c r="D257">
        <v>0</v>
      </c>
      <c r="E257">
        <v>118300</v>
      </c>
      <c r="F257">
        <v>19</v>
      </c>
      <c r="G257">
        <v>2250</v>
      </c>
      <c r="H257" t="b">
        <v>1</v>
      </c>
      <c r="I257">
        <f t="shared" si="44"/>
        <v>273.99453551912569</v>
      </c>
      <c r="L257">
        <f t="shared" si="56"/>
        <v>19000</v>
      </c>
      <c r="M257">
        <v>0</v>
      </c>
      <c r="N257">
        <v>118300</v>
      </c>
      <c r="O257">
        <f t="shared" si="45"/>
        <v>9.863387978142077</v>
      </c>
      <c r="S257" s="12">
        <f t="shared" si="43"/>
        <v>596300</v>
      </c>
      <c r="T257" s="12">
        <f t="shared" si="51"/>
        <v>0</v>
      </c>
      <c r="U257">
        <v>118300</v>
      </c>
      <c r="V257">
        <f t="shared" si="46"/>
        <v>309.55464480874315</v>
      </c>
      <c r="W257" s="14" t="b">
        <f t="shared" si="47"/>
        <v>1</v>
      </c>
    </row>
    <row r="258" spans="1:23" x14ac:dyDescent="0.25">
      <c r="A258" t="s">
        <v>10</v>
      </c>
      <c r="B258" s="3">
        <v>45568</v>
      </c>
      <c r="C258">
        <v>508800</v>
      </c>
      <c r="D258">
        <v>0</v>
      </c>
      <c r="E258">
        <v>19000</v>
      </c>
      <c r="F258">
        <v>19</v>
      </c>
      <c r="G258">
        <v>2250</v>
      </c>
      <c r="H258" t="b">
        <v>1</v>
      </c>
      <c r="I258">
        <f t="shared" si="44"/>
        <v>264.13114754098359</v>
      </c>
      <c r="L258">
        <f t="shared" si="56"/>
        <v>0</v>
      </c>
      <c r="M258">
        <v>0</v>
      </c>
      <c r="N258">
        <v>19000</v>
      </c>
      <c r="O258">
        <f t="shared" si="45"/>
        <v>0</v>
      </c>
      <c r="S258" s="12">
        <f t="shared" si="43"/>
        <v>577300</v>
      </c>
      <c r="T258" s="12">
        <f t="shared" si="51"/>
        <v>0</v>
      </c>
      <c r="U258">
        <v>19000</v>
      </c>
      <c r="V258">
        <f t="shared" si="46"/>
        <v>299.69125683060111</v>
      </c>
      <c r="W258" s="14" t="b">
        <f t="shared" si="47"/>
        <v>1</v>
      </c>
    </row>
    <row r="259" spans="1:23" x14ac:dyDescent="0.25">
      <c r="A259" t="s">
        <v>10</v>
      </c>
      <c r="B259" s="3">
        <v>45569</v>
      </c>
      <c r="C259">
        <v>423300</v>
      </c>
      <c r="D259">
        <v>0</v>
      </c>
      <c r="E259">
        <v>85500</v>
      </c>
      <c r="F259">
        <v>19</v>
      </c>
      <c r="G259">
        <v>2250</v>
      </c>
      <c r="H259" t="b">
        <v>1</v>
      </c>
      <c r="I259">
        <f t="shared" si="44"/>
        <v>219.74590163934425</v>
      </c>
      <c r="L259">
        <f>M259-N259</f>
        <v>167900</v>
      </c>
      <c r="M259">
        <f>SUM(N259:N266)</f>
        <v>253400</v>
      </c>
      <c r="N259">
        <v>85500</v>
      </c>
      <c r="O259">
        <f t="shared" si="45"/>
        <v>87.161202185792348</v>
      </c>
      <c r="S259" s="12">
        <f t="shared" ref="S259:S286" si="57">IF(T259&lt;&gt;0, IF((T259-U259)&gt;=0,T259-U259,T259), IF((S258-U259)&gt;=0,S258-U259,S258))</f>
        <v>491800</v>
      </c>
      <c r="T259" s="12">
        <f t="shared" si="51"/>
        <v>0</v>
      </c>
      <c r="U259">
        <v>85500</v>
      </c>
      <c r="V259">
        <f t="shared" si="46"/>
        <v>255.30601092896174</v>
      </c>
      <c r="W259" s="14" t="b">
        <f t="shared" si="47"/>
        <v>1</v>
      </c>
    </row>
    <row r="260" spans="1:23" x14ac:dyDescent="0.25">
      <c r="A260" t="s">
        <v>10</v>
      </c>
      <c r="B260" s="3">
        <v>45570</v>
      </c>
      <c r="C260">
        <v>388300</v>
      </c>
      <c r="D260">
        <v>0</v>
      </c>
      <c r="E260">
        <v>35000</v>
      </c>
      <c r="F260">
        <v>19</v>
      </c>
      <c r="G260">
        <v>2250</v>
      </c>
      <c r="H260" t="b">
        <v>1</v>
      </c>
      <c r="I260">
        <f t="shared" ref="I260:I291" si="58">C260*F260/100/366*(B261-B260)-IF(D260&lt;&gt;0,$G260,0)</f>
        <v>201.57650273224044</v>
      </c>
      <c r="L260">
        <f>L259-N260</f>
        <v>132900</v>
      </c>
      <c r="M260">
        <v>0</v>
      </c>
      <c r="N260">
        <v>35000</v>
      </c>
      <c r="O260">
        <f t="shared" ref="O260:O286" si="59">L260*$F260/100/366*($B261-$B260)</f>
        <v>68.991803278688522</v>
      </c>
      <c r="S260" s="12">
        <f t="shared" si="57"/>
        <v>456800</v>
      </c>
      <c r="T260" s="12">
        <f t="shared" si="51"/>
        <v>0</v>
      </c>
      <c r="U260">
        <v>35000</v>
      </c>
      <c r="V260">
        <f t="shared" ref="V260:V286" si="60">S260*$F260/100/366*($B261-$B260)</f>
        <v>237.13661202185793</v>
      </c>
      <c r="W260" s="14" t="b">
        <f t="shared" ref="W260:W286" si="61">S260&gt;U260</f>
        <v>1</v>
      </c>
    </row>
    <row r="261" spans="1:23" x14ac:dyDescent="0.25">
      <c r="A261" t="s">
        <v>10</v>
      </c>
      <c r="B261" s="3">
        <v>45571</v>
      </c>
      <c r="C261">
        <v>388300</v>
      </c>
      <c r="D261">
        <v>0</v>
      </c>
      <c r="E261">
        <v>0</v>
      </c>
      <c r="F261">
        <v>19</v>
      </c>
      <c r="G261">
        <v>2250</v>
      </c>
      <c r="H261" t="b">
        <v>1</v>
      </c>
      <c r="I261">
        <f t="shared" si="58"/>
        <v>201.57650273224044</v>
      </c>
      <c r="L261">
        <f t="shared" ref="L261:L266" si="62">L260-N261</f>
        <v>132900</v>
      </c>
      <c r="M261">
        <v>0</v>
      </c>
      <c r="N261">
        <v>0</v>
      </c>
      <c r="O261">
        <f t="shared" si="59"/>
        <v>68.991803278688522</v>
      </c>
      <c r="S261" s="12">
        <f t="shared" si="57"/>
        <v>456800</v>
      </c>
      <c r="T261" s="12">
        <f t="shared" si="51"/>
        <v>0</v>
      </c>
      <c r="U261">
        <v>0</v>
      </c>
      <c r="V261">
        <f t="shared" si="60"/>
        <v>237.13661202185793</v>
      </c>
      <c r="W261" s="14" t="b">
        <f t="shared" si="61"/>
        <v>1</v>
      </c>
    </row>
    <row r="262" spans="1:23" x14ac:dyDescent="0.25">
      <c r="A262" t="s">
        <v>10</v>
      </c>
      <c r="B262" s="3">
        <v>45572</v>
      </c>
      <c r="C262">
        <v>385300</v>
      </c>
      <c r="D262">
        <v>0</v>
      </c>
      <c r="E262">
        <v>3000</v>
      </c>
      <c r="F262">
        <v>19</v>
      </c>
      <c r="G262">
        <v>2250</v>
      </c>
      <c r="H262" t="b">
        <v>1</v>
      </c>
      <c r="I262">
        <f t="shared" si="58"/>
        <v>200.01912568306011</v>
      </c>
      <c r="L262">
        <f t="shared" si="62"/>
        <v>129900</v>
      </c>
      <c r="M262">
        <v>0</v>
      </c>
      <c r="N262">
        <v>3000</v>
      </c>
      <c r="O262">
        <f t="shared" si="59"/>
        <v>67.43442622950819</v>
      </c>
      <c r="S262" s="12">
        <f t="shared" si="57"/>
        <v>453800</v>
      </c>
      <c r="T262" s="12">
        <f t="shared" si="51"/>
        <v>0</v>
      </c>
      <c r="U262">
        <v>3000</v>
      </c>
      <c r="V262">
        <f t="shared" si="60"/>
        <v>235.5792349726776</v>
      </c>
      <c r="W262" s="14" t="b">
        <f t="shared" si="61"/>
        <v>1</v>
      </c>
    </row>
    <row r="263" spans="1:23" x14ac:dyDescent="0.25">
      <c r="A263" t="s">
        <v>10</v>
      </c>
      <c r="B263" s="3">
        <v>45573</v>
      </c>
      <c r="C263">
        <v>340500</v>
      </c>
      <c r="D263">
        <v>0</v>
      </c>
      <c r="E263">
        <v>44800</v>
      </c>
      <c r="F263">
        <v>19</v>
      </c>
      <c r="G263">
        <v>2250</v>
      </c>
      <c r="H263" t="b">
        <v>1</v>
      </c>
      <c r="I263">
        <f t="shared" si="58"/>
        <v>176.76229508196721</v>
      </c>
      <c r="L263">
        <f t="shared" si="62"/>
        <v>85100</v>
      </c>
      <c r="M263">
        <v>0</v>
      </c>
      <c r="N263">
        <v>44800</v>
      </c>
      <c r="O263">
        <f t="shared" si="59"/>
        <v>44.177595628415304</v>
      </c>
      <c r="S263" s="12">
        <f t="shared" si="57"/>
        <v>409000</v>
      </c>
      <c r="T263" s="12">
        <f t="shared" si="51"/>
        <v>0</v>
      </c>
      <c r="U263">
        <v>44800</v>
      </c>
      <c r="V263">
        <f t="shared" si="60"/>
        <v>212.3224043715847</v>
      </c>
      <c r="W263" s="14" t="b">
        <f t="shared" si="61"/>
        <v>1</v>
      </c>
    </row>
    <row r="264" spans="1:23" x14ac:dyDescent="0.25">
      <c r="A264" t="s">
        <v>10</v>
      </c>
      <c r="B264" s="3">
        <v>45574</v>
      </c>
      <c r="C264">
        <v>289000</v>
      </c>
      <c r="D264">
        <v>0</v>
      </c>
      <c r="E264">
        <v>51500</v>
      </c>
      <c r="F264">
        <v>19</v>
      </c>
      <c r="G264">
        <v>2250</v>
      </c>
      <c r="H264" t="b">
        <v>1</v>
      </c>
      <c r="I264">
        <f t="shared" si="58"/>
        <v>150.02732240437157</v>
      </c>
      <c r="L264">
        <f t="shared" si="62"/>
        <v>33600</v>
      </c>
      <c r="M264">
        <v>0</v>
      </c>
      <c r="N264">
        <v>51500</v>
      </c>
      <c r="O264">
        <f t="shared" si="59"/>
        <v>17.442622950819672</v>
      </c>
      <c r="S264" s="12">
        <f t="shared" si="57"/>
        <v>357500</v>
      </c>
      <c r="T264" s="12">
        <f t="shared" si="51"/>
        <v>0</v>
      </c>
      <c r="U264">
        <v>51500</v>
      </c>
      <c r="V264">
        <f t="shared" si="60"/>
        <v>185.58743169398906</v>
      </c>
      <c r="W264" s="14" t="b">
        <f t="shared" si="61"/>
        <v>1</v>
      </c>
    </row>
    <row r="265" spans="1:23" x14ac:dyDescent="0.25">
      <c r="A265" t="s">
        <v>10</v>
      </c>
      <c r="B265" s="3">
        <v>45575</v>
      </c>
      <c r="C265">
        <v>289000</v>
      </c>
      <c r="D265">
        <v>0</v>
      </c>
      <c r="E265">
        <v>0</v>
      </c>
      <c r="F265">
        <v>19</v>
      </c>
      <c r="G265">
        <v>2250</v>
      </c>
      <c r="H265" t="b">
        <v>1</v>
      </c>
      <c r="I265">
        <f t="shared" si="58"/>
        <v>150.02732240437157</v>
      </c>
      <c r="L265">
        <f t="shared" si="62"/>
        <v>33600</v>
      </c>
      <c r="M265">
        <v>0</v>
      </c>
      <c r="N265">
        <v>0</v>
      </c>
      <c r="O265">
        <f t="shared" si="59"/>
        <v>17.442622950819672</v>
      </c>
      <c r="S265" s="12">
        <f t="shared" si="57"/>
        <v>357500</v>
      </c>
      <c r="T265" s="12">
        <f t="shared" si="51"/>
        <v>0</v>
      </c>
      <c r="U265">
        <v>0</v>
      </c>
      <c r="V265">
        <f t="shared" si="60"/>
        <v>185.58743169398906</v>
      </c>
      <c r="W265" s="14" t="b">
        <f t="shared" si="61"/>
        <v>1</v>
      </c>
    </row>
    <row r="266" spans="1:23" x14ac:dyDescent="0.25">
      <c r="A266" t="s">
        <v>10</v>
      </c>
      <c r="B266" s="3">
        <v>45576</v>
      </c>
      <c r="C266">
        <v>255400</v>
      </c>
      <c r="D266">
        <v>0</v>
      </c>
      <c r="E266">
        <v>33600</v>
      </c>
      <c r="F266">
        <v>19</v>
      </c>
      <c r="G266">
        <v>2250</v>
      </c>
      <c r="H266" t="b">
        <v>1</v>
      </c>
      <c r="I266">
        <f t="shared" si="58"/>
        <v>132.58469945355191</v>
      </c>
      <c r="L266">
        <f t="shared" si="62"/>
        <v>0</v>
      </c>
      <c r="M266">
        <v>0</v>
      </c>
      <c r="N266">
        <v>33600</v>
      </c>
      <c r="O266">
        <f t="shared" si="59"/>
        <v>0</v>
      </c>
      <c r="S266" s="12">
        <f t="shared" si="57"/>
        <v>323900</v>
      </c>
      <c r="T266" s="12">
        <f t="shared" si="51"/>
        <v>0</v>
      </c>
      <c r="U266">
        <v>33600</v>
      </c>
      <c r="V266">
        <f t="shared" si="60"/>
        <v>168.14480874316939</v>
      </c>
      <c r="W266" s="14" t="b">
        <f t="shared" si="61"/>
        <v>1</v>
      </c>
    </row>
    <row r="267" spans="1:23" x14ac:dyDescent="0.25">
      <c r="A267" t="s">
        <v>10</v>
      </c>
      <c r="B267" s="3">
        <v>45577</v>
      </c>
      <c r="C267">
        <v>178400</v>
      </c>
      <c r="D267">
        <v>0</v>
      </c>
      <c r="E267">
        <v>77000</v>
      </c>
      <c r="F267">
        <v>19</v>
      </c>
      <c r="G267">
        <v>2250</v>
      </c>
      <c r="H267" t="b">
        <v>1</v>
      </c>
      <c r="I267">
        <f t="shared" si="58"/>
        <v>92.612021857923494</v>
      </c>
      <c r="L267">
        <f>M267-N267</f>
        <v>176300</v>
      </c>
      <c r="M267">
        <f>SUM(N267:N274)</f>
        <v>253300</v>
      </c>
      <c r="N267">
        <v>77000</v>
      </c>
      <c r="O267">
        <f t="shared" si="59"/>
        <v>91.521857923497265</v>
      </c>
      <c r="S267" s="12">
        <f t="shared" si="57"/>
        <v>246900</v>
      </c>
      <c r="T267" s="12">
        <f t="shared" si="51"/>
        <v>0</v>
      </c>
      <c r="U267">
        <v>77000</v>
      </c>
      <c r="V267">
        <f t="shared" si="60"/>
        <v>128.17213114754099</v>
      </c>
      <c r="W267" s="14" t="b">
        <f t="shared" si="61"/>
        <v>1</v>
      </c>
    </row>
    <row r="268" spans="1:23" x14ac:dyDescent="0.25">
      <c r="A268" t="s">
        <v>10</v>
      </c>
      <c r="B268" s="3">
        <v>45578</v>
      </c>
      <c r="C268">
        <v>178400</v>
      </c>
      <c r="D268">
        <v>0</v>
      </c>
      <c r="E268">
        <v>0</v>
      </c>
      <c r="F268">
        <v>19</v>
      </c>
      <c r="G268">
        <v>2250</v>
      </c>
      <c r="H268" t="b">
        <v>1</v>
      </c>
      <c r="I268">
        <f t="shared" si="58"/>
        <v>92.612021857923494</v>
      </c>
      <c r="L268">
        <f>L267-N268</f>
        <v>176300</v>
      </c>
      <c r="M268">
        <v>0</v>
      </c>
      <c r="N268">
        <v>0</v>
      </c>
      <c r="O268">
        <f t="shared" si="59"/>
        <v>91.521857923497265</v>
      </c>
      <c r="S268" s="12">
        <f t="shared" si="57"/>
        <v>246900</v>
      </c>
      <c r="T268" s="12">
        <f t="shared" si="51"/>
        <v>0</v>
      </c>
      <c r="U268">
        <v>0</v>
      </c>
      <c r="V268">
        <f t="shared" si="60"/>
        <v>128.17213114754099</v>
      </c>
      <c r="W268" s="14" t="b">
        <f t="shared" si="61"/>
        <v>1</v>
      </c>
    </row>
    <row r="269" spans="1:23" x14ac:dyDescent="0.25">
      <c r="A269" t="s">
        <v>10</v>
      </c>
      <c r="B269" s="3">
        <v>45579</v>
      </c>
      <c r="C269">
        <v>2884300</v>
      </c>
      <c r="D269">
        <v>2940000</v>
      </c>
      <c r="E269">
        <v>55700</v>
      </c>
      <c r="F269">
        <v>19</v>
      </c>
      <c r="G269">
        <v>2250</v>
      </c>
      <c r="H269" t="b">
        <v>1</v>
      </c>
      <c r="I269">
        <f t="shared" si="58"/>
        <v>-752.68579234972685</v>
      </c>
      <c r="L269">
        <f t="shared" ref="L269:L274" si="63">L268-N269</f>
        <v>120600</v>
      </c>
      <c r="M269">
        <v>0</v>
      </c>
      <c r="N269">
        <v>55700</v>
      </c>
      <c r="O269">
        <f t="shared" si="59"/>
        <v>62.606557377049178</v>
      </c>
      <c r="S269" s="12">
        <f t="shared" si="57"/>
        <v>191200</v>
      </c>
      <c r="T269" s="12">
        <f t="shared" si="51"/>
        <v>0</v>
      </c>
      <c r="U269">
        <v>55700</v>
      </c>
      <c r="V269">
        <f t="shared" si="60"/>
        <v>99.256830601092901</v>
      </c>
      <c r="W269" s="14" t="b">
        <f t="shared" si="61"/>
        <v>1</v>
      </c>
    </row>
    <row r="270" spans="1:23" x14ac:dyDescent="0.25">
      <c r="A270" t="s">
        <v>10</v>
      </c>
      <c r="B270" s="3">
        <v>45580</v>
      </c>
      <c r="C270">
        <v>2872700</v>
      </c>
      <c r="D270">
        <v>0</v>
      </c>
      <c r="E270">
        <v>11600</v>
      </c>
      <c r="F270">
        <v>19</v>
      </c>
      <c r="G270">
        <v>2250</v>
      </c>
      <c r="H270" t="b">
        <v>1</v>
      </c>
      <c r="I270">
        <f t="shared" si="58"/>
        <v>1491.2923497267759</v>
      </c>
      <c r="L270">
        <f t="shared" si="63"/>
        <v>109000</v>
      </c>
      <c r="M270">
        <v>0</v>
      </c>
      <c r="N270">
        <v>11600</v>
      </c>
      <c r="O270">
        <f t="shared" si="59"/>
        <v>56.584699453551913</v>
      </c>
      <c r="S270" s="12">
        <f t="shared" si="57"/>
        <v>738400</v>
      </c>
      <c r="T270" s="12">
        <f t="shared" si="51"/>
        <v>750000</v>
      </c>
      <c r="U270">
        <v>11600</v>
      </c>
      <c r="V270">
        <f t="shared" si="60"/>
        <v>383.3224043715847</v>
      </c>
      <c r="W270" s="14" t="b">
        <f t="shared" si="61"/>
        <v>1</v>
      </c>
    </row>
    <row r="271" spans="1:23" x14ac:dyDescent="0.25">
      <c r="A271" t="s">
        <v>10</v>
      </c>
      <c r="B271" s="3">
        <v>45581</v>
      </c>
      <c r="C271">
        <v>2872700</v>
      </c>
      <c r="D271">
        <v>0</v>
      </c>
      <c r="E271">
        <v>0</v>
      </c>
      <c r="F271">
        <v>19</v>
      </c>
      <c r="G271">
        <v>2250</v>
      </c>
      <c r="H271" t="b">
        <v>1</v>
      </c>
      <c r="I271">
        <f t="shared" si="58"/>
        <v>1491.2923497267759</v>
      </c>
      <c r="L271">
        <f t="shared" si="63"/>
        <v>109000</v>
      </c>
      <c r="M271">
        <v>0</v>
      </c>
      <c r="N271">
        <v>0</v>
      </c>
      <c r="O271">
        <f t="shared" si="59"/>
        <v>56.584699453551913</v>
      </c>
      <c r="S271" s="12">
        <f t="shared" si="57"/>
        <v>738400</v>
      </c>
      <c r="T271" s="12">
        <f t="shared" si="51"/>
        <v>0</v>
      </c>
      <c r="U271">
        <v>0</v>
      </c>
      <c r="V271">
        <f t="shared" si="60"/>
        <v>383.3224043715847</v>
      </c>
      <c r="W271" s="14" t="b">
        <f t="shared" si="61"/>
        <v>1</v>
      </c>
    </row>
    <row r="272" spans="1:23" x14ac:dyDescent="0.25">
      <c r="A272" t="s">
        <v>10</v>
      </c>
      <c r="B272" s="3">
        <v>45582</v>
      </c>
      <c r="C272">
        <v>2869800</v>
      </c>
      <c r="D272">
        <v>0</v>
      </c>
      <c r="E272">
        <v>2900</v>
      </c>
      <c r="F272">
        <v>19</v>
      </c>
      <c r="G272">
        <v>2250</v>
      </c>
      <c r="H272" t="b">
        <v>1</v>
      </c>
      <c r="I272">
        <f t="shared" si="58"/>
        <v>1489.7868852459017</v>
      </c>
      <c r="L272">
        <f t="shared" si="63"/>
        <v>106100</v>
      </c>
      <c r="M272">
        <v>0</v>
      </c>
      <c r="N272">
        <v>2900</v>
      </c>
      <c r="O272">
        <f t="shared" si="59"/>
        <v>55.079234972677597</v>
      </c>
      <c r="S272" s="12">
        <f t="shared" si="57"/>
        <v>735500</v>
      </c>
      <c r="T272" s="12">
        <f t="shared" si="51"/>
        <v>0</v>
      </c>
      <c r="U272">
        <v>2900</v>
      </c>
      <c r="V272">
        <f t="shared" si="60"/>
        <v>381.81693989071039</v>
      </c>
      <c r="W272" s="14" t="b">
        <f t="shared" si="61"/>
        <v>1</v>
      </c>
    </row>
    <row r="273" spans="1:23" x14ac:dyDescent="0.25">
      <c r="A273" t="s">
        <v>10</v>
      </c>
      <c r="B273" s="3">
        <v>45583</v>
      </c>
      <c r="C273">
        <v>2785000</v>
      </c>
      <c r="D273">
        <v>0</v>
      </c>
      <c r="E273">
        <v>84800</v>
      </c>
      <c r="F273">
        <v>19</v>
      </c>
      <c r="G273">
        <v>2250</v>
      </c>
      <c r="H273" t="b">
        <v>1</v>
      </c>
      <c r="I273">
        <f t="shared" si="58"/>
        <v>1445.7650273224044</v>
      </c>
      <c r="L273">
        <f t="shared" si="63"/>
        <v>21300</v>
      </c>
      <c r="M273">
        <v>0</v>
      </c>
      <c r="N273">
        <v>84800</v>
      </c>
      <c r="O273">
        <f t="shared" si="59"/>
        <v>11.057377049180328</v>
      </c>
      <c r="S273" s="12">
        <f t="shared" si="57"/>
        <v>650700</v>
      </c>
      <c r="T273" s="12">
        <f t="shared" si="51"/>
        <v>0</v>
      </c>
      <c r="U273">
        <v>84800</v>
      </c>
      <c r="V273">
        <f t="shared" si="60"/>
        <v>337.79508196721309</v>
      </c>
      <c r="W273" s="14" t="b">
        <f t="shared" si="61"/>
        <v>1</v>
      </c>
    </row>
    <row r="274" spans="1:23" x14ac:dyDescent="0.25">
      <c r="A274" t="s">
        <v>10</v>
      </c>
      <c r="B274" s="3">
        <v>45584</v>
      </c>
      <c r="C274">
        <v>2763700</v>
      </c>
      <c r="D274">
        <v>0</v>
      </c>
      <c r="E274">
        <v>21300</v>
      </c>
      <c r="F274">
        <v>19</v>
      </c>
      <c r="G274">
        <v>2250</v>
      </c>
      <c r="H274" t="b">
        <v>1</v>
      </c>
      <c r="I274">
        <f t="shared" si="58"/>
        <v>1434.7076502732241</v>
      </c>
      <c r="L274">
        <f t="shared" si="63"/>
        <v>0</v>
      </c>
      <c r="M274">
        <v>0</v>
      </c>
      <c r="N274">
        <v>21300</v>
      </c>
      <c r="O274">
        <f t="shared" si="59"/>
        <v>0</v>
      </c>
      <c r="S274" s="12">
        <f t="shared" si="57"/>
        <v>629400</v>
      </c>
      <c r="T274" s="12">
        <f t="shared" si="51"/>
        <v>0</v>
      </c>
      <c r="U274">
        <v>21300</v>
      </c>
      <c r="V274">
        <f t="shared" si="60"/>
        <v>326.73770491803276</v>
      </c>
      <c r="W274" s="14" t="b">
        <f t="shared" si="61"/>
        <v>1</v>
      </c>
    </row>
    <row r="275" spans="1:23" x14ac:dyDescent="0.25">
      <c r="A275" t="s">
        <v>10</v>
      </c>
      <c r="B275" s="3">
        <v>45585</v>
      </c>
      <c r="C275">
        <v>2747200</v>
      </c>
      <c r="D275">
        <v>0</v>
      </c>
      <c r="E275">
        <v>16500</v>
      </c>
      <c r="F275">
        <v>19</v>
      </c>
      <c r="G275">
        <v>2250</v>
      </c>
      <c r="H275" t="b">
        <v>1</v>
      </c>
      <c r="I275">
        <f t="shared" si="58"/>
        <v>1426.1420765027322</v>
      </c>
      <c r="L275">
        <f>M275-N275</f>
        <v>351800</v>
      </c>
      <c r="M275">
        <f>SUM(N275:N282)</f>
        <v>368300</v>
      </c>
      <c r="N275">
        <v>16500</v>
      </c>
      <c r="O275">
        <f t="shared" si="59"/>
        <v>182.62841530054644</v>
      </c>
      <c r="S275" s="12">
        <f t="shared" si="57"/>
        <v>612900</v>
      </c>
      <c r="T275" s="12">
        <f t="shared" si="51"/>
        <v>0</v>
      </c>
      <c r="U275">
        <v>16500</v>
      </c>
      <c r="V275">
        <f t="shared" si="60"/>
        <v>318.17213114754099</v>
      </c>
      <c r="W275" s="14" t="b">
        <f t="shared" si="61"/>
        <v>1</v>
      </c>
    </row>
    <row r="276" spans="1:23" x14ac:dyDescent="0.25">
      <c r="A276" t="s">
        <v>10</v>
      </c>
      <c r="B276" s="3">
        <v>45586</v>
      </c>
      <c r="C276">
        <v>2710900</v>
      </c>
      <c r="D276">
        <v>0</v>
      </c>
      <c r="E276">
        <v>36300</v>
      </c>
      <c r="F276">
        <v>19</v>
      </c>
      <c r="G276">
        <v>2250</v>
      </c>
      <c r="H276" t="b">
        <v>1</v>
      </c>
      <c r="I276">
        <f t="shared" si="58"/>
        <v>1407.2978142076502</v>
      </c>
      <c r="L276">
        <f>L275-N276</f>
        <v>315500</v>
      </c>
      <c r="M276">
        <v>0</v>
      </c>
      <c r="N276">
        <v>36300</v>
      </c>
      <c r="O276">
        <f t="shared" si="59"/>
        <v>163.78415300546447</v>
      </c>
      <c r="S276" s="12">
        <f t="shared" si="57"/>
        <v>576600</v>
      </c>
      <c r="T276" s="12">
        <f t="shared" si="51"/>
        <v>0</v>
      </c>
      <c r="U276">
        <v>36300</v>
      </c>
      <c r="V276">
        <f t="shared" si="60"/>
        <v>299.32786885245901</v>
      </c>
      <c r="W276" s="14" t="b">
        <f t="shared" si="61"/>
        <v>1</v>
      </c>
    </row>
    <row r="277" spans="1:23" x14ac:dyDescent="0.25">
      <c r="A277" t="s">
        <v>10</v>
      </c>
      <c r="B277" s="3">
        <v>45587</v>
      </c>
      <c r="C277">
        <v>2548600</v>
      </c>
      <c r="D277">
        <v>0</v>
      </c>
      <c r="E277">
        <v>162300</v>
      </c>
      <c r="F277">
        <v>19</v>
      </c>
      <c r="G277">
        <v>2250</v>
      </c>
      <c r="H277" t="b">
        <v>1</v>
      </c>
      <c r="I277">
        <f t="shared" si="58"/>
        <v>1323.0437158469945</v>
      </c>
      <c r="L277">
        <f t="shared" ref="L277:L282" si="64">L276-N277</f>
        <v>153200</v>
      </c>
      <c r="M277">
        <v>0</v>
      </c>
      <c r="N277">
        <v>162300</v>
      </c>
      <c r="O277">
        <f t="shared" si="59"/>
        <v>79.530054644808743</v>
      </c>
      <c r="S277" s="12">
        <f t="shared" si="57"/>
        <v>414300</v>
      </c>
      <c r="T277" s="12">
        <f t="shared" si="51"/>
        <v>0</v>
      </c>
      <c r="U277">
        <v>162300</v>
      </c>
      <c r="V277">
        <f t="shared" si="60"/>
        <v>215.07377049180329</v>
      </c>
      <c r="W277" s="14" t="b">
        <f t="shared" si="61"/>
        <v>1</v>
      </c>
    </row>
    <row r="278" spans="1:23" x14ac:dyDescent="0.25">
      <c r="A278" t="s">
        <v>10</v>
      </c>
      <c r="B278" s="3">
        <v>45588</v>
      </c>
      <c r="C278">
        <v>2545200</v>
      </c>
      <c r="D278">
        <v>0</v>
      </c>
      <c r="E278">
        <v>3400</v>
      </c>
      <c r="F278">
        <v>19</v>
      </c>
      <c r="G278">
        <v>2250</v>
      </c>
      <c r="H278" t="b">
        <v>1</v>
      </c>
      <c r="I278">
        <f t="shared" si="58"/>
        <v>1321.2786885245901</v>
      </c>
      <c r="L278">
        <f t="shared" si="64"/>
        <v>149800</v>
      </c>
      <c r="M278">
        <v>0</v>
      </c>
      <c r="N278">
        <v>3400</v>
      </c>
      <c r="O278">
        <f t="shared" si="59"/>
        <v>77.765027322404379</v>
      </c>
      <c r="S278" s="12">
        <f t="shared" si="57"/>
        <v>410900</v>
      </c>
      <c r="T278" s="12">
        <f t="shared" si="51"/>
        <v>0</v>
      </c>
      <c r="U278">
        <v>3400</v>
      </c>
      <c r="V278">
        <f t="shared" si="60"/>
        <v>213.30874316939889</v>
      </c>
      <c r="W278" s="14" t="b">
        <f t="shared" si="61"/>
        <v>1</v>
      </c>
    </row>
    <row r="279" spans="1:23" x14ac:dyDescent="0.25">
      <c r="A279" t="s">
        <v>10</v>
      </c>
      <c r="B279" s="3">
        <v>45589</v>
      </c>
      <c r="C279">
        <v>2481600</v>
      </c>
      <c r="D279">
        <v>0</v>
      </c>
      <c r="E279">
        <v>63600</v>
      </c>
      <c r="F279">
        <v>19</v>
      </c>
      <c r="G279">
        <v>2250</v>
      </c>
      <c r="H279" t="b">
        <v>1</v>
      </c>
      <c r="I279">
        <f t="shared" si="58"/>
        <v>1288.2622950819673</v>
      </c>
      <c r="L279">
        <f t="shared" si="64"/>
        <v>86200</v>
      </c>
      <c r="M279">
        <v>0</v>
      </c>
      <c r="N279">
        <v>63600</v>
      </c>
      <c r="O279">
        <f t="shared" si="59"/>
        <v>44.748633879781423</v>
      </c>
      <c r="S279" s="12">
        <f t="shared" si="57"/>
        <v>347300</v>
      </c>
      <c r="T279" s="12">
        <f t="shared" si="51"/>
        <v>0</v>
      </c>
      <c r="U279">
        <v>63600</v>
      </c>
      <c r="V279">
        <f t="shared" si="60"/>
        <v>180.29234972677597</v>
      </c>
      <c r="W279" s="14" t="b">
        <f t="shared" si="61"/>
        <v>1</v>
      </c>
    </row>
    <row r="280" spans="1:23" x14ac:dyDescent="0.25">
      <c r="A280" t="s">
        <v>10</v>
      </c>
      <c r="B280" s="3">
        <v>45590</v>
      </c>
      <c r="C280">
        <v>2444300</v>
      </c>
      <c r="D280">
        <v>0</v>
      </c>
      <c r="E280">
        <v>37300</v>
      </c>
      <c r="F280">
        <v>19</v>
      </c>
      <c r="G280">
        <v>2250</v>
      </c>
      <c r="H280" t="b">
        <v>1</v>
      </c>
      <c r="I280">
        <f t="shared" si="58"/>
        <v>1268.8989071038252</v>
      </c>
      <c r="L280">
        <f t="shared" si="64"/>
        <v>48900</v>
      </c>
      <c r="M280">
        <v>0</v>
      </c>
      <c r="N280">
        <v>37300</v>
      </c>
      <c r="O280">
        <f t="shared" si="59"/>
        <v>25.385245901639344</v>
      </c>
      <c r="S280" s="12">
        <f t="shared" si="57"/>
        <v>310000</v>
      </c>
      <c r="T280" s="12">
        <f t="shared" si="51"/>
        <v>0</v>
      </c>
      <c r="U280">
        <v>37300</v>
      </c>
      <c r="V280">
        <f t="shared" si="60"/>
        <v>160.92896174863387</v>
      </c>
      <c r="W280" s="14" t="b">
        <f t="shared" si="61"/>
        <v>1</v>
      </c>
    </row>
    <row r="281" spans="1:23" x14ac:dyDescent="0.25">
      <c r="A281" t="s">
        <v>10</v>
      </c>
      <c r="B281" s="3">
        <v>45591</v>
      </c>
      <c r="C281">
        <v>2395400</v>
      </c>
      <c r="D281">
        <v>0</v>
      </c>
      <c r="E281">
        <v>48900</v>
      </c>
      <c r="F281">
        <v>19</v>
      </c>
      <c r="G281">
        <v>2250</v>
      </c>
      <c r="H281" t="b">
        <v>1</v>
      </c>
      <c r="I281">
        <f t="shared" si="58"/>
        <v>1243.5136612021859</v>
      </c>
      <c r="L281">
        <f t="shared" si="64"/>
        <v>0</v>
      </c>
      <c r="M281">
        <v>0</v>
      </c>
      <c r="N281">
        <v>48900</v>
      </c>
      <c r="O281">
        <f t="shared" si="59"/>
        <v>0</v>
      </c>
      <c r="S281" s="12">
        <f t="shared" si="57"/>
        <v>261100</v>
      </c>
      <c r="T281" s="12">
        <f t="shared" si="51"/>
        <v>0</v>
      </c>
      <c r="U281">
        <v>48900</v>
      </c>
      <c r="V281">
        <f t="shared" si="60"/>
        <v>135.54371584699453</v>
      </c>
      <c r="W281" s="14" t="b">
        <f t="shared" si="61"/>
        <v>1</v>
      </c>
    </row>
    <row r="282" spans="1:23" x14ac:dyDescent="0.25">
      <c r="A282" t="s">
        <v>10</v>
      </c>
      <c r="B282" s="3">
        <v>45592</v>
      </c>
      <c r="C282">
        <v>2395400</v>
      </c>
      <c r="D282">
        <v>0</v>
      </c>
      <c r="E282">
        <v>0</v>
      </c>
      <c r="F282">
        <v>19</v>
      </c>
      <c r="G282">
        <v>2250</v>
      </c>
      <c r="H282" t="b">
        <v>1</v>
      </c>
      <c r="I282">
        <f t="shared" si="58"/>
        <v>1243.5136612021859</v>
      </c>
      <c r="L282">
        <f t="shared" si="64"/>
        <v>0</v>
      </c>
      <c r="M282">
        <v>0</v>
      </c>
      <c r="N282">
        <v>0</v>
      </c>
      <c r="O282">
        <f t="shared" si="59"/>
        <v>0</v>
      </c>
      <c r="S282" s="12">
        <f t="shared" si="57"/>
        <v>261100</v>
      </c>
      <c r="T282" s="12">
        <f t="shared" si="51"/>
        <v>0</v>
      </c>
      <c r="U282">
        <v>0</v>
      </c>
      <c r="V282">
        <f t="shared" si="60"/>
        <v>135.54371584699453</v>
      </c>
      <c r="W282" s="14" t="b">
        <f t="shared" si="61"/>
        <v>1</v>
      </c>
    </row>
    <row r="283" spans="1:23" x14ac:dyDescent="0.25">
      <c r="A283" t="s">
        <v>10</v>
      </c>
      <c r="B283" s="3">
        <v>45593</v>
      </c>
      <c r="C283">
        <v>2361400</v>
      </c>
      <c r="D283">
        <v>0</v>
      </c>
      <c r="E283">
        <v>34000</v>
      </c>
      <c r="F283">
        <v>21</v>
      </c>
      <c r="G283">
        <v>2250</v>
      </c>
      <c r="H283" t="b">
        <v>1</v>
      </c>
      <c r="I283">
        <f t="shared" si="58"/>
        <v>1354.9016393442623</v>
      </c>
      <c r="L283">
        <f>M283-N283</f>
        <v>84400</v>
      </c>
      <c r="M283">
        <f>SUM(N283:N290)</f>
        <v>118400</v>
      </c>
      <c r="N283">
        <v>34000</v>
      </c>
      <c r="O283">
        <f t="shared" si="59"/>
        <v>48.42622950819672</v>
      </c>
      <c r="S283" s="12">
        <f t="shared" si="57"/>
        <v>227100</v>
      </c>
      <c r="T283" s="12">
        <f t="shared" ref="T283:T286" si="65">IF(AND(S280&lt;($Q$4),T282=0,T281=0),$T$3,0)</f>
        <v>0</v>
      </c>
      <c r="U283">
        <v>34000</v>
      </c>
      <c r="V283">
        <f t="shared" si="60"/>
        <v>130.30327868852459</v>
      </c>
      <c r="W283" s="14" t="b">
        <f t="shared" si="61"/>
        <v>1</v>
      </c>
    </row>
    <row r="284" spans="1:23" x14ac:dyDescent="0.25">
      <c r="A284" t="s">
        <v>10</v>
      </c>
      <c r="B284" s="3">
        <v>45594</v>
      </c>
      <c r="C284">
        <v>2294000</v>
      </c>
      <c r="D284">
        <v>0</v>
      </c>
      <c r="E284">
        <v>67400</v>
      </c>
      <c r="F284">
        <v>21</v>
      </c>
      <c r="G284">
        <v>2250</v>
      </c>
      <c r="H284" t="b">
        <v>1</v>
      </c>
      <c r="I284">
        <f t="shared" si="58"/>
        <v>1316.2295081967213</v>
      </c>
      <c r="L284">
        <f>L283-N284</f>
        <v>17000</v>
      </c>
      <c r="M284">
        <v>0</v>
      </c>
      <c r="N284">
        <v>67400</v>
      </c>
      <c r="O284">
        <f t="shared" si="59"/>
        <v>9.7540983606557372</v>
      </c>
      <c r="S284" s="12">
        <f t="shared" si="57"/>
        <v>159700</v>
      </c>
      <c r="T284" s="12">
        <f t="shared" si="65"/>
        <v>0</v>
      </c>
      <c r="U284">
        <v>67400</v>
      </c>
      <c r="V284">
        <f t="shared" si="60"/>
        <v>91.631147540983605</v>
      </c>
      <c r="W284" s="14" t="b">
        <f t="shared" si="61"/>
        <v>1</v>
      </c>
    </row>
    <row r="285" spans="1:23" x14ac:dyDescent="0.25">
      <c r="A285" t="s">
        <v>10</v>
      </c>
      <c r="B285" s="3">
        <v>45595</v>
      </c>
      <c r="C285">
        <v>2278000</v>
      </c>
      <c r="D285">
        <v>0</v>
      </c>
      <c r="E285">
        <v>16000</v>
      </c>
      <c r="F285">
        <v>21</v>
      </c>
      <c r="G285">
        <v>2250</v>
      </c>
      <c r="H285" t="b">
        <v>1</v>
      </c>
      <c r="I285">
        <f t="shared" si="58"/>
        <v>1307.049180327869</v>
      </c>
      <c r="L285">
        <f t="shared" ref="L285:L290" si="66">L284-N285</f>
        <v>1000</v>
      </c>
      <c r="M285">
        <v>0</v>
      </c>
      <c r="N285">
        <v>16000</v>
      </c>
      <c r="O285">
        <f t="shared" si="59"/>
        <v>0.57377049180327866</v>
      </c>
      <c r="S285" s="12">
        <f t="shared" si="57"/>
        <v>143700</v>
      </c>
      <c r="T285" s="12">
        <f t="shared" si="65"/>
        <v>0</v>
      </c>
      <c r="U285">
        <v>16000</v>
      </c>
      <c r="V285">
        <f t="shared" si="60"/>
        <v>82.450819672131146</v>
      </c>
      <c r="W285" s="14" t="b">
        <f t="shared" si="61"/>
        <v>1</v>
      </c>
    </row>
    <row r="286" spans="1:23" x14ac:dyDescent="0.25">
      <c r="A286" t="s">
        <v>10</v>
      </c>
      <c r="B286" s="3">
        <v>45596</v>
      </c>
      <c r="C286">
        <v>2277000</v>
      </c>
      <c r="D286">
        <v>0</v>
      </c>
      <c r="E286">
        <v>1000</v>
      </c>
      <c r="F286">
        <v>21</v>
      </c>
      <c r="G286">
        <v>2250</v>
      </c>
      <c r="H286" t="b">
        <v>1</v>
      </c>
      <c r="I286">
        <f t="shared" si="58"/>
        <v>1306.4754098360656</v>
      </c>
      <c r="L286">
        <f t="shared" si="66"/>
        <v>0</v>
      </c>
      <c r="M286">
        <v>0</v>
      </c>
      <c r="N286">
        <v>1000</v>
      </c>
      <c r="O286">
        <f t="shared" si="59"/>
        <v>0</v>
      </c>
      <c r="S286" s="12">
        <f t="shared" si="57"/>
        <v>749000</v>
      </c>
      <c r="T286" s="12">
        <f t="shared" si="65"/>
        <v>750000</v>
      </c>
      <c r="U286">
        <v>1000</v>
      </c>
      <c r="V286">
        <f t="shared" si="60"/>
        <v>429.75409836065575</v>
      </c>
      <c r="W286" s="14" t="b">
        <f t="shared" si="61"/>
        <v>1</v>
      </c>
    </row>
    <row r="287" spans="1:23" x14ac:dyDescent="0.25">
      <c r="B287" s="3">
        <v>45597</v>
      </c>
      <c r="I287">
        <f t="shared" si="58"/>
        <v>0</v>
      </c>
      <c r="L287">
        <f t="shared" si="66"/>
        <v>0</v>
      </c>
      <c r="M287">
        <v>0</v>
      </c>
    </row>
    <row r="288" spans="1:23" x14ac:dyDescent="0.25">
      <c r="I288">
        <f t="shared" si="58"/>
        <v>0</v>
      </c>
      <c r="L288">
        <f t="shared" si="66"/>
        <v>0</v>
      </c>
      <c r="M288">
        <v>0</v>
      </c>
    </row>
    <row r="289" spans="9:13" x14ac:dyDescent="0.25">
      <c r="I289">
        <f t="shared" si="58"/>
        <v>0</v>
      </c>
      <c r="L289">
        <f t="shared" si="66"/>
        <v>0</v>
      </c>
      <c r="M289">
        <v>0</v>
      </c>
    </row>
    <row r="290" spans="9:13" x14ac:dyDescent="0.25">
      <c r="I290">
        <f t="shared" si="58"/>
        <v>0</v>
      </c>
      <c r="L290">
        <f t="shared" si="66"/>
        <v>0</v>
      </c>
      <c r="M290">
        <v>0</v>
      </c>
    </row>
    <row r="291" spans="9:13" x14ac:dyDescent="0.25">
      <c r="I291">
        <f t="shared" si="58"/>
        <v>0</v>
      </c>
      <c r="L291">
        <f>M291-N291</f>
        <v>0</v>
      </c>
      <c r="M291">
        <f>SUM(N291:N298)</f>
        <v>0</v>
      </c>
    </row>
    <row r="292" spans="9:13" x14ac:dyDescent="0.25">
      <c r="L292">
        <f>L291-N292</f>
        <v>0</v>
      </c>
      <c r="M292">
        <v>0</v>
      </c>
    </row>
    <row r="293" spans="9:13" x14ac:dyDescent="0.25">
      <c r="L293">
        <f t="shared" ref="L293:L298" si="67">L292-N293</f>
        <v>0</v>
      </c>
      <c r="M293">
        <v>0</v>
      </c>
    </row>
    <row r="294" spans="9:13" x14ac:dyDescent="0.25">
      <c r="L294">
        <f t="shared" si="67"/>
        <v>0</v>
      </c>
      <c r="M294">
        <v>0</v>
      </c>
    </row>
    <row r="295" spans="9:13" x14ac:dyDescent="0.25">
      <c r="L295">
        <f t="shared" si="67"/>
        <v>0</v>
      </c>
      <c r="M295">
        <v>0</v>
      </c>
    </row>
    <row r="296" spans="9:13" x14ac:dyDescent="0.25">
      <c r="L296">
        <f t="shared" si="67"/>
        <v>0</v>
      </c>
      <c r="M296">
        <v>0</v>
      </c>
    </row>
    <row r="297" spans="9:13" x14ac:dyDescent="0.25">
      <c r="L297">
        <f t="shared" si="67"/>
        <v>0</v>
      </c>
      <c r="M297">
        <v>0</v>
      </c>
    </row>
    <row r="298" spans="9:13" x14ac:dyDescent="0.25">
      <c r="L298">
        <f t="shared" si="67"/>
        <v>0</v>
      </c>
      <c r="M298">
        <v>0</v>
      </c>
    </row>
    <row r="299" spans="9:13" x14ac:dyDescent="0.25">
      <c r="L299">
        <f>M299-N299</f>
        <v>0</v>
      </c>
      <c r="M299">
        <f>SUM(N299:N306)</f>
        <v>0</v>
      </c>
    </row>
    <row r="300" spans="9:13" x14ac:dyDescent="0.25">
      <c r="L300">
        <f>L299-N300</f>
        <v>0</v>
      </c>
      <c r="M300">
        <v>0</v>
      </c>
    </row>
    <row r="301" spans="9:13" x14ac:dyDescent="0.25">
      <c r="L301">
        <f t="shared" ref="L301:L306" si="68">L300-N301</f>
        <v>0</v>
      </c>
      <c r="M301">
        <v>0</v>
      </c>
    </row>
    <row r="302" spans="9:13" x14ac:dyDescent="0.25">
      <c r="L302">
        <f t="shared" si="68"/>
        <v>0</v>
      </c>
      <c r="M302">
        <v>0</v>
      </c>
    </row>
    <row r="303" spans="9:13" x14ac:dyDescent="0.25">
      <c r="L303">
        <f t="shared" si="68"/>
        <v>0</v>
      </c>
      <c r="M303">
        <v>0</v>
      </c>
    </row>
    <row r="304" spans="9:13" x14ac:dyDescent="0.25">
      <c r="L304">
        <f t="shared" si="68"/>
        <v>0</v>
      </c>
      <c r="M304">
        <v>0</v>
      </c>
    </row>
    <row r="305" spans="12:13" x14ac:dyDescent="0.25">
      <c r="L305">
        <f t="shared" si="68"/>
        <v>0</v>
      </c>
      <c r="M305">
        <v>0</v>
      </c>
    </row>
    <row r="306" spans="12:13" x14ac:dyDescent="0.25">
      <c r="L306">
        <f t="shared" si="68"/>
        <v>0</v>
      </c>
      <c r="M306">
        <v>0</v>
      </c>
    </row>
    <row r="307" spans="12:13" x14ac:dyDescent="0.25">
      <c r="L307">
        <f>M307-N307</f>
        <v>0</v>
      </c>
      <c r="M307">
        <f>SUM(N307:N314)</f>
        <v>0</v>
      </c>
    </row>
    <row r="308" spans="12:13" x14ac:dyDescent="0.25">
      <c r="L308">
        <f>L307-N308</f>
        <v>0</v>
      </c>
      <c r="M308">
        <v>0</v>
      </c>
    </row>
    <row r="309" spans="12:13" x14ac:dyDescent="0.25">
      <c r="L309">
        <f t="shared" ref="L309:L314" si="69">L308-N309</f>
        <v>0</v>
      </c>
      <c r="M309">
        <v>0</v>
      </c>
    </row>
    <row r="310" spans="12:13" x14ac:dyDescent="0.25">
      <c r="L310">
        <f t="shared" si="69"/>
        <v>0</v>
      </c>
      <c r="M310">
        <v>0</v>
      </c>
    </row>
    <row r="311" spans="12:13" x14ac:dyDescent="0.25">
      <c r="L311">
        <f t="shared" si="69"/>
        <v>0</v>
      </c>
      <c r="M311">
        <v>0</v>
      </c>
    </row>
    <row r="312" spans="12:13" x14ac:dyDescent="0.25">
      <c r="L312">
        <f t="shared" si="69"/>
        <v>0</v>
      </c>
      <c r="M312">
        <v>0</v>
      </c>
    </row>
    <row r="313" spans="12:13" x14ac:dyDescent="0.25">
      <c r="L313">
        <f t="shared" si="69"/>
        <v>0</v>
      </c>
      <c r="M313">
        <v>0</v>
      </c>
    </row>
    <row r="314" spans="12:13" x14ac:dyDescent="0.25">
      <c r="L314">
        <f t="shared" si="69"/>
        <v>0</v>
      </c>
      <c r="M314">
        <v>0</v>
      </c>
    </row>
    <row r="315" spans="12:13" x14ac:dyDescent="0.25">
      <c r="L315">
        <f>M315-N315</f>
        <v>0</v>
      </c>
      <c r="M315">
        <f>SUM(N315:N322)</f>
        <v>0</v>
      </c>
    </row>
    <row r="316" spans="12:13" x14ac:dyDescent="0.25">
      <c r="L316">
        <f>L315-N316</f>
        <v>0</v>
      </c>
      <c r="M316">
        <v>0</v>
      </c>
    </row>
    <row r="317" spans="12:13" x14ac:dyDescent="0.25">
      <c r="L317">
        <f t="shared" ref="L317:L322" si="70">L316-N317</f>
        <v>0</v>
      </c>
      <c r="M317">
        <v>0</v>
      </c>
    </row>
    <row r="318" spans="12:13" x14ac:dyDescent="0.25">
      <c r="L318">
        <f t="shared" si="70"/>
        <v>0</v>
      </c>
      <c r="M318">
        <v>0</v>
      </c>
    </row>
    <row r="319" spans="12:13" x14ac:dyDescent="0.25">
      <c r="L319">
        <f t="shared" si="70"/>
        <v>0</v>
      </c>
      <c r="M319">
        <v>0</v>
      </c>
    </row>
    <row r="320" spans="12:13" x14ac:dyDescent="0.25">
      <c r="L320">
        <f t="shared" si="70"/>
        <v>0</v>
      </c>
      <c r="M320">
        <v>0</v>
      </c>
    </row>
    <row r="321" spans="12:13" x14ac:dyDescent="0.25">
      <c r="L321">
        <f t="shared" si="70"/>
        <v>0</v>
      </c>
      <c r="M321">
        <v>0</v>
      </c>
    </row>
    <row r="322" spans="12:13" x14ac:dyDescent="0.25">
      <c r="L322">
        <f t="shared" si="70"/>
        <v>0</v>
      </c>
      <c r="M322">
        <v>0</v>
      </c>
    </row>
  </sheetData>
  <mergeCells count="9">
    <mergeCell ref="L1:N1"/>
    <mergeCell ref="P1:Q1"/>
    <mergeCell ref="Q6:R7"/>
    <mergeCell ref="Q12:R12"/>
    <mergeCell ref="Q8:R8"/>
    <mergeCell ref="S1:W1"/>
    <mergeCell ref="Q9:R9"/>
    <mergeCell ref="Q10:R10"/>
    <mergeCell ref="Q11:R11"/>
  </mergeCells>
  <conditionalFormatting sqref="O287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C2FC-7866-447E-A9AE-7C41BD201C2E}">
  <dimension ref="A1:X338"/>
  <sheetViews>
    <sheetView topLeftCell="G1" zoomScaleNormal="100" workbookViewId="0">
      <selection activeCell="Q19" sqref="Q19"/>
    </sheetView>
  </sheetViews>
  <sheetFormatPr defaultRowHeight="15" x14ac:dyDescent="0.25"/>
  <cols>
    <col min="2" max="2" width="10.85546875" style="3" customWidth="1"/>
    <col min="3" max="3" width="16" customWidth="1"/>
    <col min="10" max="10" width="12.7109375" customWidth="1"/>
    <col min="12" max="12" width="17.140625" customWidth="1"/>
    <col min="16" max="16" width="15.7109375" customWidth="1"/>
    <col min="19" max="19" width="17.140625" style="12" customWidth="1"/>
    <col min="23" max="23" width="9.140625" style="14"/>
    <col min="24" max="24" width="13.140625" customWidth="1"/>
  </cols>
  <sheetData>
    <row r="1" spans="1:24" x14ac:dyDescent="0.25">
      <c r="L1" s="21" t="s">
        <v>26</v>
      </c>
      <c r="M1" s="21"/>
      <c r="N1" s="21"/>
      <c r="P1" s="20" t="s">
        <v>23</v>
      </c>
      <c r="Q1" s="20"/>
      <c r="S1" s="20" t="s">
        <v>25</v>
      </c>
      <c r="T1" s="20"/>
      <c r="U1" s="20"/>
      <c r="V1" s="20"/>
      <c r="W1" s="20"/>
    </row>
    <row r="2" spans="1:24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>
        <f>SUM(I3:I1000)</f>
        <v>128517.19125683056</v>
      </c>
      <c r="J2">
        <f>SUM(E:E)</f>
        <v>2551100</v>
      </c>
      <c r="L2" s="1" t="s">
        <v>2</v>
      </c>
      <c r="M2" s="1" t="s">
        <v>3</v>
      </c>
      <c r="N2" s="1" t="s">
        <v>4</v>
      </c>
      <c r="O2" s="4">
        <f>SUM(O3:O1000)</f>
        <v>1363.7950819672019</v>
      </c>
      <c r="P2" s="9" t="s">
        <v>16</v>
      </c>
      <c r="Q2" s="9" t="s">
        <v>17</v>
      </c>
      <c r="S2" s="11" t="s">
        <v>2</v>
      </c>
      <c r="T2" s="1" t="s">
        <v>3</v>
      </c>
      <c r="U2" s="1" t="s">
        <v>4</v>
      </c>
      <c r="V2" s="4">
        <f>SUM(V3:V1000)</f>
        <v>20018.917131147529</v>
      </c>
      <c r="W2" s="15" t="s">
        <v>7</v>
      </c>
      <c r="X2" s="13" t="s">
        <v>21</v>
      </c>
    </row>
    <row r="3" spans="1:24" x14ac:dyDescent="0.25">
      <c r="A3" t="s">
        <v>11</v>
      </c>
      <c r="B3" s="3">
        <v>45308</v>
      </c>
      <c r="C3">
        <v>1630000</v>
      </c>
      <c r="D3">
        <v>1630000</v>
      </c>
      <c r="E3">
        <v>0</v>
      </c>
      <c r="F3">
        <v>16</v>
      </c>
      <c r="G3">
        <v>5250</v>
      </c>
      <c r="H3" t="b">
        <v>1</v>
      </c>
      <c r="I3">
        <f>C3*F3/100/366*(B4-B3)-IF(D3&lt;&gt;0,$G3,0)</f>
        <v>-4537.4316939890714</v>
      </c>
      <c r="J3" s="13" t="s">
        <v>21</v>
      </c>
      <c r="L3">
        <f>M3-N3</f>
        <v>445750</v>
      </c>
      <c r="M3">
        <f>SUM(N3:N58)</f>
        <v>445750</v>
      </c>
      <c r="N3">
        <v>0</v>
      </c>
      <c r="O3">
        <f>L3*$F3/100/366*($B4-$B3)-IF(M3&lt;&gt;0,$G3,0)</f>
        <v>-5055.1366120218581</v>
      </c>
      <c r="P3" s="10">
        <f>AVERAGEIF(M3:M1000,"&gt;0")</f>
        <v>425150</v>
      </c>
      <c r="Q3" t="s">
        <v>19</v>
      </c>
      <c r="S3" s="12">
        <f t="shared" ref="S3:S66" si="0">IF(T3&lt;&gt;0, IF((T3-U3)&gt;=0,T3-U3,T3), IF((S2-U3)&gt;=0,S2-U3,S2))</f>
        <v>273500</v>
      </c>
      <c r="T3" s="12">
        <f>Q8</f>
        <v>273500</v>
      </c>
      <c r="U3">
        <v>0</v>
      </c>
      <c r="V3">
        <f>S3*$F3/100/366*($B4-$B3)</f>
        <v>119.56284153005464</v>
      </c>
      <c r="W3" s="14" t="b">
        <f>S3&gt;U3</f>
        <v>1</v>
      </c>
      <c r="X3" s="16">
        <f>COUNTIF(W3:W1000,"ИСТИНА")/(COUNTIF(W3:W1000,"ИСТИНА")+COUNTIF(W3:W1000,"ЛОЖЬ"))</f>
        <v>0.95501730103806226</v>
      </c>
    </row>
    <row r="4" spans="1:24" x14ac:dyDescent="0.25">
      <c r="A4" t="s">
        <v>11</v>
      </c>
      <c r="B4" s="3">
        <v>45309</v>
      </c>
      <c r="C4">
        <v>1630000</v>
      </c>
      <c r="D4">
        <v>0</v>
      </c>
      <c r="E4">
        <v>0</v>
      </c>
      <c r="F4">
        <v>16</v>
      </c>
      <c r="G4">
        <v>5250</v>
      </c>
      <c r="H4" t="b">
        <v>1</v>
      </c>
      <c r="I4">
        <f t="shared" ref="I4:I67" si="1">C4*F4/100/366*(B5-B4)-IF(D4&lt;&gt;0,$G4,0)</f>
        <v>712.56830601092895</v>
      </c>
      <c r="J4">
        <f>COUNTIF(H3:H1000,"ИСТИНА")/(COUNTIF(H3:H1000,"ИСТИНА")+COUNTIF(H3:H1000,"ЛОЖЬ"))</f>
        <v>1</v>
      </c>
      <c r="L4">
        <f>L3-N4</f>
        <v>445750</v>
      </c>
      <c r="M4">
        <v>0</v>
      </c>
      <c r="N4">
        <v>0</v>
      </c>
      <c r="O4">
        <f t="shared" ref="O4:O67" si="2">L4*$F4/100/366*($B5-$B4)-IF(M4&lt;&gt;0,$G4,0)</f>
        <v>194.86338797814207</v>
      </c>
      <c r="P4" t="s">
        <v>24</v>
      </c>
      <c r="Q4" s="17">
        <f>AVERAGE(N3:N1000)*R4</f>
        <v>26479.930795847751</v>
      </c>
      <c r="R4" s="18">
        <v>3</v>
      </c>
      <c r="S4" s="12">
        <f t="shared" si="0"/>
        <v>273500</v>
      </c>
      <c r="T4" s="12">
        <f>IF(S3&lt;($Q$4),$T$3,0)</f>
        <v>0</v>
      </c>
      <c r="U4">
        <v>0</v>
      </c>
      <c r="V4">
        <f t="shared" ref="V4:V67" si="3">S4*$F4/100/366*($B5-$B4)</f>
        <v>119.56284153005464</v>
      </c>
      <c r="W4" s="14" t="b">
        <f t="shared" ref="W4:W67" si="4">S4&gt;U4</f>
        <v>1</v>
      </c>
    </row>
    <row r="5" spans="1:24" x14ac:dyDescent="0.25">
      <c r="A5" t="s">
        <v>11</v>
      </c>
      <c r="B5" s="3">
        <v>45310</v>
      </c>
      <c r="C5">
        <v>1630000</v>
      </c>
      <c r="D5">
        <v>0</v>
      </c>
      <c r="E5">
        <v>0</v>
      </c>
      <c r="F5">
        <v>16</v>
      </c>
      <c r="G5">
        <v>5250</v>
      </c>
      <c r="H5" t="b">
        <v>1</v>
      </c>
      <c r="I5">
        <f t="shared" si="1"/>
        <v>712.56830601092895</v>
      </c>
      <c r="L5">
        <f t="shared" ref="L5:L31" si="5">L4-N5</f>
        <v>445750</v>
      </c>
      <c r="M5">
        <v>0</v>
      </c>
      <c r="N5">
        <v>0</v>
      </c>
      <c r="O5">
        <f t="shared" si="2"/>
        <v>194.86338797814207</v>
      </c>
      <c r="S5" s="12">
        <f t="shared" si="0"/>
        <v>273500</v>
      </c>
      <c r="T5" s="12">
        <f>IF(S3&lt;($Q$4),$T$3,0)</f>
        <v>0</v>
      </c>
      <c r="U5">
        <v>0</v>
      </c>
      <c r="V5">
        <f t="shared" si="3"/>
        <v>119.56284153005464</v>
      </c>
      <c r="W5" s="14" t="b">
        <f t="shared" si="4"/>
        <v>1</v>
      </c>
    </row>
    <row r="6" spans="1:24" x14ac:dyDescent="0.25">
      <c r="A6" t="s">
        <v>11</v>
      </c>
      <c r="B6" s="3">
        <v>45311</v>
      </c>
      <c r="C6">
        <v>1630000</v>
      </c>
      <c r="D6">
        <v>0</v>
      </c>
      <c r="E6">
        <v>0</v>
      </c>
      <c r="F6">
        <v>16</v>
      </c>
      <c r="G6">
        <v>5250</v>
      </c>
      <c r="H6" t="b">
        <v>1</v>
      </c>
      <c r="I6">
        <f t="shared" si="1"/>
        <v>712.56830601092895</v>
      </c>
      <c r="L6">
        <f t="shared" si="5"/>
        <v>445750</v>
      </c>
      <c r="M6">
        <v>0</v>
      </c>
      <c r="N6">
        <v>0</v>
      </c>
      <c r="O6">
        <f t="shared" si="2"/>
        <v>194.86338797814207</v>
      </c>
      <c r="Q6" s="22" t="s">
        <v>22</v>
      </c>
      <c r="R6" s="22"/>
      <c r="S6" s="12">
        <f t="shared" si="0"/>
        <v>273500</v>
      </c>
      <c r="T6" s="12">
        <f t="shared" ref="T6:T23" si="6">IF(AND(S3&lt;($Q$4),T5=0,T4=0),$T$3,0)</f>
        <v>0</v>
      </c>
      <c r="U6">
        <v>0</v>
      </c>
      <c r="V6">
        <f t="shared" si="3"/>
        <v>119.56284153005464</v>
      </c>
      <c r="W6" s="14" t="b">
        <f t="shared" si="4"/>
        <v>1</v>
      </c>
    </row>
    <row r="7" spans="1:24" x14ac:dyDescent="0.25">
      <c r="A7" t="s">
        <v>11</v>
      </c>
      <c r="B7" s="3">
        <v>45312</v>
      </c>
      <c r="C7">
        <v>1629500</v>
      </c>
      <c r="D7">
        <v>0</v>
      </c>
      <c r="E7">
        <v>500</v>
      </c>
      <c r="F7">
        <v>16</v>
      </c>
      <c r="G7">
        <v>5250</v>
      </c>
      <c r="H7" t="b">
        <v>1</v>
      </c>
      <c r="I7">
        <f t="shared" si="1"/>
        <v>712.34972677595624</v>
      </c>
      <c r="L7">
        <f t="shared" si="5"/>
        <v>445250</v>
      </c>
      <c r="M7">
        <v>0</v>
      </c>
      <c r="N7">
        <v>500</v>
      </c>
      <c r="O7">
        <f t="shared" si="2"/>
        <v>194.64480874316939</v>
      </c>
      <c r="Q7" s="22"/>
      <c r="R7" s="22"/>
      <c r="S7" s="12">
        <f t="shared" si="0"/>
        <v>273000</v>
      </c>
      <c r="T7" s="12">
        <f t="shared" si="6"/>
        <v>0</v>
      </c>
      <c r="U7">
        <v>500</v>
      </c>
      <c r="V7">
        <f t="shared" si="3"/>
        <v>119.34426229508196</v>
      </c>
      <c r="W7" s="14" t="b">
        <f t="shared" si="4"/>
        <v>1</v>
      </c>
    </row>
    <row r="8" spans="1:24" x14ac:dyDescent="0.25">
      <c r="A8" t="s">
        <v>11</v>
      </c>
      <c r="B8" s="3">
        <v>45313</v>
      </c>
      <c r="C8">
        <v>1604500</v>
      </c>
      <c r="D8">
        <v>0</v>
      </c>
      <c r="E8">
        <v>25000</v>
      </c>
      <c r="F8">
        <v>16</v>
      </c>
      <c r="G8">
        <v>5250</v>
      </c>
      <c r="H8" t="b">
        <v>1</v>
      </c>
      <c r="I8">
        <f t="shared" si="1"/>
        <v>701.42076502732243</v>
      </c>
      <c r="L8">
        <f t="shared" si="5"/>
        <v>420250</v>
      </c>
      <c r="M8">
        <v>0</v>
      </c>
      <c r="N8">
        <v>25000</v>
      </c>
      <c r="O8">
        <f t="shared" si="2"/>
        <v>183.71584699453553</v>
      </c>
      <c r="Q8" s="23">
        <v>273500</v>
      </c>
      <c r="R8" s="23"/>
      <c r="S8" s="12">
        <f t="shared" si="0"/>
        <v>248000</v>
      </c>
      <c r="T8" s="12">
        <f t="shared" si="6"/>
        <v>0</v>
      </c>
      <c r="U8">
        <v>25000</v>
      </c>
      <c r="V8">
        <f t="shared" si="3"/>
        <v>108.41530054644809</v>
      </c>
      <c r="W8" s="14" t="b">
        <f t="shared" si="4"/>
        <v>1</v>
      </c>
    </row>
    <row r="9" spans="1:24" x14ac:dyDescent="0.25">
      <c r="A9" t="s">
        <v>11</v>
      </c>
      <c r="B9" s="3">
        <v>45314</v>
      </c>
      <c r="C9">
        <v>1604500</v>
      </c>
      <c r="D9">
        <v>0</v>
      </c>
      <c r="E9">
        <v>0</v>
      </c>
      <c r="F9">
        <v>16</v>
      </c>
      <c r="G9">
        <v>5250</v>
      </c>
      <c r="H9" t="b">
        <v>1</v>
      </c>
      <c r="I9">
        <f t="shared" si="1"/>
        <v>701.42076502732243</v>
      </c>
      <c r="L9">
        <f t="shared" si="5"/>
        <v>420250</v>
      </c>
      <c r="M9">
        <v>0</v>
      </c>
      <c r="N9">
        <v>0</v>
      </c>
      <c r="O9">
        <f t="shared" si="2"/>
        <v>183.71584699453553</v>
      </c>
      <c r="Q9" s="20" t="s">
        <v>30</v>
      </c>
      <c r="R9" s="20"/>
      <c r="S9" s="12">
        <f t="shared" si="0"/>
        <v>248000</v>
      </c>
      <c r="T9" s="12">
        <f t="shared" si="6"/>
        <v>0</v>
      </c>
      <c r="U9">
        <v>0</v>
      </c>
      <c r="V9">
        <f t="shared" si="3"/>
        <v>108.41530054644809</v>
      </c>
      <c r="W9" s="14" t="b">
        <f t="shared" si="4"/>
        <v>1</v>
      </c>
    </row>
    <row r="10" spans="1:24" x14ac:dyDescent="0.25">
      <c r="A10" t="s">
        <v>11</v>
      </c>
      <c r="B10" s="3">
        <v>45315</v>
      </c>
      <c r="C10">
        <v>1604500</v>
      </c>
      <c r="D10">
        <v>0</v>
      </c>
      <c r="E10">
        <v>0</v>
      </c>
      <c r="F10">
        <v>16</v>
      </c>
      <c r="G10">
        <v>5250</v>
      </c>
      <c r="H10" t="b">
        <v>1</v>
      </c>
      <c r="I10">
        <f t="shared" si="1"/>
        <v>701.42076502732243</v>
      </c>
      <c r="L10">
        <f t="shared" si="5"/>
        <v>420250</v>
      </c>
      <c r="M10">
        <v>0</v>
      </c>
      <c r="N10">
        <v>0</v>
      </c>
      <c r="O10">
        <f t="shared" si="2"/>
        <v>183.71584699453553</v>
      </c>
      <c r="P10" s="8">
        <v>0.9</v>
      </c>
      <c r="Q10" s="19">
        <v>118800</v>
      </c>
      <c r="R10" s="19"/>
      <c r="S10" s="12">
        <f t="shared" si="0"/>
        <v>248000</v>
      </c>
      <c r="T10" s="12">
        <f t="shared" si="6"/>
        <v>0</v>
      </c>
      <c r="U10">
        <v>0</v>
      </c>
      <c r="V10">
        <f t="shared" si="3"/>
        <v>108.41530054644809</v>
      </c>
      <c r="W10" s="14" t="b">
        <f t="shared" si="4"/>
        <v>1</v>
      </c>
    </row>
    <row r="11" spans="1:24" x14ac:dyDescent="0.25">
      <c r="A11" t="s">
        <v>11</v>
      </c>
      <c r="B11" s="3">
        <v>45316</v>
      </c>
      <c r="C11">
        <v>1604500</v>
      </c>
      <c r="D11">
        <v>0</v>
      </c>
      <c r="E11">
        <v>0</v>
      </c>
      <c r="F11">
        <v>16</v>
      </c>
      <c r="G11">
        <v>5250</v>
      </c>
      <c r="H11" t="b">
        <v>1</v>
      </c>
      <c r="I11">
        <f t="shared" si="1"/>
        <v>701.42076502732243</v>
      </c>
      <c r="L11">
        <f t="shared" si="5"/>
        <v>420250</v>
      </c>
      <c r="M11">
        <v>0</v>
      </c>
      <c r="N11">
        <v>0</v>
      </c>
      <c r="O11">
        <f t="shared" si="2"/>
        <v>183.71584699453553</v>
      </c>
      <c r="P11" s="8">
        <v>0.8</v>
      </c>
      <c r="Q11" s="19">
        <v>51000</v>
      </c>
      <c r="R11" s="19"/>
      <c r="S11" s="12">
        <f t="shared" si="0"/>
        <v>248000</v>
      </c>
      <c r="T11" s="12">
        <f t="shared" si="6"/>
        <v>0</v>
      </c>
      <c r="U11">
        <v>0</v>
      </c>
      <c r="V11">
        <f t="shared" si="3"/>
        <v>108.41530054644809</v>
      </c>
      <c r="W11" s="14" t="b">
        <f t="shared" si="4"/>
        <v>1</v>
      </c>
    </row>
    <row r="12" spans="1:24" x14ac:dyDescent="0.25">
      <c r="A12" t="s">
        <v>11</v>
      </c>
      <c r="B12" s="3">
        <v>45317</v>
      </c>
      <c r="C12">
        <v>1604500</v>
      </c>
      <c r="D12">
        <v>0</v>
      </c>
      <c r="E12">
        <v>0</v>
      </c>
      <c r="F12">
        <v>16</v>
      </c>
      <c r="G12">
        <v>5250</v>
      </c>
      <c r="H12" t="b">
        <v>1</v>
      </c>
      <c r="I12">
        <f t="shared" si="1"/>
        <v>701.42076502732243</v>
      </c>
      <c r="L12">
        <f t="shared" si="5"/>
        <v>420250</v>
      </c>
      <c r="M12">
        <v>0</v>
      </c>
      <c r="N12">
        <v>0</v>
      </c>
      <c r="O12">
        <f t="shared" si="2"/>
        <v>183.71584699453553</v>
      </c>
      <c r="P12" s="8">
        <v>0.95</v>
      </c>
      <c r="Q12" s="19">
        <v>273500</v>
      </c>
      <c r="R12" s="19"/>
      <c r="S12" s="12">
        <f t="shared" si="0"/>
        <v>248000</v>
      </c>
      <c r="T12" s="12">
        <f t="shared" si="6"/>
        <v>0</v>
      </c>
      <c r="U12">
        <v>0</v>
      </c>
      <c r="V12">
        <f t="shared" si="3"/>
        <v>108.41530054644809</v>
      </c>
      <c r="W12" s="14" t="b">
        <f t="shared" si="4"/>
        <v>1</v>
      </c>
    </row>
    <row r="13" spans="1:24" x14ac:dyDescent="0.25">
      <c r="A13" t="s">
        <v>11</v>
      </c>
      <c r="B13" s="3">
        <v>45318</v>
      </c>
      <c r="C13">
        <v>1580500</v>
      </c>
      <c r="D13">
        <v>0</v>
      </c>
      <c r="E13">
        <v>24000</v>
      </c>
      <c r="F13">
        <v>16</v>
      </c>
      <c r="G13">
        <v>5250</v>
      </c>
      <c r="H13" t="b">
        <v>1</v>
      </c>
      <c r="I13">
        <f t="shared" si="1"/>
        <v>690.92896174863392</v>
      </c>
      <c r="L13">
        <f t="shared" si="5"/>
        <v>420250</v>
      </c>
      <c r="M13">
        <v>0</v>
      </c>
      <c r="N13">
        <v>0</v>
      </c>
      <c r="O13">
        <f t="shared" si="2"/>
        <v>183.71584699453553</v>
      </c>
      <c r="S13" s="12">
        <f t="shared" si="0"/>
        <v>248000</v>
      </c>
      <c r="T13" s="12">
        <f t="shared" si="6"/>
        <v>0</v>
      </c>
      <c r="U13">
        <v>0</v>
      </c>
      <c r="V13">
        <f t="shared" si="3"/>
        <v>108.41530054644809</v>
      </c>
      <c r="W13" s="14" t="b">
        <f t="shared" si="4"/>
        <v>1</v>
      </c>
    </row>
    <row r="14" spans="1:24" x14ac:dyDescent="0.25">
      <c r="A14" t="s">
        <v>11</v>
      </c>
      <c r="B14" s="3">
        <v>45319</v>
      </c>
      <c r="C14">
        <v>1580500</v>
      </c>
      <c r="D14">
        <v>0</v>
      </c>
      <c r="E14">
        <v>0</v>
      </c>
      <c r="F14">
        <v>16</v>
      </c>
      <c r="G14">
        <v>5250</v>
      </c>
      <c r="H14" t="b">
        <v>1</v>
      </c>
      <c r="I14">
        <f t="shared" si="1"/>
        <v>690.92896174863392</v>
      </c>
      <c r="L14">
        <f t="shared" si="5"/>
        <v>420250</v>
      </c>
      <c r="M14">
        <v>0</v>
      </c>
      <c r="N14">
        <v>0</v>
      </c>
      <c r="O14">
        <f t="shared" si="2"/>
        <v>183.71584699453553</v>
      </c>
      <c r="S14" s="12">
        <f t="shared" si="0"/>
        <v>248000</v>
      </c>
      <c r="T14" s="12">
        <f t="shared" si="6"/>
        <v>0</v>
      </c>
      <c r="U14">
        <v>0</v>
      </c>
      <c r="V14">
        <f t="shared" si="3"/>
        <v>108.41530054644809</v>
      </c>
      <c r="W14" s="14" t="b">
        <f t="shared" si="4"/>
        <v>1</v>
      </c>
    </row>
    <row r="15" spans="1:24" x14ac:dyDescent="0.25">
      <c r="A15" t="s">
        <v>11</v>
      </c>
      <c r="B15" s="3">
        <v>45320</v>
      </c>
      <c r="C15">
        <v>1580500</v>
      </c>
      <c r="D15">
        <v>0</v>
      </c>
      <c r="E15">
        <v>0</v>
      </c>
      <c r="F15">
        <v>16</v>
      </c>
      <c r="G15">
        <v>5250</v>
      </c>
      <c r="H15" t="b">
        <v>1</v>
      </c>
      <c r="I15">
        <f t="shared" si="1"/>
        <v>690.92896174863392</v>
      </c>
      <c r="L15">
        <f t="shared" si="5"/>
        <v>420250</v>
      </c>
      <c r="M15">
        <v>0</v>
      </c>
      <c r="N15">
        <v>0</v>
      </c>
      <c r="O15">
        <f t="shared" si="2"/>
        <v>183.71584699453553</v>
      </c>
      <c r="S15" s="12">
        <f t="shared" si="0"/>
        <v>248000</v>
      </c>
      <c r="T15" s="12">
        <f t="shared" si="6"/>
        <v>0</v>
      </c>
      <c r="U15">
        <v>0</v>
      </c>
      <c r="V15">
        <f t="shared" si="3"/>
        <v>108.41530054644809</v>
      </c>
      <c r="W15" s="14" t="b">
        <f t="shared" si="4"/>
        <v>1</v>
      </c>
    </row>
    <row r="16" spans="1:24" x14ac:dyDescent="0.25">
      <c r="A16" t="s">
        <v>11</v>
      </c>
      <c r="B16" s="3">
        <v>45321</v>
      </c>
      <c r="C16">
        <v>1580500</v>
      </c>
      <c r="D16">
        <v>0</v>
      </c>
      <c r="E16">
        <v>0</v>
      </c>
      <c r="F16">
        <v>16</v>
      </c>
      <c r="G16">
        <v>5250</v>
      </c>
      <c r="H16" t="b">
        <v>1</v>
      </c>
      <c r="I16">
        <f t="shared" si="1"/>
        <v>690.92896174863392</v>
      </c>
      <c r="L16">
        <f t="shared" si="5"/>
        <v>420250</v>
      </c>
      <c r="M16">
        <v>0</v>
      </c>
      <c r="N16">
        <v>0</v>
      </c>
      <c r="O16">
        <f t="shared" si="2"/>
        <v>183.71584699453553</v>
      </c>
      <c r="S16" s="12">
        <f t="shared" si="0"/>
        <v>248000</v>
      </c>
      <c r="T16" s="12">
        <f t="shared" si="6"/>
        <v>0</v>
      </c>
      <c r="U16">
        <v>0</v>
      </c>
      <c r="V16">
        <f t="shared" si="3"/>
        <v>108.41530054644809</v>
      </c>
      <c r="W16" s="14" t="b">
        <f t="shared" si="4"/>
        <v>1</v>
      </c>
    </row>
    <row r="17" spans="1:23" x14ac:dyDescent="0.25">
      <c r="A17" t="s">
        <v>11</v>
      </c>
      <c r="B17" s="3">
        <v>45322</v>
      </c>
      <c r="C17">
        <v>1579800</v>
      </c>
      <c r="D17">
        <v>0</v>
      </c>
      <c r="E17">
        <v>700</v>
      </c>
      <c r="F17">
        <v>16</v>
      </c>
      <c r="G17">
        <v>5250</v>
      </c>
      <c r="H17" t="b">
        <v>1</v>
      </c>
      <c r="I17">
        <f t="shared" si="1"/>
        <v>690.62295081967216</v>
      </c>
      <c r="L17">
        <f t="shared" si="5"/>
        <v>419750</v>
      </c>
      <c r="M17">
        <v>0</v>
      </c>
      <c r="N17">
        <v>500</v>
      </c>
      <c r="O17">
        <f t="shared" si="2"/>
        <v>183.49726775956285</v>
      </c>
      <c r="S17" s="12">
        <f t="shared" si="0"/>
        <v>247500</v>
      </c>
      <c r="T17" s="12">
        <f t="shared" si="6"/>
        <v>0</v>
      </c>
      <c r="U17">
        <v>500</v>
      </c>
      <c r="V17">
        <f t="shared" si="3"/>
        <v>108.19672131147541</v>
      </c>
      <c r="W17" s="14" t="b">
        <f t="shared" si="4"/>
        <v>1</v>
      </c>
    </row>
    <row r="18" spans="1:23" x14ac:dyDescent="0.25">
      <c r="A18" t="s">
        <v>11</v>
      </c>
      <c r="B18" s="3">
        <v>45323</v>
      </c>
      <c r="C18">
        <v>1578800</v>
      </c>
      <c r="D18">
        <v>0</v>
      </c>
      <c r="E18">
        <v>1000</v>
      </c>
      <c r="F18">
        <v>16</v>
      </c>
      <c r="G18">
        <v>5250</v>
      </c>
      <c r="H18" t="b">
        <v>1</v>
      </c>
      <c r="I18">
        <f t="shared" si="1"/>
        <v>690.18579234972674</v>
      </c>
      <c r="L18">
        <f t="shared" si="5"/>
        <v>394750</v>
      </c>
      <c r="M18">
        <v>0</v>
      </c>
      <c r="N18">
        <v>25000</v>
      </c>
      <c r="O18">
        <f t="shared" si="2"/>
        <v>172.56830601092895</v>
      </c>
      <c r="S18" s="12">
        <f t="shared" si="0"/>
        <v>222500</v>
      </c>
      <c r="T18" s="12">
        <f t="shared" si="6"/>
        <v>0</v>
      </c>
      <c r="U18">
        <v>25000</v>
      </c>
      <c r="V18">
        <f t="shared" si="3"/>
        <v>97.267759562841533</v>
      </c>
      <c r="W18" s="14" t="b">
        <f t="shared" si="4"/>
        <v>1</v>
      </c>
    </row>
    <row r="19" spans="1:23" x14ac:dyDescent="0.25">
      <c r="A19" t="s">
        <v>11</v>
      </c>
      <c r="B19" s="3">
        <v>45324</v>
      </c>
      <c r="C19">
        <v>1578800</v>
      </c>
      <c r="D19">
        <v>0</v>
      </c>
      <c r="E19">
        <v>0</v>
      </c>
      <c r="F19">
        <v>16</v>
      </c>
      <c r="G19">
        <v>5250</v>
      </c>
      <c r="H19" t="b">
        <v>1</v>
      </c>
      <c r="I19">
        <f t="shared" si="1"/>
        <v>690.18579234972674</v>
      </c>
      <c r="L19">
        <f t="shared" si="5"/>
        <v>394750</v>
      </c>
      <c r="M19">
        <v>0</v>
      </c>
      <c r="N19">
        <v>0</v>
      </c>
      <c r="O19">
        <f t="shared" si="2"/>
        <v>172.56830601092895</v>
      </c>
      <c r="S19" s="12">
        <f t="shared" si="0"/>
        <v>222500</v>
      </c>
      <c r="T19" s="12">
        <f t="shared" si="6"/>
        <v>0</v>
      </c>
      <c r="U19">
        <v>0</v>
      </c>
      <c r="V19">
        <f t="shared" si="3"/>
        <v>97.267759562841533</v>
      </c>
      <c r="W19" s="14" t="b">
        <f t="shared" si="4"/>
        <v>1</v>
      </c>
    </row>
    <row r="20" spans="1:23" x14ac:dyDescent="0.25">
      <c r="A20" t="s">
        <v>11</v>
      </c>
      <c r="B20" s="3">
        <v>45325</v>
      </c>
      <c r="C20">
        <v>1578800</v>
      </c>
      <c r="D20">
        <v>0</v>
      </c>
      <c r="E20">
        <v>0</v>
      </c>
      <c r="F20">
        <v>16</v>
      </c>
      <c r="G20">
        <v>5250</v>
      </c>
      <c r="H20" t="b">
        <v>1</v>
      </c>
      <c r="I20">
        <f t="shared" si="1"/>
        <v>690.18579234972674</v>
      </c>
      <c r="L20">
        <f t="shared" si="5"/>
        <v>394750</v>
      </c>
      <c r="M20">
        <v>0</v>
      </c>
      <c r="N20">
        <v>0</v>
      </c>
      <c r="O20">
        <f t="shared" si="2"/>
        <v>172.56830601092895</v>
      </c>
      <c r="S20" s="12">
        <f t="shared" si="0"/>
        <v>222500</v>
      </c>
      <c r="T20" s="12">
        <f t="shared" si="6"/>
        <v>0</v>
      </c>
      <c r="U20">
        <v>0</v>
      </c>
      <c r="V20">
        <f t="shared" si="3"/>
        <v>97.267759562841533</v>
      </c>
      <c r="W20" s="14" t="b">
        <f t="shared" si="4"/>
        <v>1</v>
      </c>
    </row>
    <row r="21" spans="1:23" x14ac:dyDescent="0.25">
      <c r="A21" t="s">
        <v>11</v>
      </c>
      <c r="B21" s="3">
        <v>45326</v>
      </c>
      <c r="C21">
        <v>1578800</v>
      </c>
      <c r="D21">
        <v>0</v>
      </c>
      <c r="E21">
        <v>0</v>
      </c>
      <c r="F21">
        <v>16</v>
      </c>
      <c r="G21">
        <v>5250</v>
      </c>
      <c r="H21" t="b">
        <v>1</v>
      </c>
      <c r="I21">
        <f t="shared" si="1"/>
        <v>690.18579234972674</v>
      </c>
      <c r="L21">
        <f t="shared" si="5"/>
        <v>394750</v>
      </c>
      <c r="M21">
        <v>0</v>
      </c>
      <c r="N21">
        <v>0</v>
      </c>
      <c r="O21">
        <f t="shared" si="2"/>
        <v>172.56830601092895</v>
      </c>
      <c r="S21" s="12">
        <f t="shared" si="0"/>
        <v>222500</v>
      </c>
      <c r="T21" s="12">
        <f t="shared" si="6"/>
        <v>0</v>
      </c>
      <c r="U21">
        <v>0</v>
      </c>
      <c r="V21">
        <f t="shared" si="3"/>
        <v>97.267759562841533</v>
      </c>
      <c r="W21" s="14" t="b">
        <f t="shared" si="4"/>
        <v>1</v>
      </c>
    </row>
    <row r="22" spans="1:23" x14ac:dyDescent="0.25">
      <c r="A22" t="s">
        <v>11</v>
      </c>
      <c r="B22" s="3">
        <v>45327</v>
      </c>
      <c r="C22">
        <v>1578800</v>
      </c>
      <c r="D22">
        <v>0</v>
      </c>
      <c r="E22">
        <v>0</v>
      </c>
      <c r="F22">
        <v>16</v>
      </c>
      <c r="G22">
        <v>5250</v>
      </c>
      <c r="H22" t="b">
        <v>1</v>
      </c>
      <c r="I22">
        <f t="shared" si="1"/>
        <v>690.18579234972674</v>
      </c>
      <c r="L22">
        <f t="shared" si="5"/>
        <v>394750</v>
      </c>
      <c r="M22">
        <v>0</v>
      </c>
      <c r="N22">
        <v>0</v>
      </c>
      <c r="O22">
        <f t="shared" si="2"/>
        <v>172.56830601092895</v>
      </c>
      <c r="S22" s="12">
        <f t="shared" si="0"/>
        <v>222500</v>
      </c>
      <c r="T22" s="12">
        <f t="shared" si="6"/>
        <v>0</v>
      </c>
      <c r="U22">
        <v>0</v>
      </c>
      <c r="V22">
        <f t="shared" si="3"/>
        <v>97.267759562841533</v>
      </c>
      <c r="W22" s="14" t="b">
        <f t="shared" si="4"/>
        <v>1</v>
      </c>
    </row>
    <row r="23" spans="1:23" x14ac:dyDescent="0.25">
      <c r="A23" t="s">
        <v>11</v>
      </c>
      <c r="B23" s="3">
        <v>45328</v>
      </c>
      <c r="C23">
        <v>1578800</v>
      </c>
      <c r="D23">
        <v>0</v>
      </c>
      <c r="E23">
        <v>0</v>
      </c>
      <c r="F23">
        <v>16</v>
      </c>
      <c r="G23">
        <v>5250</v>
      </c>
      <c r="H23" t="b">
        <v>1</v>
      </c>
      <c r="I23">
        <f t="shared" si="1"/>
        <v>690.18579234972674</v>
      </c>
      <c r="L23">
        <f t="shared" si="5"/>
        <v>394750</v>
      </c>
      <c r="M23">
        <v>0</v>
      </c>
      <c r="N23">
        <v>0</v>
      </c>
      <c r="O23">
        <f t="shared" si="2"/>
        <v>172.56830601092895</v>
      </c>
      <c r="S23" s="12">
        <f t="shared" si="0"/>
        <v>222500</v>
      </c>
      <c r="T23" s="12">
        <f t="shared" si="6"/>
        <v>0</v>
      </c>
      <c r="U23">
        <v>0</v>
      </c>
      <c r="V23">
        <f t="shared" si="3"/>
        <v>97.267759562841533</v>
      </c>
      <c r="W23" s="14" t="b">
        <f t="shared" si="4"/>
        <v>1</v>
      </c>
    </row>
    <row r="24" spans="1:23" x14ac:dyDescent="0.25">
      <c r="A24" t="s">
        <v>11</v>
      </c>
      <c r="B24" s="3">
        <v>45329</v>
      </c>
      <c r="C24">
        <v>1578800</v>
      </c>
      <c r="D24">
        <v>0</v>
      </c>
      <c r="E24">
        <v>0</v>
      </c>
      <c r="F24">
        <v>16</v>
      </c>
      <c r="G24">
        <v>5250</v>
      </c>
      <c r="H24" t="b">
        <v>1</v>
      </c>
      <c r="I24">
        <f t="shared" si="1"/>
        <v>690.18579234972674</v>
      </c>
      <c r="L24">
        <f t="shared" si="5"/>
        <v>394750</v>
      </c>
      <c r="M24">
        <v>0</v>
      </c>
      <c r="N24">
        <v>0</v>
      </c>
      <c r="O24">
        <f t="shared" si="2"/>
        <v>172.56830601092895</v>
      </c>
      <c r="S24" s="12">
        <f t="shared" si="0"/>
        <v>222500</v>
      </c>
      <c r="T24" s="12">
        <f>IF(AND(S21&lt;($Q$4),T23=0,T22=0),$T$3,0)</f>
        <v>0</v>
      </c>
      <c r="U24">
        <v>0</v>
      </c>
      <c r="V24">
        <f t="shared" si="3"/>
        <v>97.267759562841533</v>
      </c>
      <c r="W24" s="14" t="b">
        <f t="shared" si="4"/>
        <v>1</v>
      </c>
    </row>
    <row r="25" spans="1:23" x14ac:dyDescent="0.25">
      <c r="A25" t="s">
        <v>11</v>
      </c>
      <c r="B25" s="3">
        <v>45330</v>
      </c>
      <c r="C25">
        <v>1572800</v>
      </c>
      <c r="D25">
        <v>0</v>
      </c>
      <c r="E25">
        <v>6000</v>
      </c>
      <c r="F25">
        <v>16</v>
      </c>
      <c r="G25">
        <v>5250</v>
      </c>
      <c r="H25" t="b">
        <v>1</v>
      </c>
      <c r="I25">
        <f t="shared" si="1"/>
        <v>687.5628415300547</v>
      </c>
      <c r="L25">
        <f t="shared" si="5"/>
        <v>388750</v>
      </c>
      <c r="M25">
        <v>0</v>
      </c>
      <c r="N25">
        <v>6000</v>
      </c>
      <c r="O25">
        <f t="shared" si="2"/>
        <v>169.94535519125682</v>
      </c>
      <c r="S25" s="12">
        <f t="shared" si="0"/>
        <v>216500</v>
      </c>
      <c r="T25" s="12">
        <f>IF(AND(S22&lt;($Q$4),T24=0,T23=0),$T$3,0)</f>
        <v>0</v>
      </c>
      <c r="U25">
        <v>6000</v>
      </c>
      <c r="V25">
        <f t="shared" si="3"/>
        <v>94.644808743169392</v>
      </c>
      <c r="W25" s="14" t="b">
        <f t="shared" si="4"/>
        <v>1</v>
      </c>
    </row>
    <row r="26" spans="1:23" x14ac:dyDescent="0.25">
      <c r="A26" t="s">
        <v>11</v>
      </c>
      <c r="B26" s="3">
        <v>45331</v>
      </c>
      <c r="C26">
        <v>1572800</v>
      </c>
      <c r="D26">
        <v>0</v>
      </c>
      <c r="E26">
        <v>0</v>
      </c>
      <c r="F26">
        <v>16</v>
      </c>
      <c r="G26">
        <v>5250</v>
      </c>
      <c r="H26" t="b">
        <v>1</v>
      </c>
      <c r="I26">
        <f t="shared" si="1"/>
        <v>687.5628415300547</v>
      </c>
      <c r="L26">
        <f t="shared" si="5"/>
        <v>388750</v>
      </c>
      <c r="M26">
        <v>0</v>
      </c>
      <c r="N26">
        <v>0</v>
      </c>
      <c r="O26">
        <f t="shared" si="2"/>
        <v>169.94535519125682</v>
      </c>
      <c r="S26" s="12">
        <f t="shared" si="0"/>
        <v>216500</v>
      </c>
      <c r="T26" s="12">
        <f>IF(AND(S23&lt;($Q$4),T25=0,T24=0),$T$3,0)</f>
        <v>0</v>
      </c>
      <c r="U26">
        <v>0</v>
      </c>
      <c r="V26">
        <f t="shared" si="3"/>
        <v>94.644808743169392</v>
      </c>
      <c r="W26" s="14" t="b">
        <f t="shared" si="4"/>
        <v>1</v>
      </c>
    </row>
    <row r="27" spans="1:23" x14ac:dyDescent="0.25">
      <c r="A27" t="s">
        <v>11</v>
      </c>
      <c r="B27" s="3">
        <v>45332</v>
      </c>
      <c r="C27">
        <v>1572800</v>
      </c>
      <c r="D27">
        <v>0</v>
      </c>
      <c r="E27">
        <v>0</v>
      </c>
      <c r="F27">
        <v>16</v>
      </c>
      <c r="G27">
        <v>5250</v>
      </c>
      <c r="H27" t="b">
        <v>1</v>
      </c>
      <c r="I27">
        <f t="shared" si="1"/>
        <v>687.5628415300547</v>
      </c>
      <c r="L27">
        <f t="shared" si="5"/>
        <v>388750</v>
      </c>
      <c r="M27">
        <v>0</v>
      </c>
      <c r="N27">
        <v>0</v>
      </c>
      <c r="O27">
        <f t="shared" si="2"/>
        <v>169.94535519125682</v>
      </c>
      <c r="S27" s="12">
        <f t="shared" si="0"/>
        <v>216500</v>
      </c>
      <c r="T27" s="12">
        <f t="shared" ref="T27:T90" si="7">IF(AND(S24&lt;($Q$4),T26=0,T25=0),$T$3,0)</f>
        <v>0</v>
      </c>
      <c r="U27">
        <v>0</v>
      </c>
      <c r="V27">
        <f t="shared" si="3"/>
        <v>94.644808743169392</v>
      </c>
      <c r="W27" s="14" t="b">
        <f t="shared" si="4"/>
        <v>1</v>
      </c>
    </row>
    <row r="28" spans="1:23" x14ac:dyDescent="0.25">
      <c r="A28" t="s">
        <v>11</v>
      </c>
      <c r="B28" s="3">
        <v>45333</v>
      </c>
      <c r="C28">
        <v>1572800</v>
      </c>
      <c r="D28">
        <v>0</v>
      </c>
      <c r="E28">
        <v>0</v>
      </c>
      <c r="F28">
        <v>16</v>
      </c>
      <c r="G28">
        <v>5250</v>
      </c>
      <c r="H28" t="b">
        <v>1</v>
      </c>
      <c r="I28">
        <f t="shared" si="1"/>
        <v>687.5628415300547</v>
      </c>
      <c r="L28">
        <f t="shared" si="5"/>
        <v>388750</v>
      </c>
      <c r="M28">
        <v>0</v>
      </c>
      <c r="N28">
        <v>0</v>
      </c>
      <c r="O28">
        <f t="shared" si="2"/>
        <v>169.94535519125682</v>
      </c>
      <c r="S28" s="12">
        <f t="shared" si="0"/>
        <v>216500</v>
      </c>
      <c r="T28" s="12">
        <f t="shared" si="7"/>
        <v>0</v>
      </c>
      <c r="U28">
        <v>0</v>
      </c>
      <c r="V28">
        <f t="shared" si="3"/>
        <v>94.644808743169392</v>
      </c>
      <c r="W28" s="14" t="b">
        <f t="shared" si="4"/>
        <v>1</v>
      </c>
    </row>
    <row r="29" spans="1:23" x14ac:dyDescent="0.25">
      <c r="A29" t="s">
        <v>11</v>
      </c>
      <c r="B29" s="3">
        <v>45334</v>
      </c>
      <c r="C29">
        <v>1556800</v>
      </c>
      <c r="D29">
        <v>0</v>
      </c>
      <c r="E29">
        <v>16000</v>
      </c>
      <c r="F29">
        <v>16</v>
      </c>
      <c r="G29">
        <v>5250</v>
      </c>
      <c r="H29" t="b">
        <v>1</v>
      </c>
      <c r="I29">
        <f t="shared" si="1"/>
        <v>680.56830601092895</v>
      </c>
      <c r="L29">
        <f t="shared" si="5"/>
        <v>372750</v>
      </c>
      <c r="M29">
        <v>0</v>
      </c>
      <c r="N29">
        <v>16000</v>
      </c>
      <c r="O29">
        <f t="shared" si="2"/>
        <v>162.95081967213116</v>
      </c>
      <c r="S29" s="12">
        <f t="shared" si="0"/>
        <v>200500</v>
      </c>
      <c r="T29" s="12">
        <f t="shared" si="7"/>
        <v>0</v>
      </c>
      <c r="U29">
        <v>16000</v>
      </c>
      <c r="V29">
        <f t="shared" si="3"/>
        <v>87.650273224043715</v>
      </c>
      <c r="W29" s="14" t="b">
        <f t="shared" si="4"/>
        <v>1</v>
      </c>
    </row>
    <row r="30" spans="1:23" x14ac:dyDescent="0.25">
      <c r="A30" t="s">
        <v>11</v>
      </c>
      <c r="B30" s="3">
        <v>45335</v>
      </c>
      <c r="C30">
        <v>1429550</v>
      </c>
      <c r="D30">
        <v>0</v>
      </c>
      <c r="E30">
        <v>127250</v>
      </c>
      <c r="F30">
        <v>16</v>
      </c>
      <c r="G30">
        <v>5250</v>
      </c>
      <c r="H30" t="b">
        <v>1</v>
      </c>
      <c r="I30">
        <f t="shared" si="1"/>
        <v>624.93989071038254</v>
      </c>
      <c r="L30">
        <f t="shared" si="5"/>
        <v>245500</v>
      </c>
      <c r="M30">
        <v>0</v>
      </c>
      <c r="N30">
        <v>127250</v>
      </c>
      <c r="O30">
        <f t="shared" si="2"/>
        <v>107.3224043715847</v>
      </c>
      <c r="S30" s="12">
        <f t="shared" si="0"/>
        <v>73250</v>
      </c>
      <c r="T30" s="12">
        <f t="shared" si="7"/>
        <v>0</v>
      </c>
      <c r="U30">
        <v>127250</v>
      </c>
      <c r="V30">
        <f t="shared" si="3"/>
        <v>32.021857923497265</v>
      </c>
      <c r="W30" s="14" t="b">
        <f t="shared" si="4"/>
        <v>0</v>
      </c>
    </row>
    <row r="31" spans="1:23" x14ac:dyDescent="0.25">
      <c r="A31" t="s">
        <v>11</v>
      </c>
      <c r="B31" s="3">
        <v>45336</v>
      </c>
      <c r="C31">
        <v>1428050</v>
      </c>
      <c r="D31">
        <v>0</v>
      </c>
      <c r="E31">
        <v>1500</v>
      </c>
      <c r="F31">
        <v>16</v>
      </c>
      <c r="G31">
        <v>5250</v>
      </c>
      <c r="H31" t="b">
        <v>1</v>
      </c>
      <c r="I31">
        <f t="shared" si="1"/>
        <v>624.28415300546453</v>
      </c>
      <c r="L31">
        <f t="shared" si="5"/>
        <v>244000</v>
      </c>
      <c r="M31">
        <v>0</v>
      </c>
      <c r="N31">
        <v>1500</v>
      </c>
      <c r="O31">
        <f t="shared" si="2"/>
        <v>106.66666666666667</v>
      </c>
      <c r="S31" s="12">
        <f t="shared" si="0"/>
        <v>71750</v>
      </c>
      <c r="T31" s="12">
        <f t="shared" si="7"/>
        <v>0</v>
      </c>
      <c r="U31">
        <v>1500</v>
      </c>
      <c r="V31">
        <f t="shared" si="3"/>
        <v>31.366120218579233</v>
      </c>
      <c r="W31" s="14" t="b">
        <f t="shared" si="4"/>
        <v>1</v>
      </c>
    </row>
    <row r="32" spans="1:23" x14ac:dyDescent="0.25">
      <c r="A32" t="s">
        <v>11</v>
      </c>
      <c r="B32" s="3">
        <v>45337</v>
      </c>
      <c r="C32">
        <v>1428050</v>
      </c>
      <c r="D32">
        <v>0</v>
      </c>
      <c r="E32">
        <v>0</v>
      </c>
      <c r="F32">
        <v>16</v>
      </c>
      <c r="G32">
        <v>5250</v>
      </c>
      <c r="H32" t="b">
        <v>1</v>
      </c>
      <c r="I32">
        <f t="shared" si="1"/>
        <v>624.28415300546453</v>
      </c>
      <c r="L32">
        <f>L31-N32</f>
        <v>244000</v>
      </c>
      <c r="M32">
        <v>0</v>
      </c>
      <c r="N32">
        <v>0</v>
      </c>
      <c r="O32">
        <f t="shared" si="2"/>
        <v>106.66666666666667</v>
      </c>
      <c r="S32" s="12">
        <f t="shared" si="0"/>
        <v>71750</v>
      </c>
      <c r="T32" s="12">
        <f t="shared" si="7"/>
        <v>0</v>
      </c>
      <c r="U32">
        <v>0</v>
      </c>
      <c r="V32">
        <f t="shared" si="3"/>
        <v>31.366120218579233</v>
      </c>
      <c r="W32" s="14" t="b">
        <f t="shared" si="4"/>
        <v>1</v>
      </c>
    </row>
    <row r="33" spans="1:23" x14ac:dyDescent="0.25">
      <c r="A33" t="s">
        <v>11</v>
      </c>
      <c r="B33" s="3">
        <v>45338</v>
      </c>
      <c r="C33">
        <v>1401050</v>
      </c>
      <c r="D33">
        <v>0</v>
      </c>
      <c r="E33">
        <v>27000</v>
      </c>
      <c r="F33">
        <v>16</v>
      </c>
      <c r="G33">
        <v>5250</v>
      </c>
      <c r="H33" t="b">
        <v>1</v>
      </c>
      <c r="I33">
        <f t="shared" si="1"/>
        <v>612.48087431693989</v>
      </c>
      <c r="L33">
        <f>L32-N33</f>
        <v>217000</v>
      </c>
      <c r="M33">
        <v>0</v>
      </c>
      <c r="N33">
        <v>27000</v>
      </c>
      <c r="O33">
        <f t="shared" si="2"/>
        <v>94.863387978142072</v>
      </c>
      <c r="S33" s="12">
        <f t="shared" si="0"/>
        <v>44750</v>
      </c>
      <c r="T33" s="12">
        <f t="shared" si="7"/>
        <v>0</v>
      </c>
      <c r="U33">
        <v>27000</v>
      </c>
      <c r="V33">
        <f t="shared" si="3"/>
        <v>19.562841530054644</v>
      </c>
      <c r="W33" s="14" t="b">
        <f t="shared" si="4"/>
        <v>1</v>
      </c>
    </row>
    <row r="34" spans="1:23" x14ac:dyDescent="0.25">
      <c r="A34" t="s">
        <v>11</v>
      </c>
      <c r="B34" s="3">
        <v>45339</v>
      </c>
      <c r="C34">
        <v>1401050</v>
      </c>
      <c r="D34">
        <v>0</v>
      </c>
      <c r="E34">
        <v>0</v>
      </c>
      <c r="F34">
        <v>16</v>
      </c>
      <c r="G34">
        <v>5250</v>
      </c>
      <c r="H34" t="b">
        <v>1</v>
      </c>
      <c r="I34">
        <f t="shared" si="1"/>
        <v>612.48087431693989</v>
      </c>
      <c r="L34">
        <f t="shared" ref="L34:L58" si="8">L33-N34</f>
        <v>217000</v>
      </c>
      <c r="M34">
        <v>0</v>
      </c>
      <c r="N34">
        <v>0</v>
      </c>
      <c r="O34">
        <f t="shared" si="2"/>
        <v>94.863387978142072</v>
      </c>
      <c r="S34" s="12">
        <f t="shared" si="0"/>
        <v>44750</v>
      </c>
      <c r="T34" s="12">
        <f t="shared" si="7"/>
        <v>0</v>
      </c>
      <c r="U34">
        <v>0</v>
      </c>
      <c r="V34">
        <f t="shared" si="3"/>
        <v>19.562841530054644</v>
      </c>
      <c r="W34" s="14" t="b">
        <f t="shared" si="4"/>
        <v>1</v>
      </c>
    </row>
    <row r="35" spans="1:23" x14ac:dyDescent="0.25">
      <c r="A35" t="s">
        <v>11</v>
      </c>
      <c r="B35" s="3">
        <v>45340</v>
      </c>
      <c r="C35">
        <v>1401050</v>
      </c>
      <c r="D35">
        <v>0</v>
      </c>
      <c r="E35">
        <v>0</v>
      </c>
      <c r="F35">
        <v>16</v>
      </c>
      <c r="G35">
        <v>5250</v>
      </c>
      <c r="H35" t="b">
        <v>1</v>
      </c>
      <c r="I35">
        <f t="shared" si="1"/>
        <v>612.48087431693989</v>
      </c>
      <c r="L35">
        <f t="shared" si="8"/>
        <v>217000</v>
      </c>
      <c r="M35">
        <v>0</v>
      </c>
      <c r="N35">
        <v>0</v>
      </c>
      <c r="O35">
        <f t="shared" si="2"/>
        <v>94.863387978142072</v>
      </c>
      <c r="S35" s="12">
        <f t="shared" si="0"/>
        <v>44750</v>
      </c>
      <c r="T35" s="12">
        <f t="shared" si="7"/>
        <v>0</v>
      </c>
      <c r="U35">
        <v>0</v>
      </c>
      <c r="V35">
        <f t="shared" si="3"/>
        <v>19.562841530054644</v>
      </c>
      <c r="W35" s="14" t="b">
        <f t="shared" si="4"/>
        <v>1</v>
      </c>
    </row>
    <row r="36" spans="1:23" x14ac:dyDescent="0.25">
      <c r="A36" t="s">
        <v>11</v>
      </c>
      <c r="B36" s="3">
        <v>45341</v>
      </c>
      <c r="C36">
        <v>1360900</v>
      </c>
      <c r="D36">
        <v>0</v>
      </c>
      <c r="E36">
        <v>40150</v>
      </c>
      <c r="F36">
        <v>16</v>
      </c>
      <c r="G36">
        <v>5250</v>
      </c>
      <c r="H36" t="b">
        <v>1</v>
      </c>
      <c r="I36">
        <f t="shared" si="1"/>
        <v>594.92896174863392</v>
      </c>
      <c r="L36">
        <f t="shared" si="8"/>
        <v>176850</v>
      </c>
      <c r="M36">
        <v>0</v>
      </c>
      <c r="N36">
        <v>40150</v>
      </c>
      <c r="O36">
        <f t="shared" si="2"/>
        <v>77.311475409836063</v>
      </c>
      <c r="S36" s="12">
        <f t="shared" si="0"/>
        <v>4600</v>
      </c>
      <c r="T36" s="12">
        <f t="shared" si="7"/>
        <v>0</v>
      </c>
      <c r="U36">
        <v>40150</v>
      </c>
      <c r="V36">
        <f t="shared" si="3"/>
        <v>2.0109289617486339</v>
      </c>
      <c r="W36" s="14" t="b">
        <f t="shared" si="4"/>
        <v>0</v>
      </c>
    </row>
    <row r="37" spans="1:23" x14ac:dyDescent="0.25">
      <c r="A37" t="s">
        <v>11</v>
      </c>
      <c r="B37" s="3">
        <v>45342</v>
      </c>
      <c r="C37">
        <v>1360900</v>
      </c>
      <c r="D37">
        <v>0</v>
      </c>
      <c r="E37">
        <v>0</v>
      </c>
      <c r="F37">
        <v>16</v>
      </c>
      <c r="G37">
        <v>5250</v>
      </c>
      <c r="H37" t="b">
        <v>1</v>
      </c>
      <c r="I37">
        <f t="shared" si="1"/>
        <v>594.92896174863392</v>
      </c>
      <c r="L37">
        <f t="shared" si="8"/>
        <v>176850</v>
      </c>
      <c r="M37">
        <v>0</v>
      </c>
      <c r="N37">
        <v>0</v>
      </c>
      <c r="O37">
        <f t="shared" si="2"/>
        <v>77.311475409836063</v>
      </c>
      <c r="S37" s="12">
        <f t="shared" si="0"/>
        <v>4600</v>
      </c>
      <c r="T37" s="12">
        <f t="shared" si="7"/>
        <v>0</v>
      </c>
      <c r="U37">
        <v>0</v>
      </c>
      <c r="V37">
        <f t="shared" si="3"/>
        <v>2.0109289617486339</v>
      </c>
      <c r="W37" s="14" t="b">
        <f t="shared" si="4"/>
        <v>1</v>
      </c>
    </row>
    <row r="38" spans="1:23" x14ac:dyDescent="0.25">
      <c r="A38" t="s">
        <v>11</v>
      </c>
      <c r="B38" s="3">
        <v>45343</v>
      </c>
      <c r="C38">
        <v>1360900</v>
      </c>
      <c r="D38">
        <v>0</v>
      </c>
      <c r="E38">
        <v>0</v>
      </c>
      <c r="F38">
        <v>16</v>
      </c>
      <c r="G38">
        <v>5250</v>
      </c>
      <c r="H38" t="b">
        <v>1</v>
      </c>
      <c r="I38">
        <f t="shared" si="1"/>
        <v>594.92896174863392</v>
      </c>
      <c r="L38">
        <f t="shared" si="8"/>
        <v>176850</v>
      </c>
      <c r="M38">
        <v>0</v>
      </c>
      <c r="N38">
        <v>0</v>
      </c>
      <c r="O38">
        <f t="shared" si="2"/>
        <v>77.311475409836063</v>
      </c>
      <c r="S38" s="12">
        <f t="shared" si="0"/>
        <v>4600</v>
      </c>
      <c r="T38" s="12">
        <f t="shared" si="7"/>
        <v>0</v>
      </c>
      <c r="U38">
        <v>0</v>
      </c>
      <c r="V38">
        <f t="shared" si="3"/>
        <v>2.0109289617486339</v>
      </c>
      <c r="W38" s="14" t="b">
        <f t="shared" si="4"/>
        <v>1</v>
      </c>
    </row>
    <row r="39" spans="1:23" x14ac:dyDescent="0.25">
      <c r="A39" t="s">
        <v>11</v>
      </c>
      <c r="B39" s="3">
        <v>45344</v>
      </c>
      <c r="C39">
        <v>1340900</v>
      </c>
      <c r="D39">
        <v>0</v>
      </c>
      <c r="E39">
        <v>20000</v>
      </c>
      <c r="F39">
        <v>16</v>
      </c>
      <c r="G39">
        <v>5250</v>
      </c>
      <c r="H39" t="b">
        <v>1</v>
      </c>
      <c r="I39">
        <f t="shared" si="1"/>
        <v>586.18579234972674</v>
      </c>
      <c r="L39">
        <f t="shared" si="8"/>
        <v>156850</v>
      </c>
      <c r="M39">
        <v>0</v>
      </c>
      <c r="N39">
        <v>20000</v>
      </c>
      <c r="O39">
        <f t="shared" si="2"/>
        <v>68.568306010928964</v>
      </c>
      <c r="S39" s="12">
        <f t="shared" si="0"/>
        <v>253500</v>
      </c>
      <c r="T39" s="12">
        <f t="shared" si="7"/>
        <v>273500</v>
      </c>
      <c r="U39">
        <v>20000</v>
      </c>
      <c r="V39">
        <f t="shared" si="3"/>
        <v>110.81967213114754</v>
      </c>
      <c r="W39" s="14" t="b">
        <f t="shared" si="4"/>
        <v>1</v>
      </c>
    </row>
    <row r="40" spans="1:23" x14ac:dyDescent="0.25">
      <c r="A40" t="s">
        <v>11</v>
      </c>
      <c r="B40" s="3">
        <v>45345</v>
      </c>
      <c r="C40">
        <v>1339900</v>
      </c>
      <c r="D40">
        <v>0</v>
      </c>
      <c r="E40">
        <v>1000</v>
      </c>
      <c r="F40">
        <v>16</v>
      </c>
      <c r="G40">
        <v>5250</v>
      </c>
      <c r="H40" t="b">
        <v>1</v>
      </c>
      <c r="I40">
        <f t="shared" si="1"/>
        <v>585.74863387978144</v>
      </c>
      <c r="L40">
        <f t="shared" si="8"/>
        <v>155850</v>
      </c>
      <c r="M40">
        <v>0</v>
      </c>
      <c r="N40">
        <v>1000</v>
      </c>
      <c r="O40">
        <f t="shared" si="2"/>
        <v>68.131147540983605</v>
      </c>
      <c r="S40" s="12">
        <f t="shared" si="0"/>
        <v>252500</v>
      </c>
      <c r="T40" s="12">
        <f t="shared" si="7"/>
        <v>0</v>
      </c>
      <c r="U40">
        <v>1000</v>
      </c>
      <c r="V40">
        <f t="shared" si="3"/>
        <v>110.38251366120218</v>
      </c>
      <c r="W40" s="14" t="b">
        <f t="shared" si="4"/>
        <v>1</v>
      </c>
    </row>
    <row r="41" spans="1:23" x14ac:dyDescent="0.25">
      <c r="A41" t="s">
        <v>11</v>
      </c>
      <c r="B41" s="3">
        <v>45346</v>
      </c>
      <c r="C41">
        <v>1339900</v>
      </c>
      <c r="D41">
        <v>0</v>
      </c>
      <c r="E41">
        <v>0</v>
      </c>
      <c r="F41">
        <v>16</v>
      </c>
      <c r="G41">
        <v>5250</v>
      </c>
      <c r="H41" t="b">
        <v>1</v>
      </c>
      <c r="I41">
        <f t="shared" si="1"/>
        <v>585.74863387978144</v>
      </c>
      <c r="L41">
        <f t="shared" si="8"/>
        <v>155850</v>
      </c>
      <c r="M41">
        <v>0</v>
      </c>
      <c r="N41">
        <v>0</v>
      </c>
      <c r="O41">
        <f t="shared" si="2"/>
        <v>68.131147540983605</v>
      </c>
      <c r="S41" s="12">
        <f t="shared" si="0"/>
        <v>252500</v>
      </c>
      <c r="T41" s="12">
        <f t="shared" si="7"/>
        <v>0</v>
      </c>
      <c r="U41">
        <v>0</v>
      </c>
      <c r="V41">
        <f t="shared" si="3"/>
        <v>110.38251366120218</v>
      </c>
      <c r="W41" s="14" t="b">
        <f t="shared" si="4"/>
        <v>1</v>
      </c>
    </row>
    <row r="42" spans="1:23" x14ac:dyDescent="0.25">
      <c r="A42" t="s">
        <v>11</v>
      </c>
      <c r="B42" s="3">
        <v>45347</v>
      </c>
      <c r="C42">
        <v>1339900</v>
      </c>
      <c r="D42">
        <v>0</v>
      </c>
      <c r="E42">
        <v>0</v>
      </c>
      <c r="F42">
        <v>16</v>
      </c>
      <c r="G42">
        <v>5250</v>
      </c>
      <c r="H42" t="b">
        <v>1</v>
      </c>
      <c r="I42">
        <f t="shared" si="1"/>
        <v>585.74863387978144</v>
      </c>
      <c r="L42">
        <f t="shared" si="8"/>
        <v>155850</v>
      </c>
      <c r="M42">
        <v>0</v>
      </c>
      <c r="N42">
        <v>0</v>
      </c>
      <c r="O42">
        <f t="shared" si="2"/>
        <v>68.131147540983605</v>
      </c>
      <c r="S42" s="12">
        <f t="shared" si="0"/>
        <v>252500</v>
      </c>
      <c r="T42" s="12">
        <f t="shared" si="7"/>
        <v>0</v>
      </c>
      <c r="U42">
        <v>0</v>
      </c>
      <c r="V42">
        <f t="shared" si="3"/>
        <v>110.38251366120218</v>
      </c>
      <c r="W42" s="14" t="b">
        <f t="shared" si="4"/>
        <v>1</v>
      </c>
    </row>
    <row r="43" spans="1:23" x14ac:dyDescent="0.25">
      <c r="A43" t="s">
        <v>11</v>
      </c>
      <c r="B43" s="3">
        <v>45348</v>
      </c>
      <c r="C43">
        <v>1339900</v>
      </c>
      <c r="D43">
        <v>0</v>
      </c>
      <c r="E43">
        <v>0</v>
      </c>
      <c r="F43">
        <v>16</v>
      </c>
      <c r="G43">
        <v>5250</v>
      </c>
      <c r="H43" t="b">
        <v>1</v>
      </c>
      <c r="I43">
        <f t="shared" si="1"/>
        <v>585.74863387978144</v>
      </c>
      <c r="L43">
        <f t="shared" si="8"/>
        <v>155850</v>
      </c>
      <c r="M43">
        <v>0</v>
      </c>
      <c r="N43">
        <v>0</v>
      </c>
      <c r="O43">
        <f t="shared" si="2"/>
        <v>68.131147540983605</v>
      </c>
      <c r="S43" s="12">
        <f t="shared" si="0"/>
        <v>252500</v>
      </c>
      <c r="T43" s="12">
        <f t="shared" si="7"/>
        <v>0</v>
      </c>
      <c r="U43">
        <v>0</v>
      </c>
      <c r="V43">
        <f t="shared" si="3"/>
        <v>110.38251366120218</v>
      </c>
      <c r="W43" s="14" t="b">
        <f t="shared" si="4"/>
        <v>1</v>
      </c>
    </row>
    <row r="44" spans="1:23" x14ac:dyDescent="0.25">
      <c r="A44" t="s">
        <v>11</v>
      </c>
      <c r="B44" s="3">
        <v>45349</v>
      </c>
      <c r="C44">
        <v>1339700</v>
      </c>
      <c r="D44">
        <v>0</v>
      </c>
      <c r="E44">
        <v>200</v>
      </c>
      <c r="F44">
        <v>16</v>
      </c>
      <c r="G44">
        <v>5250</v>
      </c>
      <c r="H44" t="b">
        <v>1</v>
      </c>
      <c r="I44">
        <f t="shared" si="1"/>
        <v>585.66120218579238</v>
      </c>
      <c r="L44">
        <f t="shared" si="8"/>
        <v>155650</v>
      </c>
      <c r="M44">
        <v>0</v>
      </c>
      <c r="N44">
        <v>200</v>
      </c>
      <c r="O44">
        <f t="shared" si="2"/>
        <v>68.04371584699453</v>
      </c>
      <c r="S44" s="12">
        <f t="shared" si="0"/>
        <v>252300</v>
      </c>
      <c r="T44" s="12">
        <f t="shared" si="7"/>
        <v>0</v>
      </c>
      <c r="U44">
        <v>200</v>
      </c>
      <c r="V44">
        <f t="shared" si="3"/>
        <v>110.29508196721312</v>
      </c>
      <c r="W44" s="14" t="b">
        <f t="shared" si="4"/>
        <v>1</v>
      </c>
    </row>
    <row r="45" spans="1:23" x14ac:dyDescent="0.25">
      <c r="A45" t="s">
        <v>11</v>
      </c>
      <c r="B45" s="3">
        <v>45350</v>
      </c>
      <c r="C45">
        <v>1615000</v>
      </c>
      <c r="D45">
        <v>1630000</v>
      </c>
      <c r="E45">
        <v>15000</v>
      </c>
      <c r="F45">
        <v>16</v>
      </c>
      <c r="G45">
        <v>5250</v>
      </c>
      <c r="H45" t="b">
        <v>1</v>
      </c>
      <c r="I45">
        <f t="shared" si="1"/>
        <v>-4543.9890710382515</v>
      </c>
      <c r="L45">
        <f t="shared" si="8"/>
        <v>140650</v>
      </c>
      <c r="M45">
        <v>0</v>
      </c>
      <c r="N45">
        <v>15000</v>
      </c>
      <c r="O45">
        <f t="shared" si="2"/>
        <v>61.486338797814206</v>
      </c>
      <c r="S45" s="12">
        <f t="shared" si="0"/>
        <v>237300</v>
      </c>
      <c r="T45" s="12">
        <f t="shared" si="7"/>
        <v>0</v>
      </c>
      <c r="U45">
        <v>15000</v>
      </c>
      <c r="V45">
        <f t="shared" si="3"/>
        <v>103.73770491803279</v>
      </c>
      <c r="W45" s="14" t="b">
        <f t="shared" si="4"/>
        <v>1</v>
      </c>
    </row>
    <row r="46" spans="1:23" x14ac:dyDescent="0.25">
      <c r="A46" t="s">
        <v>11</v>
      </c>
      <c r="B46" s="3">
        <v>45351</v>
      </c>
      <c r="C46">
        <v>1615000</v>
      </c>
      <c r="D46">
        <v>0</v>
      </c>
      <c r="E46">
        <v>0</v>
      </c>
      <c r="F46">
        <v>16</v>
      </c>
      <c r="G46">
        <v>5250</v>
      </c>
      <c r="H46" t="b">
        <v>1</v>
      </c>
      <c r="I46">
        <f t="shared" si="1"/>
        <v>706.01092896174862</v>
      </c>
      <c r="L46">
        <f t="shared" si="8"/>
        <v>140650</v>
      </c>
      <c r="M46">
        <v>0</v>
      </c>
      <c r="N46">
        <v>0</v>
      </c>
      <c r="O46">
        <f t="shared" si="2"/>
        <v>61.486338797814206</v>
      </c>
      <c r="S46" s="12">
        <f t="shared" si="0"/>
        <v>237300</v>
      </c>
      <c r="T46" s="12">
        <f t="shared" si="7"/>
        <v>0</v>
      </c>
      <c r="U46">
        <v>0</v>
      </c>
      <c r="V46">
        <f t="shared" si="3"/>
        <v>103.73770491803279</v>
      </c>
      <c r="W46" s="14" t="b">
        <f t="shared" si="4"/>
        <v>1</v>
      </c>
    </row>
    <row r="47" spans="1:23" x14ac:dyDescent="0.25">
      <c r="A47" t="s">
        <v>11</v>
      </c>
      <c r="B47" s="3">
        <v>45352</v>
      </c>
      <c r="C47">
        <v>1615000</v>
      </c>
      <c r="D47">
        <v>0</v>
      </c>
      <c r="E47">
        <v>0</v>
      </c>
      <c r="F47">
        <v>16</v>
      </c>
      <c r="G47">
        <v>5250</v>
      </c>
      <c r="H47" t="b">
        <v>1</v>
      </c>
      <c r="I47">
        <f t="shared" si="1"/>
        <v>706.01092896174862</v>
      </c>
      <c r="L47">
        <f t="shared" si="8"/>
        <v>140650</v>
      </c>
      <c r="M47">
        <v>0</v>
      </c>
      <c r="N47">
        <v>0</v>
      </c>
      <c r="O47">
        <f t="shared" si="2"/>
        <v>61.486338797814206</v>
      </c>
      <c r="S47" s="12">
        <f t="shared" si="0"/>
        <v>237300</v>
      </c>
      <c r="T47" s="12">
        <f t="shared" si="7"/>
        <v>0</v>
      </c>
      <c r="U47">
        <v>0</v>
      </c>
      <c r="V47">
        <f t="shared" si="3"/>
        <v>103.73770491803279</v>
      </c>
      <c r="W47" s="14" t="b">
        <f t="shared" si="4"/>
        <v>1</v>
      </c>
    </row>
    <row r="48" spans="1:23" x14ac:dyDescent="0.25">
      <c r="A48" t="s">
        <v>11</v>
      </c>
      <c r="B48" s="3">
        <v>45353</v>
      </c>
      <c r="C48">
        <v>1615000</v>
      </c>
      <c r="D48">
        <v>0</v>
      </c>
      <c r="E48">
        <v>0</v>
      </c>
      <c r="F48">
        <v>16</v>
      </c>
      <c r="G48">
        <v>5250</v>
      </c>
      <c r="H48" t="b">
        <v>1</v>
      </c>
      <c r="I48">
        <f t="shared" si="1"/>
        <v>706.01092896174862</v>
      </c>
      <c r="L48">
        <f t="shared" si="8"/>
        <v>140650</v>
      </c>
      <c r="M48">
        <v>0</v>
      </c>
      <c r="N48">
        <v>0</v>
      </c>
      <c r="O48">
        <f t="shared" si="2"/>
        <v>61.486338797814206</v>
      </c>
      <c r="S48" s="12">
        <f t="shared" si="0"/>
        <v>237300</v>
      </c>
      <c r="T48" s="12">
        <f t="shared" si="7"/>
        <v>0</v>
      </c>
      <c r="U48">
        <v>0</v>
      </c>
      <c r="V48">
        <f t="shared" si="3"/>
        <v>103.73770491803279</v>
      </c>
      <c r="W48" s="14" t="b">
        <f t="shared" si="4"/>
        <v>1</v>
      </c>
    </row>
    <row r="49" spans="1:23" x14ac:dyDescent="0.25">
      <c r="A49" t="s">
        <v>11</v>
      </c>
      <c r="B49" s="3">
        <v>45354</v>
      </c>
      <c r="C49">
        <v>1615000</v>
      </c>
      <c r="D49">
        <v>0</v>
      </c>
      <c r="E49">
        <v>0</v>
      </c>
      <c r="F49">
        <v>16</v>
      </c>
      <c r="G49">
        <v>5250</v>
      </c>
      <c r="H49" t="b">
        <v>1</v>
      </c>
      <c r="I49">
        <f t="shared" si="1"/>
        <v>706.01092896174862</v>
      </c>
      <c r="L49">
        <f t="shared" si="8"/>
        <v>140650</v>
      </c>
      <c r="M49">
        <v>0</v>
      </c>
      <c r="N49">
        <v>0</v>
      </c>
      <c r="O49">
        <f t="shared" si="2"/>
        <v>61.486338797814206</v>
      </c>
      <c r="S49" s="12">
        <f t="shared" si="0"/>
        <v>237300</v>
      </c>
      <c r="T49" s="12">
        <f t="shared" si="7"/>
        <v>0</v>
      </c>
      <c r="U49">
        <v>0</v>
      </c>
      <c r="V49">
        <f t="shared" si="3"/>
        <v>103.73770491803279</v>
      </c>
      <c r="W49" s="14" t="b">
        <f t="shared" si="4"/>
        <v>1</v>
      </c>
    </row>
    <row r="50" spans="1:23" x14ac:dyDescent="0.25">
      <c r="A50" t="s">
        <v>11</v>
      </c>
      <c r="B50" s="3">
        <v>45355</v>
      </c>
      <c r="C50">
        <v>1533150</v>
      </c>
      <c r="D50">
        <v>0</v>
      </c>
      <c r="E50">
        <v>81850</v>
      </c>
      <c r="F50">
        <v>16</v>
      </c>
      <c r="G50">
        <v>5250</v>
      </c>
      <c r="H50" t="b">
        <v>1</v>
      </c>
      <c r="I50">
        <f t="shared" si="1"/>
        <v>670.22950819672133</v>
      </c>
      <c r="L50">
        <f t="shared" si="8"/>
        <v>58800</v>
      </c>
      <c r="M50">
        <v>0</v>
      </c>
      <c r="N50">
        <v>81850</v>
      </c>
      <c r="O50">
        <f t="shared" si="2"/>
        <v>25.704918032786885</v>
      </c>
      <c r="S50" s="12">
        <f t="shared" si="0"/>
        <v>155450</v>
      </c>
      <c r="T50" s="12">
        <f t="shared" si="7"/>
        <v>0</v>
      </c>
      <c r="U50">
        <v>81850</v>
      </c>
      <c r="V50">
        <f t="shared" si="3"/>
        <v>67.95628415300547</v>
      </c>
      <c r="W50" s="14" t="b">
        <f t="shared" si="4"/>
        <v>1</v>
      </c>
    </row>
    <row r="51" spans="1:23" x14ac:dyDescent="0.25">
      <c r="A51" t="s">
        <v>11</v>
      </c>
      <c r="B51" s="3">
        <v>45356</v>
      </c>
      <c r="C51">
        <v>1477150</v>
      </c>
      <c r="D51">
        <v>0</v>
      </c>
      <c r="E51">
        <v>56000</v>
      </c>
      <c r="F51">
        <v>16</v>
      </c>
      <c r="G51">
        <v>5250</v>
      </c>
      <c r="H51" t="b">
        <v>1</v>
      </c>
      <c r="I51">
        <f t="shared" si="1"/>
        <v>645.74863387978144</v>
      </c>
      <c r="L51">
        <f t="shared" si="8"/>
        <v>2800</v>
      </c>
      <c r="M51">
        <v>0</v>
      </c>
      <c r="N51">
        <v>56000</v>
      </c>
      <c r="O51">
        <f t="shared" si="2"/>
        <v>1.2240437158469946</v>
      </c>
      <c r="S51" s="12">
        <f t="shared" si="0"/>
        <v>99450</v>
      </c>
      <c r="T51" s="12">
        <f t="shared" si="7"/>
        <v>0</v>
      </c>
      <c r="U51">
        <v>56000</v>
      </c>
      <c r="V51">
        <f t="shared" si="3"/>
        <v>43.475409836065573</v>
      </c>
      <c r="W51" s="14" t="b">
        <f t="shared" si="4"/>
        <v>1</v>
      </c>
    </row>
    <row r="52" spans="1:23" x14ac:dyDescent="0.25">
      <c r="A52" t="s">
        <v>11</v>
      </c>
      <c r="B52" s="3">
        <v>45357</v>
      </c>
      <c r="C52">
        <v>1476850</v>
      </c>
      <c r="D52">
        <v>0</v>
      </c>
      <c r="E52">
        <v>300</v>
      </c>
      <c r="F52">
        <v>16</v>
      </c>
      <c r="G52">
        <v>5250</v>
      </c>
      <c r="H52" t="b">
        <v>1</v>
      </c>
      <c r="I52">
        <f t="shared" si="1"/>
        <v>645.61748633879779</v>
      </c>
      <c r="L52">
        <f t="shared" si="8"/>
        <v>2500</v>
      </c>
      <c r="M52">
        <v>0</v>
      </c>
      <c r="N52">
        <v>300</v>
      </c>
      <c r="O52">
        <f t="shared" si="2"/>
        <v>1.0928961748633881</v>
      </c>
      <c r="S52" s="12">
        <f t="shared" si="0"/>
        <v>99150</v>
      </c>
      <c r="T52" s="12">
        <f t="shared" si="7"/>
        <v>0</v>
      </c>
      <c r="U52">
        <v>300</v>
      </c>
      <c r="V52">
        <f t="shared" si="3"/>
        <v>43.344262295081968</v>
      </c>
      <c r="W52" s="14" t="b">
        <f t="shared" si="4"/>
        <v>1</v>
      </c>
    </row>
    <row r="53" spans="1:23" x14ac:dyDescent="0.25">
      <c r="A53" t="s">
        <v>11</v>
      </c>
      <c r="B53" s="3">
        <v>45358</v>
      </c>
      <c r="C53">
        <v>1476850</v>
      </c>
      <c r="D53">
        <v>0</v>
      </c>
      <c r="E53">
        <v>0</v>
      </c>
      <c r="F53">
        <v>16</v>
      </c>
      <c r="G53">
        <v>5250</v>
      </c>
      <c r="H53" t="b">
        <v>1</v>
      </c>
      <c r="I53">
        <f t="shared" si="1"/>
        <v>645.61748633879779</v>
      </c>
      <c r="L53">
        <f t="shared" si="8"/>
        <v>2500</v>
      </c>
      <c r="M53">
        <v>0</v>
      </c>
      <c r="N53">
        <v>0</v>
      </c>
      <c r="O53">
        <f t="shared" si="2"/>
        <v>1.0928961748633881</v>
      </c>
      <c r="S53" s="12">
        <f t="shared" si="0"/>
        <v>99150</v>
      </c>
      <c r="T53" s="12">
        <f t="shared" si="7"/>
        <v>0</v>
      </c>
      <c r="U53">
        <v>0</v>
      </c>
      <c r="V53">
        <f t="shared" si="3"/>
        <v>43.344262295081968</v>
      </c>
      <c r="W53" s="14" t="b">
        <f t="shared" si="4"/>
        <v>1</v>
      </c>
    </row>
    <row r="54" spans="1:23" x14ac:dyDescent="0.25">
      <c r="A54" t="s">
        <v>11</v>
      </c>
      <c r="B54" s="3">
        <v>45359</v>
      </c>
      <c r="C54">
        <v>1475850</v>
      </c>
      <c r="D54">
        <v>0</v>
      </c>
      <c r="E54">
        <v>1000</v>
      </c>
      <c r="F54">
        <v>16</v>
      </c>
      <c r="G54">
        <v>5250</v>
      </c>
      <c r="H54" t="b">
        <v>1</v>
      </c>
      <c r="I54">
        <f t="shared" si="1"/>
        <v>645.18032786885249</v>
      </c>
      <c r="L54">
        <f t="shared" si="8"/>
        <v>1500</v>
      </c>
      <c r="M54">
        <v>0</v>
      </c>
      <c r="N54">
        <v>1000</v>
      </c>
      <c r="O54">
        <f t="shared" si="2"/>
        <v>0.65573770491803274</v>
      </c>
      <c r="S54" s="12">
        <f t="shared" si="0"/>
        <v>98150</v>
      </c>
      <c r="T54" s="12">
        <f t="shared" si="7"/>
        <v>0</v>
      </c>
      <c r="U54">
        <v>1000</v>
      </c>
      <c r="V54">
        <f t="shared" si="3"/>
        <v>42.907103825136609</v>
      </c>
      <c r="W54" s="14" t="b">
        <f t="shared" si="4"/>
        <v>1</v>
      </c>
    </row>
    <row r="55" spans="1:23" x14ac:dyDescent="0.25">
      <c r="A55" t="s">
        <v>11</v>
      </c>
      <c r="B55" s="3">
        <v>45360</v>
      </c>
      <c r="C55">
        <v>1475850</v>
      </c>
      <c r="D55">
        <v>0</v>
      </c>
      <c r="E55">
        <v>0</v>
      </c>
      <c r="F55">
        <v>16</v>
      </c>
      <c r="G55">
        <v>5250</v>
      </c>
      <c r="H55" t="b">
        <v>1</v>
      </c>
      <c r="I55">
        <f t="shared" si="1"/>
        <v>645.18032786885249</v>
      </c>
      <c r="L55">
        <f t="shared" si="8"/>
        <v>1500</v>
      </c>
      <c r="M55">
        <v>0</v>
      </c>
      <c r="N55">
        <v>0</v>
      </c>
      <c r="O55">
        <f t="shared" si="2"/>
        <v>0.65573770491803274</v>
      </c>
      <c r="S55" s="12">
        <f t="shared" si="0"/>
        <v>98150</v>
      </c>
      <c r="T55" s="12">
        <f t="shared" si="7"/>
        <v>0</v>
      </c>
      <c r="U55">
        <v>0</v>
      </c>
      <c r="V55">
        <f t="shared" si="3"/>
        <v>42.907103825136609</v>
      </c>
      <c r="W55" s="14" t="b">
        <f t="shared" si="4"/>
        <v>1</v>
      </c>
    </row>
    <row r="56" spans="1:23" x14ac:dyDescent="0.25">
      <c r="A56" t="s">
        <v>11</v>
      </c>
      <c r="B56" s="3">
        <v>45361</v>
      </c>
      <c r="C56">
        <v>1475850</v>
      </c>
      <c r="D56">
        <v>0</v>
      </c>
      <c r="E56">
        <v>0</v>
      </c>
      <c r="F56">
        <v>16</v>
      </c>
      <c r="G56">
        <v>5250</v>
      </c>
      <c r="H56" t="b">
        <v>1</v>
      </c>
      <c r="I56">
        <f t="shared" si="1"/>
        <v>645.18032786885249</v>
      </c>
      <c r="L56">
        <f t="shared" si="8"/>
        <v>1500</v>
      </c>
      <c r="M56">
        <v>0</v>
      </c>
      <c r="N56">
        <v>0</v>
      </c>
      <c r="O56">
        <f t="shared" si="2"/>
        <v>0.65573770491803274</v>
      </c>
      <c r="S56" s="12">
        <f t="shared" si="0"/>
        <v>98150</v>
      </c>
      <c r="T56" s="12">
        <f t="shared" si="7"/>
        <v>0</v>
      </c>
      <c r="U56">
        <v>0</v>
      </c>
      <c r="V56">
        <f t="shared" si="3"/>
        <v>42.907103825136609</v>
      </c>
      <c r="W56" s="14" t="b">
        <f t="shared" si="4"/>
        <v>1</v>
      </c>
    </row>
    <row r="57" spans="1:23" x14ac:dyDescent="0.25">
      <c r="A57" t="s">
        <v>11</v>
      </c>
      <c r="B57" s="3">
        <v>45362</v>
      </c>
      <c r="C57">
        <v>1474350</v>
      </c>
      <c r="D57">
        <v>0</v>
      </c>
      <c r="E57">
        <v>1500</v>
      </c>
      <c r="F57">
        <v>16</v>
      </c>
      <c r="G57">
        <v>5250</v>
      </c>
      <c r="H57" t="b">
        <v>1</v>
      </c>
      <c r="I57">
        <f t="shared" si="1"/>
        <v>644.52459016393448</v>
      </c>
      <c r="L57">
        <f t="shared" si="8"/>
        <v>0</v>
      </c>
      <c r="M57">
        <v>0</v>
      </c>
      <c r="N57">
        <v>1500</v>
      </c>
      <c r="O57">
        <f t="shared" si="2"/>
        <v>0</v>
      </c>
      <c r="S57" s="12">
        <f t="shared" si="0"/>
        <v>96650</v>
      </c>
      <c r="T57" s="12">
        <f t="shared" si="7"/>
        <v>0</v>
      </c>
      <c r="U57">
        <v>1500</v>
      </c>
      <c r="V57">
        <f t="shared" si="3"/>
        <v>42.251366120218577</v>
      </c>
      <c r="W57" s="14" t="b">
        <f t="shared" si="4"/>
        <v>1</v>
      </c>
    </row>
    <row r="58" spans="1:23" x14ac:dyDescent="0.25">
      <c r="A58" t="s">
        <v>11</v>
      </c>
      <c r="B58" s="3">
        <v>45363</v>
      </c>
      <c r="C58">
        <v>1474350</v>
      </c>
      <c r="D58">
        <v>0</v>
      </c>
      <c r="E58">
        <v>0</v>
      </c>
      <c r="F58">
        <v>16</v>
      </c>
      <c r="G58">
        <v>5250</v>
      </c>
      <c r="H58" t="b">
        <v>1</v>
      </c>
      <c r="I58">
        <f t="shared" si="1"/>
        <v>644.52459016393448</v>
      </c>
      <c r="L58">
        <f t="shared" si="8"/>
        <v>0</v>
      </c>
      <c r="M58">
        <v>0</v>
      </c>
      <c r="N58">
        <v>0</v>
      </c>
      <c r="O58">
        <f t="shared" si="2"/>
        <v>0</v>
      </c>
      <c r="S58" s="12">
        <f t="shared" si="0"/>
        <v>96650</v>
      </c>
      <c r="T58" s="12">
        <f t="shared" si="7"/>
        <v>0</v>
      </c>
      <c r="U58">
        <v>0</v>
      </c>
      <c r="V58">
        <f t="shared" si="3"/>
        <v>42.251366120218577</v>
      </c>
      <c r="W58" s="14" t="b">
        <f t="shared" si="4"/>
        <v>1</v>
      </c>
    </row>
    <row r="59" spans="1:23" x14ac:dyDescent="0.25">
      <c r="A59" t="s">
        <v>11</v>
      </c>
      <c r="B59" s="3">
        <v>45364</v>
      </c>
      <c r="C59">
        <v>1448350</v>
      </c>
      <c r="D59">
        <v>0</v>
      </c>
      <c r="E59">
        <v>26000</v>
      </c>
      <c r="F59">
        <v>16</v>
      </c>
      <c r="G59">
        <v>5250</v>
      </c>
      <c r="H59" t="b">
        <v>1</v>
      </c>
      <c r="I59">
        <f t="shared" si="1"/>
        <v>633.15846994535514</v>
      </c>
      <c r="L59">
        <f>M59-N59</f>
        <v>612400</v>
      </c>
      <c r="M59">
        <f>SUM(N59:N114)</f>
        <v>638400</v>
      </c>
      <c r="N59">
        <v>26000</v>
      </c>
      <c r="O59">
        <f t="shared" si="2"/>
        <v>-4982.2841530054648</v>
      </c>
      <c r="S59" s="12">
        <f t="shared" si="0"/>
        <v>70650</v>
      </c>
      <c r="T59" s="12">
        <f t="shared" si="7"/>
        <v>0</v>
      </c>
      <c r="U59">
        <v>26000</v>
      </c>
      <c r="V59">
        <f t="shared" si="3"/>
        <v>30.885245901639344</v>
      </c>
      <c r="W59" s="14" t="b">
        <f t="shared" si="4"/>
        <v>1</v>
      </c>
    </row>
    <row r="60" spans="1:23" x14ac:dyDescent="0.25">
      <c r="A60" t="s">
        <v>11</v>
      </c>
      <c r="B60" s="3">
        <v>45365</v>
      </c>
      <c r="C60">
        <v>1430350</v>
      </c>
      <c r="D60">
        <v>0</v>
      </c>
      <c r="E60">
        <v>18000</v>
      </c>
      <c r="F60">
        <v>16</v>
      </c>
      <c r="G60">
        <v>5250</v>
      </c>
      <c r="H60" t="b">
        <v>1</v>
      </c>
      <c r="I60">
        <f t="shared" si="1"/>
        <v>625.28961748633878</v>
      </c>
      <c r="L60">
        <f>L59-N60</f>
        <v>594400</v>
      </c>
      <c r="M60">
        <v>0</v>
      </c>
      <c r="N60">
        <v>18000</v>
      </c>
      <c r="O60">
        <f t="shared" si="2"/>
        <v>259.84699453551912</v>
      </c>
      <c r="S60" s="12">
        <f t="shared" si="0"/>
        <v>52650</v>
      </c>
      <c r="T60" s="12">
        <f t="shared" si="7"/>
        <v>0</v>
      </c>
      <c r="U60">
        <v>18000</v>
      </c>
      <c r="V60">
        <f t="shared" si="3"/>
        <v>23.016393442622952</v>
      </c>
      <c r="W60" s="14" t="b">
        <f t="shared" si="4"/>
        <v>1</v>
      </c>
    </row>
    <row r="61" spans="1:23" x14ac:dyDescent="0.25">
      <c r="A61" t="s">
        <v>11</v>
      </c>
      <c r="B61" s="3">
        <v>45366</v>
      </c>
      <c r="C61">
        <v>1377850</v>
      </c>
      <c r="D61">
        <v>0</v>
      </c>
      <c r="E61">
        <v>52500</v>
      </c>
      <c r="F61">
        <v>16</v>
      </c>
      <c r="G61">
        <v>5250</v>
      </c>
      <c r="H61" t="b">
        <v>1</v>
      </c>
      <c r="I61">
        <f t="shared" si="1"/>
        <v>602.33879781420762</v>
      </c>
      <c r="L61">
        <f t="shared" ref="L61:L87" si="9">L60-N61</f>
        <v>541900</v>
      </c>
      <c r="M61">
        <v>0</v>
      </c>
      <c r="N61">
        <v>52500</v>
      </c>
      <c r="O61">
        <f t="shared" si="2"/>
        <v>236.89617486338798</v>
      </c>
      <c r="S61" s="12">
        <f t="shared" si="0"/>
        <v>150</v>
      </c>
      <c r="T61" s="12">
        <f t="shared" si="7"/>
        <v>0</v>
      </c>
      <c r="U61">
        <v>52500</v>
      </c>
      <c r="V61">
        <f t="shared" si="3"/>
        <v>6.5573770491803282E-2</v>
      </c>
      <c r="W61" s="14" t="b">
        <f t="shared" si="4"/>
        <v>0</v>
      </c>
    </row>
    <row r="62" spans="1:23" x14ac:dyDescent="0.25">
      <c r="A62" t="s">
        <v>11</v>
      </c>
      <c r="B62" s="3">
        <v>45367</v>
      </c>
      <c r="C62">
        <v>1357850</v>
      </c>
      <c r="D62">
        <v>0</v>
      </c>
      <c r="E62">
        <v>20000</v>
      </c>
      <c r="F62">
        <v>16</v>
      </c>
      <c r="G62">
        <v>5250</v>
      </c>
      <c r="H62" t="b">
        <v>1</v>
      </c>
      <c r="I62">
        <f t="shared" si="1"/>
        <v>593.59562841530055</v>
      </c>
      <c r="L62">
        <f t="shared" si="9"/>
        <v>521900</v>
      </c>
      <c r="M62">
        <v>0</v>
      </c>
      <c r="N62">
        <v>20000</v>
      </c>
      <c r="O62">
        <f t="shared" si="2"/>
        <v>228.15300546448088</v>
      </c>
      <c r="S62" s="12">
        <f t="shared" si="0"/>
        <v>150</v>
      </c>
      <c r="T62" s="12">
        <f t="shared" si="7"/>
        <v>0</v>
      </c>
      <c r="U62">
        <v>20000</v>
      </c>
      <c r="V62">
        <f t="shared" si="3"/>
        <v>6.5573770491803282E-2</v>
      </c>
      <c r="W62" s="14" t="b">
        <f t="shared" si="4"/>
        <v>0</v>
      </c>
    </row>
    <row r="63" spans="1:23" x14ac:dyDescent="0.25">
      <c r="A63" t="s">
        <v>11</v>
      </c>
      <c r="B63" s="3">
        <v>45368</v>
      </c>
      <c r="C63">
        <v>1357850</v>
      </c>
      <c r="D63">
        <v>0</v>
      </c>
      <c r="E63">
        <v>0</v>
      </c>
      <c r="F63">
        <v>16</v>
      </c>
      <c r="G63">
        <v>5250</v>
      </c>
      <c r="H63" t="b">
        <v>1</v>
      </c>
      <c r="I63">
        <f t="shared" si="1"/>
        <v>593.59562841530055</v>
      </c>
      <c r="L63">
        <f t="shared" si="9"/>
        <v>521900</v>
      </c>
      <c r="M63">
        <v>0</v>
      </c>
      <c r="N63">
        <v>0</v>
      </c>
      <c r="O63">
        <f t="shared" si="2"/>
        <v>228.15300546448088</v>
      </c>
      <c r="S63" s="12">
        <f t="shared" si="0"/>
        <v>150</v>
      </c>
      <c r="T63" s="12">
        <f t="shared" si="7"/>
        <v>0</v>
      </c>
      <c r="U63">
        <v>0</v>
      </c>
      <c r="V63">
        <f t="shared" si="3"/>
        <v>6.5573770491803282E-2</v>
      </c>
      <c r="W63" s="14" t="b">
        <f t="shared" si="4"/>
        <v>1</v>
      </c>
    </row>
    <row r="64" spans="1:23" x14ac:dyDescent="0.25">
      <c r="A64" t="s">
        <v>11</v>
      </c>
      <c r="B64" s="3">
        <v>45369</v>
      </c>
      <c r="C64">
        <v>1357850</v>
      </c>
      <c r="D64">
        <v>0</v>
      </c>
      <c r="E64">
        <v>0</v>
      </c>
      <c r="F64">
        <v>16</v>
      </c>
      <c r="G64">
        <v>5250</v>
      </c>
      <c r="H64" t="b">
        <v>1</v>
      </c>
      <c r="I64">
        <f t="shared" si="1"/>
        <v>593.59562841530055</v>
      </c>
      <c r="L64">
        <f t="shared" si="9"/>
        <v>521900</v>
      </c>
      <c r="M64">
        <v>0</v>
      </c>
      <c r="N64">
        <v>0</v>
      </c>
      <c r="O64">
        <f t="shared" si="2"/>
        <v>228.15300546448088</v>
      </c>
      <c r="S64" s="12">
        <f t="shared" si="0"/>
        <v>273500</v>
      </c>
      <c r="T64" s="12">
        <f t="shared" si="7"/>
        <v>273500</v>
      </c>
      <c r="U64">
        <v>0</v>
      </c>
      <c r="V64">
        <f t="shared" si="3"/>
        <v>119.56284153005464</v>
      </c>
      <c r="W64" s="14" t="b">
        <f t="shared" si="4"/>
        <v>1</v>
      </c>
    </row>
    <row r="65" spans="1:23" x14ac:dyDescent="0.25">
      <c r="A65" t="s">
        <v>11</v>
      </c>
      <c r="B65" s="3">
        <v>45370</v>
      </c>
      <c r="C65">
        <v>1357850</v>
      </c>
      <c r="D65">
        <v>0</v>
      </c>
      <c r="E65">
        <v>0</v>
      </c>
      <c r="F65">
        <v>16</v>
      </c>
      <c r="G65">
        <v>5250</v>
      </c>
      <c r="H65" t="b">
        <v>1</v>
      </c>
      <c r="I65">
        <f t="shared" si="1"/>
        <v>593.59562841530055</v>
      </c>
      <c r="L65">
        <f t="shared" si="9"/>
        <v>521900</v>
      </c>
      <c r="M65">
        <v>0</v>
      </c>
      <c r="N65">
        <v>0</v>
      </c>
      <c r="O65">
        <f t="shared" si="2"/>
        <v>228.15300546448088</v>
      </c>
      <c r="S65" s="12">
        <f t="shared" si="0"/>
        <v>273500</v>
      </c>
      <c r="T65" s="12">
        <f t="shared" si="7"/>
        <v>0</v>
      </c>
      <c r="U65">
        <v>0</v>
      </c>
      <c r="V65">
        <f t="shared" si="3"/>
        <v>119.56284153005464</v>
      </c>
      <c r="W65" s="14" t="b">
        <f t="shared" si="4"/>
        <v>1</v>
      </c>
    </row>
    <row r="66" spans="1:23" x14ac:dyDescent="0.25">
      <c r="A66" t="s">
        <v>11</v>
      </c>
      <c r="B66" s="3">
        <v>45371</v>
      </c>
      <c r="C66">
        <v>1321350</v>
      </c>
      <c r="D66">
        <v>0</v>
      </c>
      <c r="E66">
        <v>36500</v>
      </c>
      <c r="F66">
        <v>16</v>
      </c>
      <c r="G66">
        <v>5250</v>
      </c>
      <c r="H66" t="b">
        <v>1</v>
      </c>
      <c r="I66">
        <f t="shared" si="1"/>
        <v>577.63934426229503</v>
      </c>
      <c r="L66">
        <f t="shared" si="9"/>
        <v>485400</v>
      </c>
      <c r="M66">
        <v>0</v>
      </c>
      <c r="N66">
        <v>36500</v>
      </c>
      <c r="O66">
        <f t="shared" si="2"/>
        <v>212.19672131147541</v>
      </c>
      <c r="S66" s="12">
        <f t="shared" si="0"/>
        <v>237000</v>
      </c>
      <c r="T66" s="12">
        <f t="shared" si="7"/>
        <v>0</v>
      </c>
      <c r="U66">
        <v>36500</v>
      </c>
      <c r="V66">
        <f t="shared" si="3"/>
        <v>103.60655737704919</v>
      </c>
      <c r="W66" s="14" t="b">
        <f t="shared" si="4"/>
        <v>1</v>
      </c>
    </row>
    <row r="67" spans="1:23" x14ac:dyDescent="0.25">
      <c r="A67" t="s">
        <v>11</v>
      </c>
      <c r="B67" s="3">
        <v>45372</v>
      </c>
      <c r="C67">
        <v>1321350</v>
      </c>
      <c r="D67">
        <v>0</v>
      </c>
      <c r="E67">
        <v>0</v>
      </c>
      <c r="F67">
        <v>16</v>
      </c>
      <c r="G67">
        <v>5250</v>
      </c>
      <c r="H67" t="b">
        <v>1</v>
      </c>
      <c r="I67">
        <f t="shared" si="1"/>
        <v>577.63934426229503</v>
      </c>
      <c r="L67">
        <f t="shared" si="9"/>
        <v>485400</v>
      </c>
      <c r="M67">
        <v>0</v>
      </c>
      <c r="N67">
        <v>0</v>
      </c>
      <c r="O67">
        <f t="shared" si="2"/>
        <v>212.19672131147541</v>
      </c>
      <c r="S67" s="12">
        <f t="shared" ref="S67:S130" si="10">IF(T67&lt;&gt;0, IF((T67-U67)&gt;=0,T67-U67,T67), IF((S66-U67)&gt;=0,S66-U67,S66))</f>
        <v>237000</v>
      </c>
      <c r="T67" s="12">
        <f t="shared" si="7"/>
        <v>0</v>
      </c>
      <c r="U67">
        <v>0</v>
      </c>
      <c r="V67">
        <f t="shared" si="3"/>
        <v>103.60655737704919</v>
      </c>
      <c r="W67" s="14" t="b">
        <f t="shared" si="4"/>
        <v>1</v>
      </c>
    </row>
    <row r="68" spans="1:23" x14ac:dyDescent="0.25">
      <c r="A68" t="s">
        <v>11</v>
      </c>
      <c r="B68" s="3">
        <v>45373</v>
      </c>
      <c r="C68">
        <v>1284350</v>
      </c>
      <c r="D68">
        <v>0</v>
      </c>
      <c r="E68">
        <v>37000</v>
      </c>
      <c r="F68">
        <v>16</v>
      </c>
      <c r="G68">
        <v>5250</v>
      </c>
      <c r="H68" t="b">
        <v>1</v>
      </c>
      <c r="I68">
        <f t="shared" ref="I68:I131" si="11">C68*F68/100/366*(B69-B68)-IF(D68&lt;&gt;0,$G68,0)</f>
        <v>561.46448087431691</v>
      </c>
      <c r="L68">
        <f t="shared" si="9"/>
        <v>448400</v>
      </c>
      <c r="M68">
        <v>0</v>
      </c>
      <c r="N68">
        <v>37000</v>
      </c>
      <c r="O68">
        <f t="shared" ref="O68:O131" si="12">L68*$F68/100/366*($B69-$B68)-IF(M68&lt;&gt;0,$G68,0)</f>
        <v>196.02185792349727</v>
      </c>
      <c r="S68" s="12">
        <f t="shared" si="10"/>
        <v>200000</v>
      </c>
      <c r="T68" s="12">
        <f t="shared" si="7"/>
        <v>0</v>
      </c>
      <c r="U68">
        <v>37000</v>
      </c>
      <c r="V68">
        <f t="shared" ref="V68:V131" si="13">S68*$F68/100/366*($B69-$B68)</f>
        <v>87.431693989071036</v>
      </c>
      <c r="W68" s="14" t="b">
        <f t="shared" ref="W68:W131" si="14">S68&gt;U68</f>
        <v>1</v>
      </c>
    </row>
    <row r="69" spans="1:23" x14ac:dyDescent="0.25">
      <c r="A69" t="s">
        <v>11</v>
      </c>
      <c r="B69" s="3">
        <v>45374</v>
      </c>
      <c r="C69">
        <v>1284350</v>
      </c>
      <c r="D69">
        <v>0</v>
      </c>
      <c r="E69">
        <v>0</v>
      </c>
      <c r="F69">
        <v>16</v>
      </c>
      <c r="G69">
        <v>5250</v>
      </c>
      <c r="H69" t="b">
        <v>1</v>
      </c>
      <c r="I69">
        <f t="shared" si="11"/>
        <v>561.46448087431691</v>
      </c>
      <c r="L69">
        <f t="shared" si="9"/>
        <v>448400</v>
      </c>
      <c r="M69">
        <v>0</v>
      </c>
      <c r="N69">
        <v>0</v>
      </c>
      <c r="O69">
        <f t="shared" si="12"/>
        <v>196.02185792349727</v>
      </c>
      <c r="S69" s="12">
        <f t="shared" si="10"/>
        <v>200000</v>
      </c>
      <c r="T69" s="12">
        <f t="shared" si="7"/>
        <v>0</v>
      </c>
      <c r="U69">
        <v>0</v>
      </c>
      <c r="V69">
        <f t="shared" si="13"/>
        <v>87.431693989071036</v>
      </c>
      <c r="W69" s="14" t="b">
        <f t="shared" si="14"/>
        <v>1</v>
      </c>
    </row>
    <row r="70" spans="1:23" x14ac:dyDescent="0.25">
      <c r="A70" t="s">
        <v>11</v>
      </c>
      <c r="B70" s="3">
        <v>45375</v>
      </c>
      <c r="C70">
        <v>1284350</v>
      </c>
      <c r="D70">
        <v>0</v>
      </c>
      <c r="E70">
        <v>0</v>
      </c>
      <c r="F70">
        <v>16</v>
      </c>
      <c r="G70">
        <v>5250</v>
      </c>
      <c r="H70" t="b">
        <v>1</v>
      </c>
      <c r="I70">
        <f t="shared" si="11"/>
        <v>561.46448087431691</v>
      </c>
      <c r="L70">
        <f t="shared" si="9"/>
        <v>448400</v>
      </c>
      <c r="M70">
        <v>0</v>
      </c>
      <c r="N70">
        <v>0</v>
      </c>
      <c r="O70">
        <f t="shared" si="12"/>
        <v>196.02185792349727</v>
      </c>
      <c r="S70" s="12">
        <f t="shared" si="10"/>
        <v>200000</v>
      </c>
      <c r="T70" s="12">
        <f t="shared" si="7"/>
        <v>0</v>
      </c>
      <c r="U70">
        <v>0</v>
      </c>
      <c r="V70">
        <f t="shared" si="13"/>
        <v>87.431693989071036</v>
      </c>
      <c r="W70" s="14" t="b">
        <f t="shared" si="14"/>
        <v>1</v>
      </c>
    </row>
    <row r="71" spans="1:23" x14ac:dyDescent="0.25">
      <c r="A71" t="s">
        <v>11</v>
      </c>
      <c r="B71" s="3">
        <v>45376</v>
      </c>
      <c r="C71">
        <v>1274350</v>
      </c>
      <c r="D71">
        <v>0</v>
      </c>
      <c r="E71">
        <v>10000</v>
      </c>
      <c r="F71">
        <v>16</v>
      </c>
      <c r="G71">
        <v>5250</v>
      </c>
      <c r="H71" t="b">
        <v>1</v>
      </c>
      <c r="I71">
        <f t="shared" si="11"/>
        <v>557.09289617486343</v>
      </c>
      <c r="L71">
        <f t="shared" si="9"/>
        <v>438400</v>
      </c>
      <c r="M71">
        <v>0</v>
      </c>
      <c r="N71">
        <v>10000</v>
      </c>
      <c r="O71">
        <f t="shared" si="12"/>
        <v>191.65027322404373</v>
      </c>
      <c r="S71" s="12">
        <f t="shared" si="10"/>
        <v>190000</v>
      </c>
      <c r="T71" s="12">
        <f t="shared" si="7"/>
        <v>0</v>
      </c>
      <c r="U71">
        <v>10000</v>
      </c>
      <c r="V71">
        <f t="shared" si="13"/>
        <v>83.060109289617486</v>
      </c>
      <c r="W71" s="14" t="b">
        <f t="shared" si="14"/>
        <v>1</v>
      </c>
    </row>
    <row r="72" spans="1:23" x14ac:dyDescent="0.25">
      <c r="A72" t="s">
        <v>11</v>
      </c>
      <c r="B72" s="3">
        <v>45377</v>
      </c>
      <c r="C72">
        <v>1268350</v>
      </c>
      <c r="D72">
        <v>0</v>
      </c>
      <c r="E72">
        <v>6000</v>
      </c>
      <c r="F72">
        <v>16</v>
      </c>
      <c r="G72">
        <v>5250</v>
      </c>
      <c r="H72" t="b">
        <v>1</v>
      </c>
      <c r="I72">
        <f t="shared" si="11"/>
        <v>554.46994535519127</v>
      </c>
      <c r="L72">
        <f t="shared" si="9"/>
        <v>432400</v>
      </c>
      <c r="M72">
        <v>0</v>
      </c>
      <c r="N72">
        <v>6000</v>
      </c>
      <c r="O72">
        <f t="shared" si="12"/>
        <v>189.02732240437157</v>
      </c>
      <c r="S72" s="12">
        <f t="shared" si="10"/>
        <v>184000</v>
      </c>
      <c r="T72" s="12">
        <f t="shared" si="7"/>
        <v>0</v>
      </c>
      <c r="U72">
        <v>6000</v>
      </c>
      <c r="V72">
        <f t="shared" si="13"/>
        <v>80.437158469945359</v>
      </c>
      <c r="W72" s="14" t="b">
        <f t="shared" si="14"/>
        <v>1</v>
      </c>
    </row>
    <row r="73" spans="1:23" x14ac:dyDescent="0.25">
      <c r="A73" t="s">
        <v>11</v>
      </c>
      <c r="B73" s="3">
        <v>45378</v>
      </c>
      <c r="C73">
        <v>1248350</v>
      </c>
      <c r="D73">
        <v>0</v>
      </c>
      <c r="E73">
        <v>20000</v>
      </c>
      <c r="F73">
        <v>16</v>
      </c>
      <c r="G73">
        <v>5250</v>
      </c>
      <c r="H73" t="b">
        <v>1</v>
      </c>
      <c r="I73">
        <f t="shared" si="11"/>
        <v>545.7267759562842</v>
      </c>
      <c r="L73">
        <f t="shared" si="9"/>
        <v>412400</v>
      </c>
      <c r="M73">
        <v>0</v>
      </c>
      <c r="N73">
        <v>20000</v>
      </c>
      <c r="O73">
        <f t="shared" si="12"/>
        <v>180.28415300546447</v>
      </c>
      <c r="S73" s="12">
        <f t="shared" si="10"/>
        <v>164000</v>
      </c>
      <c r="T73" s="12">
        <f t="shared" si="7"/>
        <v>0</v>
      </c>
      <c r="U73">
        <v>20000</v>
      </c>
      <c r="V73">
        <f t="shared" si="13"/>
        <v>71.693989071038246</v>
      </c>
      <c r="W73" s="14" t="b">
        <f t="shared" si="14"/>
        <v>1</v>
      </c>
    </row>
    <row r="74" spans="1:23" x14ac:dyDescent="0.25">
      <c r="A74" t="s">
        <v>11</v>
      </c>
      <c r="B74" s="3">
        <v>45379</v>
      </c>
      <c r="C74">
        <v>1248350</v>
      </c>
      <c r="D74">
        <v>0</v>
      </c>
      <c r="E74">
        <v>0</v>
      </c>
      <c r="F74">
        <v>16</v>
      </c>
      <c r="G74">
        <v>5250</v>
      </c>
      <c r="H74" t="b">
        <v>1</v>
      </c>
      <c r="I74">
        <f t="shared" si="11"/>
        <v>545.7267759562842</v>
      </c>
      <c r="L74">
        <f t="shared" si="9"/>
        <v>412400</v>
      </c>
      <c r="M74">
        <v>0</v>
      </c>
      <c r="N74">
        <v>0</v>
      </c>
      <c r="O74">
        <f t="shared" si="12"/>
        <v>180.28415300546447</v>
      </c>
      <c r="S74" s="12">
        <f t="shared" si="10"/>
        <v>164000</v>
      </c>
      <c r="T74" s="12">
        <f t="shared" si="7"/>
        <v>0</v>
      </c>
      <c r="U74">
        <v>0</v>
      </c>
      <c r="V74">
        <f t="shared" si="13"/>
        <v>71.693989071038246</v>
      </c>
      <c r="W74" s="14" t="b">
        <f t="shared" si="14"/>
        <v>1</v>
      </c>
    </row>
    <row r="75" spans="1:23" x14ac:dyDescent="0.25">
      <c r="A75" t="s">
        <v>11</v>
      </c>
      <c r="B75" s="3">
        <v>45380</v>
      </c>
      <c r="C75">
        <v>1248350</v>
      </c>
      <c r="D75">
        <v>0</v>
      </c>
      <c r="E75">
        <v>0</v>
      </c>
      <c r="F75">
        <v>16</v>
      </c>
      <c r="G75">
        <v>5250</v>
      </c>
      <c r="H75" t="b">
        <v>1</v>
      </c>
      <c r="I75">
        <f t="shared" si="11"/>
        <v>545.7267759562842</v>
      </c>
      <c r="L75">
        <f t="shared" si="9"/>
        <v>412400</v>
      </c>
      <c r="M75">
        <v>0</v>
      </c>
      <c r="N75">
        <v>0</v>
      </c>
      <c r="O75">
        <f t="shared" si="12"/>
        <v>180.28415300546447</v>
      </c>
      <c r="S75" s="12">
        <f t="shared" si="10"/>
        <v>164000</v>
      </c>
      <c r="T75" s="12">
        <f t="shared" si="7"/>
        <v>0</v>
      </c>
      <c r="U75">
        <v>0</v>
      </c>
      <c r="V75">
        <f t="shared" si="13"/>
        <v>71.693989071038246</v>
      </c>
      <c r="W75" s="14" t="b">
        <f t="shared" si="14"/>
        <v>1</v>
      </c>
    </row>
    <row r="76" spans="1:23" x14ac:dyDescent="0.25">
      <c r="A76" t="s">
        <v>11</v>
      </c>
      <c r="B76" s="3">
        <v>45381</v>
      </c>
      <c r="C76">
        <v>1248350</v>
      </c>
      <c r="D76">
        <v>0</v>
      </c>
      <c r="E76">
        <v>0</v>
      </c>
      <c r="F76">
        <v>16</v>
      </c>
      <c r="G76">
        <v>5250</v>
      </c>
      <c r="H76" t="b">
        <v>1</v>
      </c>
      <c r="I76">
        <f t="shared" si="11"/>
        <v>545.7267759562842</v>
      </c>
      <c r="L76">
        <f t="shared" si="9"/>
        <v>412400</v>
      </c>
      <c r="M76">
        <v>0</v>
      </c>
      <c r="N76">
        <v>0</v>
      </c>
      <c r="O76">
        <f t="shared" si="12"/>
        <v>180.28415300546447</v>
      </c>
      <c r="S76" s="12">
        <f t="shared" si="10"/>
        <v>164000</v>
      </c>
      <c r="T76" s="12">
        <f t="shared" si="7"/>
        <v>0</v>
      </c>
      <c r="U76">
        <v>0</v>
      </c>
      <c r="V76">
        <f t="shared" si="13"/>
        <v>71.693989071038246</v>
      </c>
      <c r="W76" s="14" t="b">
        <f t="shared" si="14"/>
        <v>1</v>
      </c>
    </row>
    <row r="77" spans="1:23" x14ac:dyDescent="0.25">
      <c r="A77" t="s">
        <v>11</v>
      </c>
      <c r="B77" s="3">
        <v>45382</v>
      </c>
      <c r="C77">
        <v>1228350</v>
      </c>
      <c r="D77">
        <v>0</v>
      </c>
      <c r="E77">
        <v>20000</v>
      </c>
      <c r="F77">
        <v>16</v>
      </c>
      <c r="G77">
        <v>5250</v>
      </c>
      <c r="H77" t="b">
        <v>1</v>
      </c>
      <c r="I77">
        <f t="shared" si="11"/>
        <v>536.98360655737702</v>
      </c>
      <c r="L77">
        <f t="shared" si="9"/>
        <v>392400</v>
      </c>
      <c r="M77">
        <v>0</v>
      </c>
      <c r="N77">
        <v>20000</v>
      </c>
      <c r="O77">
        <f t="shared" si="12"/>
        <v>171.54098360655738</v>
      </c>
      <c r="S77" s="12">
        <f t="shared" si="10"/>
        <v>144000</v>
      </c>
      <c r="T77" s="12">
        <f t="shared" si="7"/>
        <v>0</v>
      </c>
      <c r="U77">
        <v>20000</v>
      </c>
      <c r="V77">
        <f t="shared" si="13"/>
        <v>62.950819672131146</v>
      </c>
      <c r="W77" s="14" t="b">
        <f t="shared" si="14"/>
        <v>1</v>
      </c>
    </row>
    <row r="78" spans="1:23" x14ac:dyDescent="0.25">
      <c r="A78" t="s">
        <v>11</v>
      </c>
      <c r="B78" s="3">
        <v>45383</v>
      </c>
      <c r="C78">
        <v>1207350</v>
      </c>
      <c r="D78">
        <v>0</v>
      </c>
      <c r="E78">
        <v>21000</v>
      </c>
      <c r="F78">
        <v>16</v>
      </c>
      <c r="G78">
        <v>5250</v>
      </c>
      <c r="H78" t="b">
        <v>1</v>
      </c>
      <c r="I78">
        <f t="shared" si="11"/>
        <v>527.80327868852464</v>
      </c>
      <c r="L78">
        <f t="shared" si="9"/>
        <v>371400</v>
      </c>
      <c r="M78">
        <v>0</v>
      </c>
      <c r="N78">
        <v>21000</v>
      </c>
      <c r="O78">
        <f t="shared" si="12"/>
        <v>162.36065573770492</v>
      </c>
      <c r="S78" s="12">
        <f t="shared" si="10"/>
        <v>123000</v>
      </c>
      <c r="T78" s="12">
        <f t="shared" si="7"/>
        <v>0</v>
      </c>
      <c r="U78">
        <v>21000</v>
      </c>
      <c r="V78">
        <f t="shared" si="13"/>
        <v>53.770491803278688</v>
      </c>
      <c r="W78" s="14" t="b">
        <f t="shared" si="14"/>
        <v>1</v>
      </c>
    </row>
    <row r="79" spans="1:23" x14ac:dyDescent="0.25">
      <c r="A79" t="s">
        <v>11</v>
      </c>
      <c r="B79" s="3">
        <v>45384</v>
      </c>
      <c r="C79">
        <v>1206850</v>
      </c>
      <c r="D79">
        <v>0</v>
      </c>
      <c r="E79">
        <v>500</v>
      </c>
      <c r="F79">
        <v>16</v>
      </c>
      <c r="G79">
        <v>5250</v>
      </c>
      <c r="H79" t="b">
        <v>1</v>
      </c>
      <c r="I79">
        <f t="shared" si="11"/>
        <v>527.58469945355193</v>
      </c>
      <c r="L79">
        <f t="shared" si="9"/>
        <v>370900</v>
      </c>
      <c r="M79">
        <v>0</v>
      </c>
      <c r="N79">
        <v>500</v>
      </c>
      <c r="O79">
        <f t="shared" si="12"/>
        <v>162.14207650273224</v>
      </c>
      <c r="S79" s="12">
        <f t="shared" si="10"/>
        <v>122500</v>
      </c>
      <c r="T79" s="12">
        <f t="shared" si="7"/>
        <v>0</v>
      </c>
      <c r="U79">
        <v>500</v>
      </c>
      <c r="V79">
        <f t="shared" si="13"/>
        <v>53.551912568306008</v>
      </c>
      <c r="W79" s="14" t="b">
        <f t="shared" si="14"/>
        <v>1</v>
      </c>
    </row>
    <row r="80" spans="1:23" x14ac:dyDescent="0.25">
      <c r="A80" t="s">
        <v>11</v>
      </c>
      <c r="B80" s="3">
        <v>45385</v>
      </c>
      <c r="C80">
        <v>1156850</v>
      </c>
      <c r="D80">
        <v>0</v>
      </c>
      <c r="E80">
        <v>50000</v>
      </c>
      <c r="F80">
        <v>16</v>
      </c>
      <c r="G80">
        <v>5250</v>
      </c>
      <c r="H80" t="b">
        <v>1</v>
      </c>
      <c r="I80">
        <f t="shared" si="11"/>
        <v>505.72677595628414</v>
      </c>
      <c r="L80">
        <f t="shared" si="9"/>
        <v>320900</v>
      </c>
      <c r="M80">
        <v>0</v>
      </c>
      <c r="N80">
        <v>50000</v>
      </c>
      <c r="O80">
        <f t="shared" si="12"/>
        <v>140.28415300546447</v>
      </c>
      <c r="S80" s="12">
        <f t="shared" si="10"/>
        <v>72500</v>
      </c>
      <c r="T80" s="12">
        <f t="shared" si="7"/>
        <v>0</v>
      </c>
      <c r="U80">
        <v>50000</v>
      </c>
      <c r="V80">
        <f t="shared" si="13"/>
        <v>31.693989071038253</v>
      </c>
      <c r="W80" s="14" t="b">
        <f t="shared" si="14"/>
        <v>1</v>
      </c>
    </row>
    <row r="81" spans="1:23" x14ac:dyDescent="0.25">
      <c r="A81" t="s">
        <v>11</v>
      </c>
      <c r="B81" s="3">
        <v>45386</v>
      </c>
      <c r="C81">
        <v>1150850</v>
      </c>
      <c r="D81">
        <v>0</v>
      </c>
      <c r="E81">
        <v>6000</v>
      </c>
      <c r="F81">
        <v>16</v>
      </c>
      <c r="G81">
        <v>5250</v>
      </c>
      <c r="H81" t="b">
        <v>1</v>
      </c>
      <c r="I81">
        <f t="shared" si="11"/>
        <v>503.10382513661204</v>
      </c>
      <c r="L81">
        <f t="shared" si="9"/>
        <v>314900</v>
      </c>
      <c r="M81">
        <v>0</v>
      </c>
      <c r="N81">
        <v>6000</v>
      </c>
      <c r="O81">
        <f t="shared" si="12"/>
        <v>137.66120218579235</v>
      </c>
      <c r="S81" s="12">
        <f t="shared" si="10"/>
        <v>66500</v>
      </c>
      <c r="T81" s="12">
        <f t="shared" si="7"/>
        <v>0</v>
      </c>
      <c r="U81">
        <v>6000</v>
      </c>
      <c r="V81">
        <f t="shared" si="13"/>
        <v>29.071038251366119</v>
      </c>
      <c r="W81" s="14" t="b">
        <f t="shared" si="14"/>
        <v>1</v>
      </c>
    </row>
    <row r="82" spans="1:23" x14ac:dyDescent="0.25">
      <c r="A82" t="s">
        <v>11</v>
      </c>
      <c r="B82" s="3">
        <v>45387</v>
      </c>
      <c r="C82">
        <v>1149850</v>
      </c>
      <c r="D82">
        <v>0</v>
      </c>
      <c r="E82">
        <v>1000</v>
      </c>
      <c r="F82">
        <v>16</v>
      </c>
      <c r="G82">
        <v>5250</v>
      </c>
      <c r="H82" t="b">
        <v>1</v>
      </c>
      <c r="I82">
        <f t="shared" si="11"/>
        <v>502.66666666666669</v>
      </c>
      <c r="L82">
        <f t="shared" si="9"/>
        <v>313900</v>
      </c>
      <c r="M82">
        <v>0</v>
      </c>
      <c r="N82">
        <v>1000</v>
      </c>
      <c r="O82">
        <f t="shared" si="12"/>
        <v>137.22404371584699</v>
      </c>
      <c r="S82" s="12">
        <f t="shared" si="10"/>
        <v>65500</v>
      </c>
      <c r="T82" s="12">
        <f t="shared" si="7"/>
        <v>0</v>
      </c>
      <c r="U82">
        <v>1000</v>
      </c>
      <c r="V82">
        <f t="shared" si="13"/>
        <v>28.633879781420767</v>
      </c>
      <c r="W82" s="14" t="b">
        <f t="shared" si="14"/>
        <v>1</v>
      </c>
    </row>
    <row r="83" spans="1:23" x14ac:dyDescent="0.25">
      <c r="A83" t="s">
        <v>11</v>
      </c>
      <c r="B83" s="3">
        <v>45388</v>
      </c>
      <c r="C83">
        <v>1149850</v>
      </c>
      <c r="D83">
        <v>0</v>
      </c>
      <c r="E83">
        <v>0</v>
      </c>
      <c r="F83">
        <v>16</v>
      </c>
      <c r="G83">
        <v>5250</v>
      </c>
      <c r="H83" t="b">
        <v>1</v>
      </c>
      <c r="I83">
        <f t="shared" si="11"/>
        <v>502.66666666666669</v>
      </c>
      <c r="L83">
        <f t="shared" si="9"/>
        <v>313900</v>
      </c>
      <c r="M83">
        <v>0</v>
      </c>
      <c r="N83">
        <v>0</v>
      </c>
      <c r="O83">
        <f t="shared" si="12"/>
        <v>137.22404371584699</v>
      </c>
      <c r="S83" s="12">
        <f t="shared" si="10"/>
        <v>65500</v>
      </c>
      <c r="T83" s="12">
        <f t="shared" si="7"/>
        <v>0</v>
      </c>
      <c r="U83">
        <v>0</v>
      </c>
      <c r="V83">
        <f t="shared" si="13"/>
        <v>28.633879781420767</v>
      </c>
      <c r="W83" s="14" t="b">
        <f t="shared" si="14"/>
        <v>1</v>
      </c>
    </row>
    <row r="84" spans="1:23" x14ac:dyDescent="0.25">
      <c r="A84" t="s">
        <v>11</v>
      </c>
      <c r="B84" s="3">
        <v>45389</v>
      </c>
      <c r="C84">
        <v>1139750</v>
      </c>
      <c r="D84">
        <v>0</v>
      </c>
      <c r="E84">
        <v>10100</v>
      </c>
      <c r="F84">
        <v>16</v>
      </c>
      <c r="G84">
        <v>5250</v>
      </c>
      <c r="H84" t="b">
        <v>1</v>
      </c>
      <c r="I84">
        <f t="shared" si="11"/>
        <v>498.25136612021856</v>
      </c>
      <c r="L84">
        <f t="shared" si="9"/>
        <v>303800</v>
      </c>
      <c r="M84">
        <v>0</v>
      </c>
      <c r="N84">
        <v>10100</v>
      </c>
      <c r="O84">
        <f t="shared" si="12"/>
        <v>132.80874316939889</v>
      </c>
      <c r="S84" s="12">
        <f t="shared" si="10"/>
        <v>55400</v>
      </c>
      <c r="T84" s="12">
        <f t="shared" si="7"/>
        <v>0</v>
      </c>
      <c r="U84">
        <v>10100</v>
      </c>
      <c r="V84">
        <f t="shared" si="13"/>
        <v>24.218579234972676</v>
      </c>
      <c r="W84" s="14" t="b">
        <f t="shared" si="14"/>
        <v>1</v>
      </c>
    </row>
    <row r="85" spans="1:23" x14ac:dyDescent="0.25">
      <c r="A85" t="s">
        <v>11</v>
      </c>
      <c r="B85" s="3">
        <v>45390</v>
      </c>
      <c r="C85">
        <v>1139750</v>
      </c>
      <c r="D85">
        <v>0</v>
      </c>
      <c r="E85">
        <v>0</v>
      </c>
      <c r="F85">
        <v>16</v>
      </c>
      <c r="G85">
        <v>5250</v>
      </c>
      <c r="H85" t="b">
        <v>1</v>
      </c>
      <c r="I85">
        <f t="shared" si="11"/>
        <v>498.25136612021856</v>
      </c>
      <c r="L85">
        <f t="shared" si="9"/>
        <v>303800</v>
      </c>
      <c r="M85">
        <v>0</v>
      </c>
      <c r="N85">
        <v>0</v>
      </c>
      <c r="O85">
        <f t="shared" si="12"/>
        <v>132.80874316939889</v>
      </c>
      <c r="S85" s="12">
        <f t="shared" si="10"/>
        <v>55400</v>
      </c>
      <c r="T85" s="12">
        <f t="shared" si="7"/>
        <v>0</v>
      </c>
      <c r="U85">
        <v>0</v>
      </c>
      <c r="V85">
        <f t="shared" si="13"/>
        <v>24.218579234972676</v>
      </c>
      <c r="W85" s="14" t="b">
        <f t="shared" si="14"/>
        <v>1</v>
      </c>
    </row>
    <row r="86" spans="1:23" x14ac:dyDescent="0.25">
      <c r="A86" t="s">
        <v>11</v>
      </c>
      <c r="B86" s="3">
        <v>45391</v>
      </c>
      <c r="C86">
        <v>1139750</v>
      </c>
      <c r="D86">
        <v>0</v>
      </c>
      <c r="E86">
        <v>0</v>
      </c>
      <c r="F86">
        <v>16</v>
      </c>
      <c r="G86">
        <v>5250</v>
      </c>
      <c r="H86" t="b">
        <v>1</v>
      </c>
      <c r="I86">
        <f t="shared" si="11"/>
        <v>498.25136612021856</v>
      </c>
      <c r="L86">
        <f t="shared" si="9"/>
        <v>303800</v>
      </c>
      <c r="M86">
        <v>0</v>
      </c>
      <c r="N86">
        <v>0</v>
      </c>
      <c r="O86">
        <f t="shared" si="12"/>
        <v>132.80874316939889</v>
      </c>
      <c r="S86" s="12">
        <f t="shared" si="10"/>
        <v>55400</v>
      </c>
      <c r="T86" s="12">
        <f t="shared" si="7"/>
        <v>0</v>
      </c>
      <c r="U86">
        <v>0</v>
      </c>
      <c r="V86">
        <f t="shared" si="13"/>
        <v>24.218579234972676</v>
      </c>
      <c r="W86" s="14" t="b">
        <f t="shared" si="14"/>
        <v>1</v>
      </c>
    </row>
    <row r="87" spans="1:23" x14ac:dyDescent="0.25">
      <c r="A87" t="s">
        <v>11</v>
      </c>
      <c r="B87" s="3">
        <v>45392</v>
      </c>
      <c r="C87">
        <v>1124750</v>
      </c>
      <c r="D87">
        <v>0</v>
      </c>
      <c r="E87">
        <v>15000</v>
      </c>
      <c r="F87">
        <v>16</v>
      </c>
      <c r="G87">
        <v>5250</v>
      </c>
      <c r="H87" t="b">
        <v>1</v>
      </c>
      <c r="I87">
        <f t="shared" si="11"/>
        <v>491.69398907103823</v>
      </c>
      <c r="L87">
        <f t="shared" si="9"/>
        <v>288800</v>
      </c>
      <c r="M87">
        <v>0</v>
      </c>
      <c r="N87">
        <v>15000</v>
      </c>
      <c r="O87">
        <f t="shared" si="12"/>
        <v>126.25136612021858</v>
      </c>
      <c r="S87" s="12">
        <f t="shared" si="10"/>
        <v>40400</v>
      </c>
      <c r="T87" s="12">
        <f t="shared" si="7"/>
        <v>0</v>
      </c>
      <c r="U87">
        <v>15000</v>
      </c>
      <c r="V87">
        <f t="shared" si="13"/>
        <v>17.661202185792348</v>
      </c>
      <c r="W87" s="14" t="b">
        <f t="shared" si="14"/>
        <v>1</v>
      </c>
    </row>
    <row r="88" spans="1:23" x14ac:dyDescent="0.25">
      <c r="A88" t="s">
        <v>11</v>
      </c>
      <c r="B88" s="3">
        <v>45393</v>
      </c>
      <c r="C88">
        <v>1124750</v>
      </c>
      <c r="D88">
        <v>0</v>
      </c>
      <c r="E88">
        <v>0</v>
      </c>
      <c r="F88">
        <v>16</v>
      </c>
      <c r="G88">
        <v>5250</v>
      </c>
      <c r="H88" t="b">
        <v>1</v>
      </c>
      <c r="I88">
        <f t="shared" si="11"/>
        <v>491.69398907103823</v>
      </c>
      <c r="L88">
        <f>L87-N88</f>
        <v>288800</v>
      </c>
      <c r="M88">
        <v>0</v>
      </c>
      <c r="N88">
        <v>0</v>
      </c>
      <c r="O88">
        <f t="shared" si="12"/>
        <v>126.25136612021858</v>
      </c>
      <c r="S88" s="12">
        <f t="shared" si="10"/>
        <v>40400</v>
      </c>
      <c r="T88" s="12">
        <f t="shared" si="7"/>
        <v>0</v>
      </c>
      <c r="U88">
        <v>0</v>
      </c>
      <c r="V88">
        <f t="shared" si="13"/>
        <v>17.661202185792348</v>
      </c>
      <c r="W88" s="14" t="b">
        <f t="shared" si="14"/>
        <v>1</v>
      </c>
    </row>
    <row r="89" spans="1:23" x14ac:dyDescent="0.25">
      <c r="A89" t="s">
        <v>11</v>
      </c>
      <c r="B89" s="3">
        <v>45394</v>
      </c>
      <c r="C89">
        <v>1104750</v>
      </c>
      <c r="D89">
        <v>0</v>
      </c>
      <c r="E89">
        <v>20000</v>
      </c>
      <c r="F89">
        <v>16</v>
      </c>
      <c r="G89">
        <v>5250</v>
      </c>
      <c r="H89" t="b">
        <v>1</v>
      </c>
      <c r="I89">
        <f t="shared" si="11"/>
        <v>482.95081967213116</v>
      </c>
      <c r="L89">
        <f>L88-N89</f>
        <v>268800</v>
      </c>
      <c r="M89">
        <v>0</v>
      </c>
      <c r="N89">
        <v>20000</v>
      </c>
      <c r="O89">
        <f t="shared" si="12"/>
        <v>117.50819672131148</v>
      </c>
      <c r="S89" s="12">
        <f t="shared" si="10"/>
        <v>20400</v>
      </c>
      <c r="T89" s="12">
        <f t="shared" si="7"/>
        <v>0</v>
      </c>
      <c r="U89">
        <v>20000</v>
      </c>
      <c r="V89">
        <f t="shared" si="13"/>
        <v>8.9180327868852451</v>
      </c>
      <c r="W89" s="14" t="b">
        <f t="shared" si="14"/>
        <v>1</v>
      </c>
    </row>
    <row r="90" spans="1:23" x14ac:dyDescent="0.25">
      <c r="A90" t="s">
        <v>11</v>
      </c>
      <c r="B90" s="3">
        <v>45395</v>
      </c>
      <c r="C90">
        <v>1097150</v>
      </c>
      <c r="D90">
        <v>0</v>
      </c>
      <c r="E90">
        <v>7600</v>
      </c>
      <c r="F90">
        <v>16</v>
      </c>
      <c r="G90">
        <v>5250</v>
      </c>
      <c r="H90" t="b">
        <v>1</v>
      </c>
      <c r="I90">
        <f t="shared" si="11"/>
        <v>479.62841530054646</v>
      </c>
      <c r="L90">
        <f t="shared" ref="L90:L114" si="15">L89-N90</f>
        <v>261200</v>
      </c>
      <c r="M90">
        <v>0</v>
      </c>
      <c r="N90">
        <v>7600</v>
      </c>
      <c r="O90">
        <f t="shared" si="12"/>
        <v>114.18579234972678</v>
      </c>
      <c r="S90" s="12">
        <f t="shared" si="10"/>
        <v>12800</v>
      </c>
      <c r="T90" s="12">
        <f t="shared" si="7"/>
        <v>0</v>
      </c>
      <c r="U90">
        <v>7600</v>
      </c>
      <c r="V90">
        <f t="shared" si="13"/>
        <v>5.5956284153005464</v>
      </c>
      <c r="W90" s="14" t="b">
        <f t="shared" si="14"/>
        <v>1</v>
      </c>
    </row>
    <row r="91" spans="1:23" x14ac:dyDescent="0.25">
      <c r="A91" t="s">
        <v>11</v>
      </c>
      <c r="B91" s="3">
        <v>45396</v>
      </c>
      <c r="C91">
        <v>1097150</v>
      </c>
      <c r="D91">
        <v>0</v>
      </c>
      <c r="E91">
        <v>0</v>
      </c>
      <c r="F91">
        <v>16</v>
      </c>
      <c r="G91">
        <v>5250</v>
      </c>
      <c r="H91" t="b">
        <v>1</v>
      </c>
      <c r="I91">
        <f t="shared" si="11"/>
        <v>479.62841530054646</v>
      </c>
      <c r="L91">
        <f t="shared" si="15"/>
        <v>261200</v>
      </c>
      <c r="M91">
        <v>0</v>
      </c>
      <c r="N91">
        <v>0</v>
      </c>
      <c r="O91">
        <f t="shared" si="12"/>
        <v>114.18579234972678</v>
      </c>
      <c r="S91" s="12">
        <f t="shared" si="10"/>
        <v>12800</v>
      </c>
      <c r="T91" s="12">
        <f t="shared" ref="T91:T154" si="16">IF(AND(S88&lt;($Q$4),T90=0,T89=0),$T$3,0)</f>
        <v>0</v>
      </c>
      <c r="U91">
        <v>0</v>
      </c>
      <c r="V91">
        <f t="shared" si="13"/>
        <v>5.5956284153005464</v>
      </c>
      <c r="W91" s="14" t="b">
        <f t="shared" si="14"/>
        <v>1</v>
      </c>
    </row>
    <row r="92" spans="1:23" x14ac:dyDescent="0.25">
      <c r="A92" t="s">
        <v>11</v>
      </c>
      <c r="B92" s="3">
        <v>45397</v>
      </c>
      <c r="C92">
        <v>1062050</v>
      </c>
      <c r="D92">
        <v>0</v>
      </c>
      <c r="E92">
        <v>35100</v>
      </c>
      <c r="F92">
        <v>16</v>
      </c>
      <c r="G92">
        <v>5250</v>
      </c>
      <c r="H92" t="b">
        <v>1</v>
      </c>
      <c r="I92">
        <f t="shared" si="11"/>
        <v>464.28415300546447</v>
      </c>
      <c r="L92">
        <f t="shared" si="15"/>
        <v>226100</v>
      </c>
      <c r="M92">
        <v>0</v>
      </c>
      <c r="N92">
        <v>35100</v>
      </c>
      <c r="O92">
        <f t="shared" si="12"/>
        <v>98.841530054644807</v>
      </c>
      <c r="S92" s="12">
        <f t="shared" si="10"/>
        <v>238400</v>
      </c>
      <c r="T92" s="12">
        <f t="shared" si="16"/>
        <v>273500</v>
      </c>
      <c r="U92">
        <v>35100</v>
      </c>
      <c r="V92">
        <f t="shared" si="13"/>
        <v>104.21857923497268</v>
      </c>
      <c r="W92" s="14" t="b">
        <f t="shared" si="14"/>
        <v>1</v>
      </c>
    </row>
    <row r="93" spans="1:23" x14ac:dyDescent="0.25">
      <c r="A93" t="s">
        <v>11</v>
      </c>
      <c r="B93" s="3">
        <v>45398</v>
      </c>
      <c r="C93">
        <v>1062050</v>
      </c>
      <c r="D93">
        <v>0</v>
      </c>
      <c r="E93">
        <v>0</v>
      </c>
      <c r="F93">
        <v>16</v>
      </c>
      <c r="G93">
        <v>5250</v>
      </c>
      <c r="H93" t="b">
        <v>1</v>
      </c>
      <c r="I93">
        <f t="shared" si="11"/>
        <v>464.28415300546447</v>
      </c>
      <c r="L93">
        <f t="shared" si="15"/>
        <v>226100</v>
      </c>
      <c r="M93">
        <v>0</v>
      </c>
      <c r="N93">
        <v>0</v>
      </c>
      <c r="O93">
        <f t="shared" si="12"/>
        <v>98.841530054644807</v>
      </c>
      <c r="S93" s="12">
        <f t="shared" si="10"/>
        <v>238400</v>
      </c>
      <c r="T93" s="12">
        <f t="shared" si="16"/>
        <v>0</v>
      </c>
      <c r="U93">
        <v>0</v>
      </c>
      <c r="V93">
        <f t="shared" si="13"/>
        <v>104.21857923497268</v>
      </c>
      <c r="W93" s="14" t="b">
        <f t="shared" si="14"/>
        <v>1</v>
      </c>
    </row>
    <row r="94" spans="1:23" x14ac:dyDescent="0.25">
      <c r="A94" t="s">
        <v>11</v>
      </c>
      <c r="B94" s="3">
        <v>45399</v>
      </c>
      <c r="C94">
        <v>1062050</v>
      </c>
      <c r="D94">
        <v>0</v>
      </c>
      <c r="E94">
        <v>0</v>
      </c>
      <c r="F94">
        <v>16</v>
      </c>
      <c r="G94">
        <v>5250</v>
      </c>
      <c r="H94" t="b">
        <v>1</v>
      </c>
      <c r="I94">
        <f t="shared" si="11"/>
        <v>464.28415300546447</v>
      </c>
      <c r="L94">
        <f t="shared" si="15"/>
        <v>226100</v>
      </c>
      <c r="M94">
        <v>0</v>
      </c>
      <c r="N94">
        <v>0</v>
      </c>
      <c r="O94">
        <f t="shared" si="12"/>
        <v>98.841530054644807</v>
      </c>
      <c r="S94" s="12">
        <f t="shared" si="10"/>
        <v>238400</v>
      </c>
      <c r="T94" s="12">
        <f t="shared" si="16"/>
        <v>0</v>
      </c>
      <c r="U94">
        <v>0</v>
      </c>
      <c r="V94">
        <f t="shared" si="13"/>
        <v>104.21857923497268</v>
      </c>
      <c r="W94" s="14" t="b">
        <f t="shared" si="14"/>
        <v>1</v>
      </c>
    </row>
    <row r="95" spans="1:23" x14ac:dyDescent="0.25">
      <c r="A95" t="s">
        <v>11</v>
      </c>
      <c r="B95" s="3">
        <v>45400</v>
      </c>
      <c r="C95">
        <v>1062050</v>
      </c>
      <c r="D95">
        <v>0</v>
      </c>
      <c r="E95">
        <v>0</v>
      </c>
      <c r="F95">
        <v>16</v>
      </c>
      <c r="G95">
        <v>5250</v>
      </c>
      <c r="H95" t="b">
        <v>1</v>
      </c>
      <c r="I95">
        <f t="shared" si="11"/>
        <v>464.28415300546447</v>
      </c>
      <c r="L95">
        <f t="shared" si="15"/>
        <v>226100</v>
      </c>
      <c r="M95">
        <v>0</v>
      </c>
      <c r="N95">
        <v>0</v>
      </c>
      <c r="O95">
        <f t="shared" si="12"/>
        <v>98.841530054644807</v>
      </c>
      <c r="S95" s="12">
        <f t="shared" si="10"/>
        <v>238400</v>
      </c>
      <c r="T95" s="12">
        <f t="shared" si="16"/>
        <v>0</v>
      </c>
      <c r="U95">
        <v>0</v>
      </c>
      <c r="V95">
        <f t="shared" si="13"/>
        <v>104.21857923497268</v>
      </c>
      <c r="W95" s="14" t="b">
        <f t="shared" si="14"/>
        <v>1</v>
      </c>
    </row>
    <row r="96" spans="1:23" x14ac:dyDescent="0.25">
      <c r="A96" t="s">
        <v>11</v>
      </c>
      <c r="B96" s="3">
        <v>45401</v>
      </c>
      <c r="C96">
        <v>1062050</v>
      </c>
      <c r="D96">
        <v>0</v>
      </c>
      <c r="E96">
        <v>0</v>
      </c>
      <c r="F96">
        <v>16</v>
      </c>
      <c r="G96">
        <v>5250</v>
      </c>
      <c r="H96" t="b">
        <v>1</v>
      </c>
      <c r="I96">
        <f t="shared" si="11"/>
        <v>464.28415300546447</v>
      </c>
      <c r="L96">
        <f t="shared" si="15"/>
        <v>226100</v>
      </c>
      <c r="M96">
        <v>0</v>
      </c>
      <c r="N96">
        <v>0</v>
      </c>
      <c r="O96">
        <f t="shared" si="12"/>
        <v>98.841530054644807</v>
      </c>
      <c r="S96" s="12">
        <f t="shared" si="10"/>
        <v>238400</v>
      </c>
      <c r="T96" s="12">
        <f t="shared" si="16"/>
        <v>0</v>
      </c>
      <c r="U96">
        <v>0</v>
      </c>
      <c r="V96">
        <f t="shared" si="13"/>
        <v>104.21857923497268</v>
      </c>
      <c r="W96" s="14" t="b">
        <f t="shared" si="14"/>
        <v>1</v>
      </c>
    </row>
    <row r="97" spans="1:23" x14ac:dyDescent="0.25">
      <c r="A97" t="s">
        <v>11</v>
      </c>
      <c r="B97" s="3">
        <v>45402</v>
      </c>
      <c r="C97">
        <v>1062050</v>
      </c>
      <c r="D97">
        <v>0</v>
      </c>
      <c r="E97">
        <v>0</v>
      </c>
      <c r="F97">
        <v>16</v>
      </c>
      <c r="G97">
        <v>5250</v>
      </c>
      <c r="H97" t="b">
        <v>1</v>
      </c>
      <c r="I97">
        <f t="shared" si="11"/>
        <v>464.28415300546447</v>
      </c>
      <c r="L97">
        <f t="shared" si="15"/>
        <v>226100</v>
      </c>
      <c r="M97">
        <v>0</v>
      </c>
      <c r="N97">
        <v>0</v>
      </c>
      <c r="O97">
        <f t="shared" si="12"/>
        <v>98.841530054644807</v>
      </c>
      <c r="S97" s="12">
        <f t="shared" si="10"/>
        <v>238400</v>
      </c>
      <c r="T97" s="12">
        <f t="shared" si="16"/>
        <v>0</v>
      </c>
      <c r="U97">
        <v>0</v>
      </c>
      <c r="V97">
        <f t="shared" si="13"/>
        <v>104.21857923497268</v>
      </c>
      <c r="W97" s="14" t="b">
        <f t="shared" si="14"/>
        <v>1</v>
      </c>
    </row>
    <row r="98" spans="1:23" x14ac:dyDescent="0.25">
      <c r="A98" t="s">
        <v>11</v>
      </c>
      <c r="B98" s="3">
        <v>45403</v>
      </c>
      <c r="C98">
        <v>1062050</v>
      </c>
      <c r="D98">
        <v>0</v>
      </c>
      <c r="E98">
        <v>0</v>
      </c>
      <c r="F98">
        <v>16</v>
      </c>
      <c r="G98">
        <v>5250</v>
      </c>
      <c r="H98" t="b">
        <v>1</v>
      </c>
      <c r="I98">
        <f t="shared" si="11"/>
        <v>464.28415300546447</v>
      </c>
      <c r="L98">
        <f t="shared" si="15"/>
        <v>226100</v>
      </c>
      <c r="M98">
        <v>0</v>
      </c>
      <c r="N98">
        <v>0</v>
      </c>
      <c r="O98">
        <f t="shared" si="12"/>
        <v>98.841530054644807</v>
      </c>
      <c r="S98" s="12">
        <f t="shared" si="10"/>
        <v>238400</v>
      </c>
      <c r="T98" s="12">
        <f t="shared" si="16"/>
        <v>0</v>
      </c>
      <c r="U98">
        <v>0</v>
      </c>
      <c r="V98">
        <f t="shared" si="13"/>
        <v>104.21857923497268</v>
      </c>
      <c r="W98" s="14" t="b">
        <f t="shared" si="14"/>
        <v>1</v>
      </c>
    </row>
    <row r="99" spans="1:23" x14ac:dyDescent="0.25">
      <c r="A99" t="s">
        <v>11</v>
      </c>
      <c r="B99" s="3">
        <v>45404</v>
      </c>
      <c r="C99">
        <v>1062050</v>
      </c>
      <c r="D99">
        <v>0</v>
      </c>
      <c r="E99">
        <v>0</v>
      </c>
      <c r="F99">
        <v>16</v>
      </c>
      <c r="G99">
        <v>5250</v>
      </c>
      <c r="H99" t="b">
        <v>1</v>
      </c>
      <c r="I99">
        <f t="shared" si="11"/>
        <v>464.28415300546447</v>
      </c>
      <c r="L99">
        <f t="shared" si="15"/>
        <v>226100</v>
      </c>
      <c r="M99">
        <v>0</v>
      </c>
      <c r="N99">
        <v>0</v>
      </c>
      <c r="O99">
        <f t="shared" si="12"/>
        <v>98.841530054644807</v>
      </c>
      <c r="S99" s="12">
        <f t="shared" si="10"/>
        <v>238400</v>
      </c>
      <c r="T99" s="12">
        <f t="shared" si="16"/>
        <v>0</v>
      </c>
      <c r="U99">
        <v>0</v>
      </c>
      <c r="V99">
        <f t="shared" si="13"/>
        <v>104.21857923497268</v>
      </c>
      <c r="W99" s="14" t="b">
        <f t="shared" si="14"/>
        <v>1</v>
      </c>
    </row>
    <row r="100" spans="1:23" x14ac:dyDescent="0.25">
      <c r="A100" t="s">
        <v>11</v>
      </c>
      <c r="B100" s="3">
        <v>45405</v>
      </c>
      <c r="C100">
        <v>1052000</v>
      </c>
      <c r="D100">
        <v>0</v>
      </c>
      <c r="E100">
        <v>10050</v>
      </c>
      <c r="F100">
        <v>16</v>
      </c>
      <c r="G100">
        <v>5250</v>
      </c>
      <c r="H100" t="b">
        <v>1</v>
      </c>
      <c r="I100">
        <f t="shared" si="11"/>
        <v>459.89071038251365</v>
      </c>
      <c r="L100">
        <f t="shared" si="15"/>
        <v>216050</v>
      </c>
      <c r="M100">
        <v>0</v>
      </c>
      <c r="N100">
        <v>10050</v>
      </c>
      <c r="O100">
        <f t="shared" si="12"/>
        <v>94.448087431693992</v>
      </c>
      <c r="S100" s="12">
        <f t="shared" si="10"/>
        <v>228350</v>
      </c>
      <c r="T100" s="12">
        <f t="shared" si="16"/>
        <v>0</v>
      </c>
      <c r="U100">
        <v>10050</v>
      </c>
      <c r="V100">
        <f t="shared" si="13"/>
        <v>99.825136612021865</v>
      </c>
      <c r="W100" s="14" t="b">
        <f t="shared" si="14"/>
        <v>1</v>
      </c>
    </row>
    <row r="101" spans="1:23" x14ac:dyDescent="0.25">
      <c r="A101" t="s">
        <v>11</v>
      </c>
      <c r="B101" s="3">
        <v>45406</v>
      </c>
      <c r="C101">
        <v>1042000</v>
      </c>
      <c r="D101">
        <v>0</v>
      </c>
      <c r="E101">
        <v>10000</v>
      </c>
      <c r="F101">
        <v>16</v>
      </c>
      <c r="G101">
        <v>5250</v>
      </c>
      <c r="H101" t="b">
        <v>1</v>
      </c>
      <c r="I101">
        <f t="shared" si="11"/>
        <v>455.51912568306011</v>
      </c>
      <c r="L101">
        <f t="shared" si="15"/>
        <v>206050</v>
      </c>
      <c r="M101">
        <v>0</v>
      </c>
      <c r="N101">
        <v>10000</v>
      </c>
      <c r="O101">
        <f t="shared" si="12"/>
        <v>90.076502732240442</v>
      </c>
      <c r="S101" s="12">
        <f t="shared" si="10"/>
        <v>218350</v>
      </c>
      <c r="T101" s="12">
        <f t="shared" si="16"/>
        <v>0</v>
      </c>
      <c r="U101">
        <v>10000</v>
      </c>
      <c r="V101">
        <f t="shared" si="13"/>
        <v>95.453551912568301</v>
      </c>
      <c r="W101" s="14" t="b">
        <f t="shared" si="14"/>
        <v>1</v>
      </c>
    </row>
    <row r="102" spans="1:23" x14ac:dyDescent="0.25">
      <c r="A102" t="s">
        <v>11</v>
      </c>
      <c r="B102" s="3">
        <v>45407</v>
      </c>
      <c r="C102">
        <v>1022000</v>
      </c>
      <c r="D102">
        <v>0</v>
      </c>
      <c r="E102">
        <v>20000</v>
      </c>
      <c r="F102">
        <v>16</v>
      </c>
      <c r="G102">
        <v>5250</v>
      </c>
      <c r="H102" t="b">
        <v>1</v>
      </c>
      <c r="I102">
        <f t="shared" si="11"/>
        <v>446.77595628415298</v>
      </c>
      <c r="L102">
        <f t="shared" si="15"/>
        <v>186050</v>
      </c>
      <c r="M102">
        <v>0</v>
      </c>
      <c r="N102">
        <v>20000</v>
      </c>
      <c r="O102">
        <f t="shared" si="12"/>
        <v>81.333333333333329</v>
      </c>
      <c r="S102" s="12">
        <f t="shared" si="10"/>
        <v>198350</v>
      </c>
      <c r="T102" s="12">
        <f t="shared" si="16"/>
        <v>0</v>
      </c>
      <c r="U102">
        <v>20000</v>
      </c>
      <c r="V102">
        <f t="shared" si="13"/>
        <v>86.710382513661202</v>
      </c>
      <c r="W102" s="14" t="b">
        <f t="shared" si="14"/>
        <v>1</v>
      </c>
    </row>
    <row r="103" spans="1:23" x14ac:dyDescent="0.25">
      <c r="A103" t="s">
        <v>11</v>
      </c>
      <c r="B103" s="3">
        <v>45408</v>
      </c>
      <c r="C103">
        <v>1002000</v>
      </c>
      <c r="D103">
        <v>0</v>
      </c>
      <c r="E103">
        <v>20000</v>
      </c>
      <c r="F103">
        <v>16</v>
      </c>
      <c r="G103">
        <v>5250</v>
      </c>
      <c r="H103" t="b">
        <v>1</v>
      </c>
      <c r="I103">
        <f t="shared" si="11"/>
        <v>438.03278688524591</v>
      </c>
      <c r="L103">
        <f t="shared" si="15"/>
        <v>166050</v>
      </c>
      <c r="M103">
        <v>0</v>
      </c>
      <c r="N103">
        <v>20000</v>
      </c>
      <c r="O103">
        <f t="shared" si="12"/>
        <v>72.590163934426229</v>
      </c>
      <c r="S103" s="12">
        <f t="shared" si="10"/>
        <v>178350</v>
      </c>
      <c r="T103" s="12">
        <f t="shared" si="16"/>
        <v>0</v>
      </c>
      <c r="U103">
        <v>20000</v>
      </c>
      <c r="V103">
        <f t="shared" si="13"/>
        <v>77.967213114754102</v>
      </c>
      <c r="W103" s="14" t="b">
        <f t="shared" si="14"/>
        <v>1</v>
      </c>
    </row>
    <row r="104" spans="1:23" x14ac:dyDescent="0.25">
      <c r="A104" t="s">
        <v>11</v>
      </c>
      <c r="B104" s="3">
        <v>45409</v>
      </c>
      <c r="C104">
        <v>984000</v>
      </c>
      <c r="D104">
        <v>0</v>
      </c>
      <c r="E104">
        <v>18000</v>
      </c>
      <c r="F104">
        <v>16</v>
      </c>
      <c r="G104">
        <v>5250</v>
      </c>
      <c r="H104" t="b">
        <v>1</v>
      </c>
      <c r="I104">
        <f t="shared" si="11"/>
        <v>430.1639344262295</v>
      </c>
      <c r="L104">
        <f t="shared" si="15"/>
        <v>148050</v>
      </c>
      <c r="M104">
        <v>0</v>
      </c>
      <c r="N104">
        <v>18000</v>
      </c>
      <c r="O104">
        <f t="shared" si="12"/>
        <v>64.721311475409834</v>
      </c>
      <c r="S104" s="12">
        <f t="shared" si="10"/>
        <v>160350</v>
      </c>
      <c r="T104" s="12">
        <f t="shared" si="16"/>
        <v>0</v>
      </c>
      <c r="U104">
        <v>18000</v>
      </c>
      <c r="V104">
        <f t="shared" si="13"/>
        <v>70.098360655737707</v>
      </c>
      <c r="W104" s="14" t="b">
        <f t="shared" si="14"/>
        <v>1</v>
      </c>
    </row>
    <row r="105" spans="1:23" x14ac:dyDescent="0.25">
      <c r="A105" t="s">
        <v>11</v>
      </c>
      <c r="B105" s="3">
        <v>45410</v>
      </c>
      <c r="C105">
        <v>964000</v>
      </c>
      <c r="D105">
        <v>0</v>
      </c>
      <c r="E105">
        <v>20000</v>
      </c>
      <c r="F105">
        <v>16</v>
      </c>
      <c r="G105">
        <v>5250</v>
      </c>
      <c r="H105" t="b">
        <v>1</v>
      </c>
      <c r="I105">
        <f t="shared" si="11"/>
        <v>421.42076502732243</v>
      </c>
      <c r="L105">
        <f t="shared" si="15"/>
        <v>128050</v>
      </c>
      <c r="M105">
        <v>0</v>
      </c>
      <c r="N105">
        <v>20000</v>
      </c>
      <c r="O105">
        <f t="shared" si="12"/>
        <v>55.978142076502735</v>
      </c>
      <c r="S105" s="12">
        <f t="shared" si="10"/>
        <v>140350</v>
      </c>
      <c r="T105" s="12">
        <f t="shared" si="16"/>
        <v>0</v>
      </c>
      <c r="U105">
        <v>20000</v>
      </c>
      <c r="V105">
        <f t="shared" si="13"/>
        <v>61.355191256830601</v>
      </c>
      <c r="W105" s="14" t="b">
        <f t="shared" si="14"/>
        <v>1</v>
      </c>
    </row>
    <row r="106" spans="1:23" x14ac:dyDescent="0.25">
      <c r="A106" t="s">
        <v>11</v>
      </c>
      <c r="B106" s="3">
        <v>45411</v>
      </c>
      <c r="C106">
        <v>964000</v>
      </c>
      <c r="D106">
        <v>0</v>
      </c>
      <c r="E106">
        <v>0</v>
      </c>
      <c r="F106">
        <v>16</v>
      </c>
      <c r="G106">
        <v>5250</v>
      </c>
      <c r="H106" t="b">
        <v>1</v>
      </c>
      <c r="I106">
        <f t="shared" si="11"/>
        <v>421.42076502732243</v>
      </c>
      <c r="L106">
        <f t="shared" si="15"/>
        <v>128050</v>
      </c>
      <c r="M106">
        <v>0</v>
      </c>
      <c r="N106">
        <v>0</v>
      </c>
      <c r="O106">
        <f t="shared" si="12"/>
        <v>55.978142076502735</v>
      </c>
      <c r="S106" s="12">
        <f t="shared" si="10"/>
        <v>140350</v>
      </c>
      <c r="T106" s="12">
        <f t="shared" si="16"/>
        <v>0</v>
      </c>
      <c r="U106">
        <v>0</v>
      </c>
      <c r="V106">
        <f t="shared" si="13"/>
        <v>61.355191256830601</v>
      </c>
      <c r="W106" s="14" t="b">
        <f t="shared" si="14"/>
        <v>1</v>
      </c>
    </row>
    <row r="107" spans="1:23" x14ac:dyDescent="0.25">
      <c r="A107" t="s">
        <v>11</v>
      </c>
      <c r="B107" s="3">
        <v>45412</v>
      </c>
      <c r="C107">
        <v>963000</v>
      </c>
      <c r="D107">
        <v>0</v>
      </c>
      <c r="E107">
        <v>1000</v>
      </c>
      <c r="F107">
        <v>16</v>
      </c>
      <c r="G107">
        <v>5250</v>
      </c>
      <c r="H107" t="b">
        <v>1</v>
      </c>
      <c r="I107">
        <f t="shared" si="11"/>
        <v>420.98360655737707</v>
      </c>
      <c r="L107">
        <f t="shared" si="15"/>
        <v>127050</v>
      </c>
      <c r="M107">
        <v>0</v>
      </c>
      <c r="N107">
        <v>1000</v>
      </c>
      <c r="O107">
        <f t="shared" si="12"/>
        <v>55.540983606557376</v>
      </c>
      <c r="S107" s="12">
        <f t="shared" si="10"/>
        <v>139350</v>
      </c>
      <c r="T107" s="12">
        <f t="shared" si="16"/>
        <v>0</v>
      </c>
      <c r="U107">
        <v>1000</v>
      </c>
      <c r="V107">
        <f t="shared" si="13"/>
        <v>60.918032786885249</v>
      </c>
      <c r="W107" s="14" t="b">
        <f t="shared" si="14"/>
        <v>1</v>
      </c>
    </row>
    <row r="108" spans="1:23" x14ac:dyDescent="0.25">
      <c r="A108" t="s">
        <v>11</v>
      </c>
      <c r="B108" s="3">
        <v>45413</v>
      </c>
      <c r="C108">
        <v>963000</v>
      </c>
      <c r="D108">
        <v>0</v>
      </c>
      <c r="E108">
        <v>0</v>
      </c>
      <c r="F108">
        <v>16</v>
      </c>
      <c r="G108">
        <v>5250</v>
      </c>
      <c r="H108" t="b">
        <v>1</v>
      </c>
      <c r="I108">
        <f t="shared" si="11"/>
        <v>420.98360655737707</v>
      </c>
      <c r="L108">
        <f t="shared" si="15"/>
        <v>127050</v>
      </c>
      <c r="M108">
        <v>0</v>
      </c>
      <c r="N108">
        <v>0</v>
      </c>
      <c r="O108">
        <f t="shared" si="12"/>
        <v>55.540983606557376</v>
      </c>
      <c r="S108" s="12">
        <f t="shared" si="10"/>
        <v>139350</v>
      </c>
      <c r="T108" s="12">
        <f t="shared" si="16"/>
        <v>0</v>
      </c>
      <c r="U108">
        <v>0</v>
      </c>
      <c r="V108">
        <f t="shared" si="13"/>
        <v>60.918032786885249</v>
      </c>
      <c r="W108" s="14" t="b">
        <f t="shared" si="14"/>
        <v>1</v>
      </c>
    </row>
    <row r="109" spans="1:23" x14ac:dyDescent="0.25">
      <c r="A109" t="s">
        <v>11</v>
      </c>
      <c r="B109" s="3">
        <v>45414</v>
      </c>
      <c r="C109">
        <v>951500</v>
      </c>
      <c r="D109">
        <v>0</v>
      </c>
      <c r="E109">
        <v>11500</v>
      </c>
      <c r="F109">
        <v>16</v>
      </c>
      <c r="G109">
        <v>5250</v>
      </c>
      <c r="H109" t="b">
        <v>1</v>
      </c>
      <c r="I109">
        <f t="shared" si="11"/>
        <v>415.95628415300547</v>
      </c>
      <c r="L109">
        <f t="shared" si="15"/>
        <v>115550</v>
      </c>
      <c r="M109">
        <v>0</v>
      </c>
      <c r="N109">
        <v>11500</v>
      </c>
      <c r="O109">
        <f t="shared" si="12"/>
        <v>50.513661202185794</v>
      </c>
      <c r="S109" s="12">
        <f t="shared" si="10"/>
        <v>127850</v>
      </c>
      <c r="T109" s="12">
        <f t="shared" si="16"/>
        <v>0</v>
      </c>
      <c r="U109">
        <v>11500</v>
      </c>
      <c r="V109">
        <f t="shared" si="13"/>
        <v>55.89071038251366</v>
      </c>
      <c r="W109" s="14" t="b">
        <f t="shared" si="14"/>
        <v>1</v>
      </c>
    </row>
    <row r="110" spans="1:23" x14ac:dyDescent="0.25">
      <c r="A110" t="s">
        <v>11</v>
      </c>
      <c r="B110" s="3">
        <v>45415</v>
      </c>
      <c r="C110">
        <v>910950</v>
      </c>
      <c r="D110">
        <v>0</v>
      </c>
      <c r="E110">
        <v>40550</v>
      </c>
      <c r="F110">
        <v>16</v>
      </c>
      <c r="G110">
        <v>5250</v>
      </c>
      <c r="H110" t="b">
        <v>1</v>
      </c>
      <c r="I110">
        <f t="shared" si="11"/>
        <v>398.22950819672133</v>
      </c>
      <c r="L110">
        <f t="shared" si="15"/>
        <v>75000</v>
      </c>
      <c r="M110">
        <v>0</v>
      </c>
      <c r="N110">
        <v>40550</v>
      </c>
      <c r="O110">
        <f t="shared" si="12"/>
        <v>32.786885245901637</v>
      </c>
      <c r="S110" s="12">
        <f t="shared" si="10"/>
        <v>87300</v>
      </c>
      <c r="T110" s="12">
        <f t="shared" si="16"/>
        <v>0</v>
      </c>
      <c r="U110">
        <v>40550</v>
      </c>
      <c r="V110">
        <f t="shared" si="13"/>
        <v>38.16393442622951</v>
      </c>
      <c r="W110" s="14" t="b">
        <f t="shared" si="14"/>
        <v>1</v>
      </c>
    </row>
    <row r="111" spans="1:23" x14ac:dyDescent="0.25">
      <c r="A111" t="s">
        <v>11</v>
      </c>
      <c r="B111" s="3">
        <v>45416</v>
      </c>
      <c r="C111">
        <v>910950</v>
      </c>
      <c r="D111">
        <v>0</v>
      </c>
      <c r="E111">
        <v>0</v>
      </c>
      <c r="F111">
        <v>16</v>
      </c>
      <c r="G111">
        <v>5250</v>
      </c>
      <c r="H111" t="b">
        <v>1</v>
      </c>
      <c r="I111">
        <f t="shared" si="11"/>
        <v>398.22950819672133</v>
      </c>
      <c r="L111">
        <f t="shared" si="15"/>
        <v>75000</v>
      </c>
      <c r="M111">
        <v>0</v>
      </c>
      <c r="N111">
        <v>0</v>
      </c>
      <c r="O111">
        <f t="shared" si="12"/>
        <v>32.786885245901637</v>
      </c>
      <c r="S111" s="12">
        <f t="shared" si="10"/>
        <v>87300</v>
      </c>
      <c r="T111" s="12">
        <f t="shared" si="16"/>
        <v>0</v>
      </c>
      <c r="U111">
        <v>0</v>
      </c>
      <c r="V111">
        <f t="shared" si="13"/>
        <v>38.16393442622951</v>
      </c>
      <c r="W111" s="14" t="b">
        <f t="shared" si="14"/>
        <v>1</v>
      </c>
    </row>
    <row r="112" spans="1:23" x14ac:dyDescent="0.25">
      <c r="A112" t="s">
        <v>11</v>
      </c>
      <c r="B112" s="3">
        <v>45417</v>
      </c>
      <c r="C112">
        <v>910950</v>
      </c>
      <c r="D112">
        <v>0</v>
      </c>
      <c r="E112">
        <v>0</v>
      </c>
      <c r="F112">
        <v>16</v>
      </c>
      <c r="G112">
        <v>5250</v>
      </c>
      <c r="H112" t="b">
        <v>1</v>
      </c>
      <c r="I112">
        <f t="shared" si="11"/>
        <v>398.22950819672133</v>
      </c>
      <c r="L112">
        <f t="shared" si="15"/>
        <v>75000</v>
      </c>
      <c r="M112">
        <v>0</v>
      </c>
      <c r="N112">
        <v>0</v>
      </c>
      <c r="O112">
        <f t="shared" si="12"/>
        <v>32.786885245901637</v>
      </c>
      <c r="S112" s="12">
        <f t="shared" si="10"/>
        <v>87300</v>
      </c>
      <c r="T112" s="12">
        <f t="shared" si="16"/>
        <v>0</v>
      </c>
      <c r="U112">
        <v>0</v>
      </c>
      <c r="V112">
        <f t="shared" si="13"/>
        <v>38.16393442622951</v>
      </c>
      <c r="W112" s="14" t="b">
        <f t="shared" si="14"/>
        <v>1</v>
      </c>
    </row>
    <row r="113" spans="1:23" x14ac:dyDescent="0.25">
      <c r="A113" t="s">
        <v>11</v>
      </c>
      <c r="B113" s="3">
        <v>45418</v>
      </c>
      <c r="C113">
        <v>905950</v>
      </c>
      <c r="D113">
        <v>0</v>
      </c>
      <c r="E113">
        <v>5000</v>
      </c>
      <c r="F113">
        <v>16</v>
      </c>
      <c r="G113">
        <v>5250</v>
      </c>
      <c r="H113" t="b">
        <v>1</v>
      </c>
      <c r="I113">
        <f t="shared" si="11"/>
        <v>396.04371584699453</v>
      </c>
      <c r="L113">
        <f t="shared" si="15"/>
        <v>70000</v>
      </c>
      <c r="M113">
        <v>0</v>
      </c>
      <c r="N113">
        <v>5000</v>
      </c>
      <c r="O113">
        <f t="shared" si="12"/>
        <v>30.601092896174862</v>
      </c>
      <c r="S113" s="12">
        <f t="shared" si="10"/>
        <v>82300</v>
      </c>
      <c r="T113" s="12">
        <f t="shared" si="16"/>
        <v>0</v>
      </c>
      <c r="U113">
        <v>5000</v>
      </c>
      <c r="V113">
        <f t="shared" si="13"/>
        <v>35.978142076502735</v>
      </c>
      <c r="W113" s="14" t="b">
        <f t="shared" si="14"/>
        <v>1</v>
      </c>
    </row>
    <row r="114" spans="1:23" x14ac:dyDescent="0.25">
      <c r="A114" t="s">
        <v>11</v>
      </c>
      <c r="B114" s="3">
        <v>45419</v>
      </c>
      <c r="C114">
        <v>835950</v>
      </c>
      <c r="D114">
        <v>0</v>
      </c>
      <c r="E114">
        <v>70000</v>
      </c>
      <c r="F114">
        <v>16</v>
      </c>
      <c r="G114">
        <v>5250</v>
      </c>
      <c r="H114" t="b">
        <v>1</v>
      </c>
      <c r="I114">
        <f t="shared" si="11"/>
        <v>365.44262295081967</v>
      </c>
      <c r="L114">
        <f t="shared" si="15"/>
        <v>0</v>
      </c>
      <c r="M114">
        <v>0</v>
      </c>
      <c r="N114">
        <v>70000</v>
      </c>
      <c r="O114">
        <f t="shared" si="12"/>
        <v>0</v>
      </c>
      <c r="S114" s="12">
        <f t="shared" si="10"/>
        <v>12300</v>
      </c>
      <c r="T114" s="12">
        <f t="shared" si="16"/>
        <v>0</v>
      </c>
      <c r="U114">
        <v>70000</v>
      </c>
      <c r="V114">
        <f t="shared" si="13"/>
        <v>5.3770491803278686</v>
      </c>
      <c r="W114" s="14" t="b">
        <f t="shared" si="14"/>
        <v>0</v>
      </c>
    </row>
    <row r="115" spans="1:23" x14ac:dyDescent="0.25">
      <c r="A115" t="s">
        <v>11</v>
      </c>
      <c r="B115" s="3">
        <v>45420</v>
      </c>
      <c r="C115">
        <v>780950</v>
      </c>
      <c r="D115">
        <v>0</v>
      </c>
      <c r="E115">
        <v>55000</v>
      </c>
      <c r="F115">
        <v>16</v>
      </c>
      <c r="G115">
        <v>5250</v>
      </c>
      <c r="H115" t="b">
        <v>1</v>
      </c>
      <c r="I115">
        <f t="shared" si="11"/>
        <v>341.39890710382514</v>
      </c>
      <c r="L115">
        <f>M115-N115</f>
        <v>657800</v>
      </c>
      <c r="M115">
        <f>SUM(N115:N170)</f>
        <v>712800</v>
      </c>
      <c r="N115">
        <v>55000</v>
      </c>
      <c r="O115">
        <f t="shared" si="12"/>
        <v>-4962.4371584699456</v>
      </c>
      <c r="S115" s="12">
        <f t="shared" si="10"/>
        <v>12300</v>
      </c>
      <c r="T115" s="12">
        <f t="shared" si="16"/>
        <v>0</v>
      </c>
      <c r="U115">
        <v>55000</v>
      </c>
      <c r="V115">
        <f t="shared" si="13"/>
        <v>5.3770491803278686</v>
      </c>
      <c r="W115" s="14" t="b">
        <f t="shared" si="14"/>
        <v>0</v>
      </c>
    </row>
    <row r="116" spans="1:23" x14ac:dyDescent="0.25">
      <c r="A116" t="s">
        <v>11</v>
      </c>
      <c r="B116" s="3">
        <v>45421</v>
      </c>
      <c r="C116">
        <v>780950</v>
      </c>
      <c r="D116">
        <v>0</v>
      </c>
      <c r="E116">
        <v>0</v>
      </c>
      <c r="F116">
        <v>16</v>
      </c>
      <c r="G116">
        <v>5250</v>
      </c>
      <c r="H116" t="b">
        <v>1</v>
      </c>
      <c r="I116">
        <f t="shared" si="11"/>
        <v>341.39890710382514</v>
      </c>
      <c r="L116">
        <f>L115-N116</f>
        <v>657800</v>
      </c>
      <c r="M116">
        <v>0</v>
      </c>
      <c r="N116">
        <v>0</v>
      </c>
      <c r="O116">
        <f t="shared" si="12"/>
        <v>287.56284153005464</v>
      </c>
      <c r="S116" s="12">
        <f t="shared" si="10"/>
        <v>12300</v>
      </c>
      <c r="T116" s="12">
        <f t="shared" si="16"/>
        <v>0</v>
      </c>
      <c r="U116">
        <v>0</v>
      </c>
      <c r="V116">
        <f t="shared" si="13"/>
        <v>5.3770491803278686</v>
      </c>
      <c r="W116" s="14" t="b">
        <f t="shared" si="14"/>
        <v>1</v>
      </c>
    </row>
    <row r="117" spans="1:23" x14ac:dyDescent="0.25">
      <c r="A117" t="s">
        <v>11</v>
      </c>
      <c r="B117" s="3">
        <v>45422</v>
      </c>
      <c r="C117">
        <v>780950</v>
      </c>
      <c r="D117">
        <v>0</v>
      </c>
      <c r="E117">
        <v>0</v>
      </c>
      <c r="F117">
        <v>16</v>
      </c>
      <c r="G117">
        <v>5250</v>
      </c>
      <c r="H117" t="b">
        <v>1</v>
      </c>
      <c r="I117">
        <f t="shared" si="11"/>
        <v>341.39890710382514</v>
      </c>
      <c r="L117">
        <f t="shared" ref="L117:L143" si="17">L116-N117</f>
        <v>657800</v>
      </c>
      <c r="M117">
        <v>0</v>
      </c>
      <c r="N117">
        <v>0</v>
      </c>
      <c r="O117">
        <f t="shared" si="12"/>
        <v>287.56284153005464</v>
      </c>
      <c r="S117" s="12">
        <f t="shared" si="10"/>
        <v>273500</v>
      </c>
      <c r="T117" s="12">
        <f t="shared" si="16"/>
        <v>273500</v>
      </c>
      <c r="U117">
        <v>0</v>
      </c>
      <c r="V117">
        <f t="shared" si="13"/>
        <v>119.56284153005464</v>
      </c>
      <c r="W117" s="14" t="b">
        <f t="shared" si="14"/>
        <v>1</v>
      </c>
    </row>
    <row r="118" spans="1:23" x14ac:dyDescent="0.25">
      <c r="A118" t="s">
        <v>11</v>
      </c>
      <c r="B118" s="3">
        <v>45423</v>
      </c>
      <c r="C118">
        <v>780950</v>
      </c>
      <c r="D118">
        <v>0</v>
      </c>
      <c r="E118">
        <v>0</v>
      </c>
      <c r="F118">
        <v>16</v>
      </c>
      <c r="G118">
        <v>5250</v>
      </c>
      <c r="H118" t="b">
        <v>1</v>
      </c>
      <c r="I118">
        <f t="shared" si="11"/>
        <v>341.39890710382514</v>
      </c>
      <c r="L118">
        <f t="shared" si="17"/>
        <v>657800</v>
      </c>
      <c r="M118">
        <v>0</v>
      </c>
      <c r="N118">
        <v>0</v>
      </c>
      <c r="O118">
        <f t="shared" si="12"/>
        <v>287.56284153005464</v>
      </c>
      <c r="S118" s="12">
        <f t="shared" si="10"/>
        <v>273500</v>
      </c>
      <c r="T118" s="12">
        <f t="shared" si="16"/>
        <v>0</v>
      </c>
      <c r="U118">
        <v>0</v>
      </c>
      <c r="V118">
        <f t="shared" si="13"/>
        <v>119.56284153005464</v>
      </c>
      <c r="W118" s="14" t="b">
        <f t="shared" si="14"/>
        <v>1</v>
      </c>
    </row>
    <row r="119" spans="1:23" x14ac:dyDescent="0.25">
      <c r="A119" t="s">
        <v>11</v>
      </c>
      <c r="B119" s="3">
        <v>45424</v>
      </c>
      <c r="C119">
        <v>780950</v>
      </c>
      <c r="D119">
        <v>0</v>
      </c>
      <c r="E119">
        <v>0</v>
      </c>
      <c r="F119">
        <v>16</v>
      </c>
      <c r="G119">
        <v>5250</v>
      </c>
      <c r="H119" t="b">
        <v>1</v>
      </c>
      <c r="I119">
        <f t="shared" si="11"/>
        <v>341.39890710382514</v>
      </c>
      <c r="L119">
        <f t="shared" si="17"/>
        <v>657800</v>
      </c>
      <c r="M119">
        <v>0</v>
      </c>
      <c r="N119">
        <v>0</v>
      </c>
      <c r="O119">
        <f t="shared" si="12"/>
        <v>287.56284153005464</v>
      </c>
      <c r="S119" s="12">
        <f t="shared" si="10"/>
        <v>273500</v>
      </c>
      <c r="T119" s="12">
        <f t="shared" si="16"/>
        <v>0</v>
      </c>
      <c r="U119">
        <v>0</v>
      </c>
      <c r="V119">
        <f t="shared" si="13"/>
        <v>119.56284153005464</v>
      </c>
      <c r="W119" s="14" t="b">
        <f t="shared" si="14"/>
        <v>1</v>
      </c>
    </row>
    <row r="120" spans="1:23" x14ac:dyDescent="0.25">
      <c r="A120" t="s">
        <v>11</v>
      </c>
      <c r="B120" s="3">
        <v>45425</v>
      </c>
      <c r="C120">
        <v>758950</v>
      </c>
      <c r="D120">
        <v>0</v>
      </c>
      <c r="E120">
        <v>22000</v>
      </c>
      <c r="F120">
        <v>16</v>
      </c>
      <c r="G120">
        <v>5250</v>
      </c>
      <c r="H120" t="b">
        <v>1</v>
      </c>
      <c r="I120">
        <f t="shared" si="11"/>
        <v>331.78142076502735</v>
      </c>
      <c r="L120">
        <f t="shared" si="17"/>
        <v>635800</v>
      </c>
      <c r="M120">
        <v>0</v>
      </c>
      <c r="N120">
        <v>22000</v>
      </c>
      <c r="O120">
        <f t="shared" si="12"/>
        <v>277.94535519125685</v>
      </c>
      <c r="S120" s="12">
        <f t="shared" si="10"/>
        <v>251500</v>
      </c>
      <c r="T120" s="12">
        <f t="shared" si="16"/>
        <v>0</v>
      </c>
      <c r="U120">
        <v>22000</v>
      </c>
      <c r="V120">
        <f t="shared" si="13"/>
        <v>109.94535519125684</v>
      </c>
      <c r="W120" s="14" t="b">
        <f t="shared" si="14"/>
        <v>1</v>
      </c>
    </row>
    <row r="121" spans="1:23" x14ac:dyDescent="0.25">
      <c r="A121" t="s">
        <v>11</v>
      </c>
      <c r="B121" s="3">
        <v>45426</v>
      </c>
      <c r="C121">
        <v>752450</v>
      </c>
      <c r="D121">
        <v>0</v>
      </c>
      <c r="E121">
        <v>6500</v>
      </c>
      <c r="F121">
        <v>16</v>
      </c>
      <c r="G121">
        <v>5250</v>
      </c>
      <c r="H121" t="b">
        <v>1</v>
      </c>
      <c r="I121">
        <f t="shared" si="11"/>
        <v>328.93989071038249</v>
      </c>
      <c r="L121">
        <f t="shared" si="17"/>
        <v>629300</v>
      </c>
      <c r="M121">
        <v>0</v>
      </c>
      <c r="N121">
        <v>6500</v>
      </c>
      <c r="O121">
        <f t="shared" si="12"/>
        <v>275.10382513661204</v>
      </c>
      <c r="S121" s="12">
        <f t="shared" si="10"/>
        <v>245000</v>
      </c>
      <c r="T121" s="12">
        <f t="shared" si="16"/>
        <v>0</v>
      </c>
      <c r="U121">
        <v>6500</v>
      </c>
      <c r="V121">
        <f t="shared" si="13"/>
        <v>107.10382513661202</v>
      </c>
      <c r="W121" s="14" t="b">
        <f t="shared" si="14"/>
        <v>1</v>
      </c>
    </row>
    <row r="122" spans="1:23" x14ac:dyDescent="0.25">
      <c r="A122" t="s">
        <v>11</v>
      </c>
      <c r="B122" s="3">
        <v>45427</v>
      </c>
      <c r="C122">
        <v>709450</v>
      </c>
      <c r="D122">
        <v>0</v>
      </c>
      <c r="E122">
        <v>43000</v>
      </c>
      <c r="F122">
        <v>16</v>
      </c>
      <c r="G122">
        <v>5250</v>
      </c>
      <c r="H122" t="b">
        <v>1</v>
      </c>
      <c r="I122">
        <f t="shared" si="11"/>
        <v>310.14207650273227</v>
      </c>
      <c r="L122">
        <f t="shared" si="17"/>
        <v>586300</v>
      </c>
      <c r="M122">
        <v>0</v>
      </c>
      <c r="N122">
        <v>43000</v>
      </c>
      <c r="O122">
        <f t="shared" si="12"/>
        <v>256.30601092896177</v>
      </c>
      <c r="S122" s="12">
        <f t="shared" si="10"/>
        <v>202000</v>
      </c>
      <c r="T122" s="12">
        <f t="shared" si="16"/>
        <v>0</v>
      </c>
      <c r="U122">
        <v>43000</v>
      </c>
      <c r="V122">
        <f t="shared" si="13"/>
        <v>88.306010928961754</v>
      </c>
      <c r="W122" s="14" t="b">
        <f t="shared" si="14"/>
        <v>1</v>
      </c>
    </row>
    <row r="123" spans="1:23" x14ac:dyDescent="0.25">
      <c r="A123" t="s">
        <v>11</v>
      </c>
      <c r="B123" s="3">
        <v>45428</v>
      </c>
      <c r="C123">
        <v>707450</v>
      </c>
      <c r="D123">
        <v>0</v>
      </c>
      <c r="E123">
        <v>2000</v>
      </c>
      <c r="F123">
        <v>16</v>
      </c>
      <c r="G123">
        <v>5250</v>
      </c>
      <c r="H123" t="b">
        <v>1</v>
      </c>
      <c r="I123">
        <f t="shared" si="11"/>
        <v>309.26775956284155</v>
      </c>
      <c r="L123">
        <f t="shared" si="17"/>
        <v>584300</v>
      </c>
      <c r="M123">
        <v>0</v>
      </c>
      <c r="N123">
        <v>2000</v>
      </c>
      <c r="O123">
        <f t="shared" si="12"/>
        <v>255.43169398907105</v>
      </c>
      <c r="S123" s="12">
        <f t="shared" si="10"/>
        <v>200000</v>
      </c>
      <c r="T123" s="12">
        <f t="shared" si="16"/>
        <v>0</v>
      </c>
      <c r="U123">
        <v>2000</v>
      </c>
      <c r="V123">
        <f t="shared" si="13"/>
        <v>87.431693989071036</v>
      </c>
      <c r="W123" s="14" t="b">
        <f t="shared" si="14"/>
        <v>1</v>
      </c>
    </row>
    <row r="124" spans="1:23" x14ac:dyDescent="0.25">
      <c r="A124" t="s">
        <v>11</v>
      </c>
      <c r="B124" s="3">
        <v>45429</v>
      </c>
      <c r="C124">
        <v>696950</v>
      </c>
      <c r="D124">
        <v>0</v>
      </c>
      <c r="E124">
        <v>10500</v>
      </c>
      <c r="F124">
        <v>16</v>
      </c>
      <c r="G124">
        <v>5250</v>
      </c>
      <c r="H124" t="b">
        <v>1</v>
      </c>
      <c r="I124">
        <f t="shared" si="11"/>
        <v>304.6775956284153</v>
      </c>
      <c r="L124">
        <f t="shared" si="17"/>
        <v>573800</v>
      </c>
      <c r="M124">
        <v>0</v>
      </c>
      <c r="N124">
        <v>10500</v>
      </c>
      <c r="O124">
        <f t="shared" si="12"/>
        <v>250.84153005464481</v>
      </c>
      <c r="S124" s="12">
        <f t="shared" si="10"/>
        <v>189500</v>
      </c>
      <c r="T124" s="12">
        <f t="shared" si="16"/>
        <v>0</v>
      </c>
      <c r="U124">
        <v>10500</v>
      </c>
      <c r="V124">
        <f t="shared" si="13"/>
        <v>82.841530054644807</v>
      </c>
      <c r="W124" s="14" t="b">
        <f t="shared" si="14"/>
        <v>1</v>
      </c>
    </row>
    <row r="125" spans="1:23" x14ac:dyDescent="0.25">
      <c r="A125" t="s">
        <v>11</v>
      </c>
      <c r="B125" s="3">
        <v>45430</v>
      </c>
      <c r="C125">
        <v>676950</v>
      </c>
      <c r="D125">
        <v>0</v>
      </c>
      <c r="E125">
        <v>20000</v>
      </c>
      <c r="F125">
        <v>16</v>
      </c>
      <c r="G125">
        <v>5250</v>
      </c>
      <c r="H125" t="b">
        <v>1</v>
      </c>
      <c r="I125">
        <f t="shared" si="11"/>
        <v>295.93442622950818</v>
      </c>
      <c r="L125">
        <f t="shared" si="17"/>
        <v>553800</v>
      </c>
      <c r="M125">
        <v>0</v>
      </c>
      <c r="N125">
        <v>20000</v>
      </c>
      <c r="O125">
        <f t="shared" si="12"/>
        <v>242.09836065573771</v>
      </c>
      <c r="S125" s="12">
        <f t="shared" si="10"/>
        <v>169500</v>
      </c>
      <c r="T125" s="12">
        <f t="shared" si="16"/>
        <v>0</v>
      </c>
      <c r="U125">
        <v>20000</v>
      </c>
      <c r="V125">
        <f t="shared" si="13"/>
        <v>74.098360655737707</v>
      </c>
      <c r="W125" s="14" t="b">
        <f t="shared" si="14"/>
        <v>1</v>
      </c>
    </row>
    <row r="126" spans="1:23" x14ac:dyDescent="0.25">
      <c r="A126" t="s">
        <v>11</v>
      </c>
      <c r="B126" s="3">
        <v>45431</v>
      </c>
      <c r="C126">
        <v>676950</v>
      </c>
      <c r="D126">
        <v>0</v>
      </c>
      <c r="E126">
        <v>0</v>
      </c>
      <c r="F126">
        <v>16</v>
      </c>
      <c r="G126">
        <v>5250</v>
      </c>
      <c r="H126" t="b">
        <v>1</v>
      </c>
      <c r="I126">
        <f t="shared" si="11"/>
        <v>295.93442622950818</v>
      </c>
      <c r="L126">
        <f t="shared" si="17"/>
        <v>553800</v>
      </c>
      <c r="M126">
        <v>0</v>
      </c>
      <c r="N126">
        <v>0</v>
      </c>
      <c r="O126">
        <f t="shared" si="12"/>
        <v>242.09836065573771</v>
      </c>
      <c r="S126" s="12">
        <f t="shared" si="10"/>
        <v>169500</v>
      </c>
      <c r="T126" s="12">
        <f t="shared" si="16"/>
        <v>0</v>
      </c>
      <c r="U126">
        <v>0</v>
      </c>
      <c r="V126">
        <f t="shared" si="13"/>
        <v>74.098360655737707</v>
      </c>
      <c r="W126" s="14" t="b">
        <f t="shared" si="14"/>
        <v>1</v>
      </c>
    </row>
    <row r="127" spans="1:23" x14ac:dyDescent="0.25">
      <c r="A127" t="s">
        <v>11</v>
      </c>
      <c r="B127" s="3">
        <v>45432</v>
      </c>
      <c r="C127">
        <v>676950</v>
      </c>
      <c r="D127">
        <v>0</v>
      </c>
      <c r="E127">
        <v>0</v>
      </c>
      <c r="F127">
        <v>16</v>
      </c>
      <c r="G127">
        <v>5250</v>
      </c>
      <c r="H127" t="b">
        <v>1</v>
      </c>
      <c r="I127">
        <f t="shared" si="11"/>
        <v>295.93442622950818</v>
      </c>
      <c r="L127">
        <f t="shared" si="17"/>
        <v>553800</v>
      </c>
      <c r="M127">
        <v>0</v>
      </c>
      <c r="N127">
        <v>0</v>
      </c>
      <c r="O127">
        <f t="shared" si="12"/>
        <v>242.09836065573771</v>
      </c>
      <c r="S127" s="12">
        <f t="shared" si="10"/>
        <v>169500</v>
      </c>
      <c r="T127" s="12">
        <f t="shared" si="16"/>
        <v>0</v>
      </c>
      <c r="U127">
        <v>0</v>
      </c>
      <c r="V127">
        <f t="shared" si="13"/>
        <v>74.098360655737707</v>
      </c>
      <c r="W127" s="14" t="b">
        <f t="shared" si="14"/>
        <v>1</v>
      </c>
    </row>
    <row r="128" spans="1:23" x14ac:dyDescent="0.25">
      <c r="A128" t="s">
        <v>11</v>
      </c>
      <c r="B128" s="3">
        <v>45433</v>
      </c>
      <c r="C128">
        <v>676950</v>
      </c>
      <c r="D128">
        <v>0</v>
      </c>
      <c r="E128">
        <v>0</v>
      </c>
      <c r="F128">
        <v>16</v>
      </c>
      <c r="G128">
        <v>5250</v>
      </c>
      <c r="H128" t="b">
        <v>1</v>
      </c>
      <c r="I128">
        <f t="shared" si="11"/>
        <v>295.93442622950818</v>
      </c>
      <c r="L128">
        <f t="shared" si="17"/>
        <v>553800</v>
      </c>
      <c r="M128">
        <v>0</v>
      </c>
      <c r="N128">
        <v>0</v>
      </c>
      <c r="O128">
        <f t="shared" si="12"/>
        <v>242.09836065573771</v>
      </c>
      <c r="S128" s="12">
        <f t="shared" si="10"/>
        <v>169500</v>
      </c>
      <c r="T128" s="12">
        <f t="shared" si="16"/>
        <v>0</v>
      </c>
      <c r="U128">
        <v>0</v>
      </c>
      <c r="V128">
        <f t="shared" si="13"/>
        <v>74.098360655737707</v>
      </c>
      <c r="W128" s="14" t="b">
        <f t="shared" si="14"/>
        <v>1</v>
      </c>
    </row>
    <row r="129" spans="1:23" x14ac:dyDescent="0.25">
      <c r="A129" t="s">
        <v>11</v>
      </c>
      <c r="B129" s="3">
        <v>45434</v>
      </c>
      <c r="C129">
        <v>646550</v>
      </c>
      <c r="D129">
        <v>0</v>
      </c>
      <c r="E129">
        <v>30400</v>
      </c>
      <c r="F129">
        <v>16</v>
      </c>
      <c r="G129">
        <v>5250</v>
      </c>
      <c r="H129" t="b">
        <v>1</v>
      </c>
      <c r="I129">
        <f t="shared" si="11"/>
        <v>282.64480874316939</v>
      </c>
      <c r="L129">
        <f t="shared" si="17"/>
        <v>523400</v>
      </c>
      <c r="M129">
        <v>0</v>
      </c>
      <c r="N129">
        <v>30400</v>
      </c>
      <c r="O129">
        <f t="shared" si="12"/>
        <v>228.80874316939889</v>
      </c>
      <c r="S129" s="12">
        <f t="shared" si="10"/>
        <v>139100</v>
      </c>
      <c r="T129" s="12">
        <f t="shared" si="16"/>
        <v>0</v>
      </c>
      <c r="U129">
        <v>30400</v>
      </c>
      <c r="V129">
        <f t="shared" si="13"/>
        <v>60.808743169398909</v>
      </c>
      <c r="W129" s="14" t="b">
        <f t="shared" si="14"/>
        <v>1</v>
      </c>
    </row>
    <row r="130" spans="1:23" x14ac:dyDescent="0.25">
      <c r="A130" t="s">
        <v>11</v>
      </c>
      <c r="B130" s="3">
        <v>45435</v>
      </c>
      <c r="C130">
        <v>593550</v>
      </c>
      <c r="D130">
        <v>0</v>
      </c>
      <c r="E130">
        <v>53000</v>
      </c>
      <c r="F130">
        <v>16</v>
      </c>
      <c r="G130">
        <v>5250</v>
      </c>
      <c r="H130" t="b">
        <v>1</v>
      </c>
      <c r="I130">
        <f t="shared" si="11"/>
        <v>259.47540983606558</v>
      </c>
      <c r="L130">
        <f t="shared" si="17"/>
        <v>470400</v>
      </c>
      <c r="M130">
        <v>0</v>
      </c>
      <c r="N130">
        <v>53000</v>
      </c>
      <c r="O130">
        <f t="shared" si="12"/>
        <v>205.63934426229508</v>
      </c>
      <c r="S130" s="12">
        <f t="shared" si="10"/>
        <v>86100</v>
      </c>
      <c r="T130" s="12">
        <f t="shared" si="16"/>
        <v>0</v>
      </c>
      <c r="U130">
        <v>53000</v>
      </c>
      <c r="V130">
        <f t="shared" si="13"/>
        <v>37.639344262295083</v>
      </c>
      <c r="W130" s="14" t="b">
        <f t="shared" si="14"/>
        <v>1</v>
      </c>
    </row>
    <row r="131" spans="1:23" x14ac:dyDescent="0.25">
      <c r="A131" t="s">
        <v>11</v>
      </c>
      <c r="B131" s="3">
        <v>45436</v>
      </c>
      <c r="C131">
        <v>593550</v>
      </c>
      <c r="D131">
        <v>0</v>
      </c>
      <c r="E131">
        <v>0</v>
      </c>
      <c r="F131">
        <v>16</v>
      </c>
      <c r="G131">
        <v>5250</v>
      </c>
      <c r="H131" t="b">
        <v>1</v>
      </c>
      <c r="I131">
        <f t="shared" si="11"/>
        <v>259.47540983606558</v>
      </c>
      <c r="L131">
        <f t="shared" si="17"/>
        <v>470400</v>
      </c>
      <c r="M131">
        <v>0</v>
      </c>
      <c r="N131">
        <v>0</v>
      </c>
      <c r="O131">
        <f t="shared" si="12"/>
        <v>205.63934426229508</v>
      </c>
      <c r="S131" s="12">
        <f t="shared" ref="S131:S194" si="18">IF(T131&lt;&gt;0, IF((T131-U131)&gt;=0,T131-U131,T131), IF((S130-U131)&gt;=0,S130-U131,S130))</f>
        <v>86100</v>
      </c>
      <c r="T131" s="12">
        <f t="shared" si="16"/>
        <v>0</v>
      </c>
      <c r="U131">
        <v>0</v>
      </c>
      <c r="V131">
        <f t="shared" si="13"/>
        <v>37.639344262295083</v>
      </c>
      <c r="W131" s="14" t="b">
        <f t="shared" si="14"/>
        <v>1</v>
      </c>
    </row>
    <row r="132" spans="1:23" x14ac:dyDescent="0.25">
      <c r="A132" t="s">
        <v>11</v>
      </c>
      <c r="B132" s="3">
        <v>45437</v>
      </c>
      <c r="C132">
        <v>593550</v>
      </c>
      <c r="D132">
        <v>0</v>
      </c>
      <c r="E132">
        <v>0</v>
      </c>
      <c r="F132">
        <v>16</v>
      </c>
      <c r="G132">
        <v>5250</v>
      </c>
      <c r="H132" t="b">
        <v>1</v>
      </c>
      <c r="I132">
        <f t="shared" ref="I132:I195" si="19">C132*F132/100/366*(B133-B132)-IF(D132&lt;&gt;0,$G132,0)</f>
        <v>259.47540983606558</v>
      </c>
      <c r="L132">
        <f t="shared" si="17"/>
        <v>470400</v>
      </c>
      <c r="M132">
        <v>0</v>
      </c>
      <c r="N132">
        <v>0</v>
      </c>
      <c r="O132">
        <f t="shared" ref="O132:O195" si="20">L132*$F132/100/366*($B133-$B132)-IF(M132&lt;&gt;0,$G132,0)</f>
        <v>205.63934426229508</v>
      </c>
      <c r="S132" s="12">
        <f t="shared" si="18"/>
        <v>86100</v>
      </c>
      <c r="T132" s="12">
        <f t="shared" si="16"/>
        <v>0</v>
      </c>
      <c r="U132">
        <v>0</v>
      </c>
      <c r="V132">
        <f t="shared" ref="V132:V195" si="21">S132*$F132/100/366*($B133-$B132)</f>
        <v>37.639344262295083</v>
      </c>
      <c r="W132" s="14" t="b">
        <f t="shared" ref="W132:W195" si="22">S132&gt;U132</f>
        <v>1</v>
      </c>
    </row>
    <row r="133" spans="1:23" x14ac:dyDescent="0.25">
      <c r="A133" t="s">
        <v>11</v>
      </c>
      <c r="B133" s="3">
        <v>45438</v>
      </c>
      <c r="C133">
        <v>593550</v>
      </c>
      <c r="D133">
        <v>0</v>
      </c>
      <c r="E133">
        <v>0</v>
      </c>
      <c r="F133">
        <v>16</v>
      </c>
      <c r="G133">
        <v>5250</v>
      </c>
      <c r="H133" t="b">
        <v>1</v>
      </c>
      <c r="I133">
        <f t="shared" si="19"/>
        <v>259.47540983606558</v>
      </c>
      <c r="L133">
        <f t="shared" si="17"/>
        <v>470400</v>
      </c>
      <c r="M133">
        <v>0</v>
      </c>
      <c r="N133">
        <v>0</v>
      </c>
      <c r="O133">
        <f t="shared" si="20"/>
        <v>205.63934426229508</v>
      </c>
      <c r="S133" s="12">
        <f t="shared" si="18"/>
        <v>86100</v>
      </c>
      <c r="T133" s="12">
        <f t="shared" si="16"/>
        <v>0</v>
      </c>
      <c r="U133">
        <v>0</v>
      </c>
      <c r="V133">
        <f t="shared" si="21"/>
        <v>37.639344262295083</v>
      </c>
      <c r="W133" s="14" t="b">
        <f t="shared" si="22"/>
        <v>1</v>
      </c>
    </row>
    <row r="134" spans="1:23" x14ac:dyDescent="0.25">
      <c r="A134" t="s">
        <v>11</v>
      </c>
      <c r="B134" s="3">
        <v>45439</v>
      </c>
      <c r="C134">
        <v>593550</v>
      </c>
      <c r="D134">
        <v>0</v>
      </c>
      <c r="E134">
        <v>0</v>
      </c>
      <c r="F134">
        <v>16</v>
      </c>
      <c r="G134">
        <v>5250</v>
      </c>
      <c r="H134" t="b">
        <v>1</v>
      </c>
      <c r="I134">
        <f t="shared" si="19"/>
        <v>259.47540983606558</v>
      </c>
      <c r="L134">
        <f t="shared" si="17"/>
        <v>470400</v>
      </c>
      <c r="M134">
        <v>0</v>
      </c>
      <c r="N134">
        <v>0</v>
      </c>
      <c r="O134">
        <f t="shared" si="20"/>
        <v>205.63934426229508</v>
      </c>
      <c r="S134" s="12">
        <f t="shared" si="18"/>
        <v>86100</v>
      </c>
      <c r="T134" s="12">
        <f t="shared" si="16"/>
        <v>0</v>
      </c>
      <c r="U134">
        <v>0</v>
      </c>
      <c r="V134">
        <f t="shared" si="21"/>
        <v>37.639344262295083</v>
      </c>
      <c r="W134" s="14" t="b">
        <f t="shared" si="22"/>
        <v>1</v>
      </c>
    </row>
    <row r="135" spans="1:23" x14ac:dyDescent="0.25">
      <c r="A135" t="s">
        <v>11</v>
      </c>
      <c r="B135" s="3">
        <v>45440</v>
      </c>
      <c r="C135">
        <v>588550</v>
      </c>
      <c r="D135">
        <v>0</v>
      </c>
      <c r="E135">
        <v>5000</v>
      </c>
      <c r="F135">
        <v>16</v>
      </c>
      <c r="G135">
        <v>5250</v>
      </c>
      <c r="H135" t="b">
        <v>1</v>
      </c>
      <c r="I135">
        <f t="shared" si="19"/>
        <v>257.28961748633878</v>
      </c>
      <c r="L135">
        <f t="shared" si="17"/>
        <v>465400</v>
      </c>
      <c r="M135">
        <v>0</v>
      </c>
      <c r="N135">
        <v>5000</v>
      </c>
      <c r="O135">
        <f t="shared" si="20"/>
        <v>203.45355191256832</v>
      </c>
      <c r="S135" s="12">
        <f t="shared" si="18"/>
        <v>81100</v>
      </c>
      <c r="T135" s="12">
        <f t="shared" si="16"/>
        <v>0</v>
      </c>
      <c r="U135">
        <v>5000</v>
      </c>
      <c r="V135">
        <f t="shared" si="21"/>
        <v>35.453551912568308</v>
      </c>
      <c r="W135" s="14" t="b">
        <f t="shared" si="22"/>
        <v>1</v>
      </c>
    </row>
    <row r="136" spans="1:23" x14ac:dyDescent="0.25">
      <c r="A136" t="s">
        <v>11</v>
      </c>
      <c r="B136" s="3">
        <v>45441</v>
      </c>
      <c r="C136">
        <v>584550</v>
      </c>
      <c r="D136">
        <v>0</v>
      </c>
      <c r="E136">
        <v>4000</v>
      </c>
      <c r="F136">
        <v>16</v>
      </c>
      <c r="G136">
        <v>5250</v>
      </c>
      <c r="H136" t="b">
        <v>1</v>
      </c>
      <c r="I136">
        <f t="shared" si="19"/>
        <v>255.54098360655738</v>
      </c>
      <c r="L136">
        <f t="shared" si="17"/>
        <v>461400</v>
      </c>
      <c r="M136">
        <v>0</v>
      </c>
      <c r="N136">
        <v>4000</v>
      </c>
      <c r="O136">
        <f t="shared" si="20"/>
        <v>201.70491803278688</v>
      </c>
      <c r="S136" s="12">
        <f t="shared" si="18"/>
        <v>77100</v>
      </c>
      <c r="T136" s="12">
        <f t="shared" si="16"/>
        <v>0</v>
      </c>
      <c r="U136">
        <v>4000</v>
      </c>
      <c r="V136">
        <f t="shared" si="21"/>
        <v>33.704918032786885</v>
      </c>
      <c r="W136" s="14" t="b">
        <f t="shared" si="22"/>
        <v>1</v>
      </c>
    </row>
    <row r="137" spans="1:23" x14ac:dyDescent="0.25">
      <c r="A137" t="s">
        <v>11</v>
      </c>
      <c r="B137" s="3">
        <v>45442</v>
      </c>
      <c r="C137">
        <v>584550</v>
      </c>
      <c r="D137">
        <v>0</v>
      </c>
      <c r="E137">
        <v>0</v>
      </c>
      <c r="F137">
        <v>16</v>
      </c>
      <c r="G137">
        <v>5250</v>
      </c>
      <c r="H137" t="b">
        <v>1</v>
      </c>
      <c r="I137">
        <f t="shared" si="19"/>
        <v>255.54098360655738</v>
      </c>
      <c r="L137">
        <f t="shared" si="17"/>
        <v>461400</v>
      </c>
      <c r="M137">
        <v>0</v>
      </c>
      <c r="N137">
        <v>0</v>
      </c>
      <c r="O137">
        <f t="shared" si="20"/>
        <v>201.70491803278688</v>
      </c>
      <c r="S137" s="12">
        <f t="shared" si="18"/>
        <v>77100</v>
      </c>
      <c r="T137" s="12">
        <f t="shared" si="16"/>
        <v>0</v>
      </c>
      <c r="U137">
        <v>0</v>
      </c>
      <c r="V137">
        <f t="shared" si="21"/>
        <v>33.704918032786885</v>
      </c>
      <c r="W137" s="14" t="b">
        <f t="shared" si="22"/>
        <v>1</v>
      </c>
    </row>
    <row r="138" spans="1:23" x14ac:dyDescent="0.25">
      <c r="A138" t="s">
        <v>11</v>
      </c>
      <c r="B138" s="3">
        <v>45443</v>
      </c>
      <c r="C138">
        <v>584550</v>
      </c>
      <c r="D138">
        <v>0</v>
      </c>
      <c r="E138">
        <v>0</v>
      </c>
      <c r="F138">
        <v>16</v>
      </c>
      <c r="G138">
        <v>5250</v>
      </c>
      <c r="H138" t="b">
        <v>1</v>
      </c>
      <c r="I138">
        <f t="shared" si="19"/>
        <v>255.54098360655738</v>
      </c>
      <c r="L138">
        <f t="shared" si="17"/>
        <v>461400</v>
      </c>
      <c r="M138">
        <v>0</v>
      </c>
      <c r="N138">
        <v>0</v>
      </c>
      <c r="O138">
        <f t="shared" si="20"/>
        <v>201.70491803278688</v>
      </c>
      <c r="S138" s="12">
        <f t="shared" si="18"/>
        <v>77100</v>
      </c>
      <c r="T138" s="12">
        <f t="shared" si="16"/>
        <v>0</v>
      </c>
      <c r="U138">
        <v>0</v>
      </c>
      <c r="V138">
        <f t="shared" si="21"/>
        <v>33.704918032786885</v>
      </c>
      <c r="W138" s="14" t="b">
        <f t="shared" si="22"/>
        <v>1</v>
      </c>
    </row>
    <row r="139" spans="1:23" x14ac:dyDescent="0.25">
      <c r="A139" t="s">
        <v>11</v>
      </c>
      <c r="B139" s="3">
        <v>45444</v>
      </c>
      <c r="C139">
        <v>584550</v>
      </c>
      <c r="D139">
        <v>0</v>
      </c>
      <c r="E139">
        <v>0</v>
      </c>
      <c r="F139">
        <v>16</v>
      </c>
      <c r="G139">
        <v>5250</v>
      </c>
      <c r="H139" t="b">
        <v>1</v>
      </c>
      <c r="I139">
        <f t="shared" si="19"/>
        <v>255.54098360655738</v>
      </c>
      <c r="L139">
        <f t="shared" si="17"/>
        <v>461400</v>
      </c>
      <c r="M139">
        <v>0</v>
      </c>
      <c r="N139">
        <v>0</v>
      </c>
      <c r="O139">
        <f t="shared" si="20"/>
        <v>201.70491803278688</v>
      </c>
      <c r="S139" s="12">
        <f t="shared" si="18"/>
        <v>77100</v>
      </c>
      <c r="T139" s="12">
        <f t="shared" si="16"/>
        <v>0</v>
      </c>
      <c r="U139">
        <v>0</v>
      </c>
      <c r="V139">
        <f t="shared" si="21"/>
        <v>33.704918032786885</v>
      </c>
      <c r="W139" s="14" t="b">
        <f t="shared" si="22"/>
        <v>1</v>
      </c>
    </row>
    <row r="140" spans="1:23" x14ac:dyDescent="0.25">
      <c r="A140" t="s">
        <v>11</v>
      </c>
      <c r="B140" s="3">
        <v>45445</v>
      </c>
      <c r="C140">
        <v>584550</v>
      </c>
      <c r="D140">
        <v>0</v>
      </c>
      <c r="E140">
        <v>0</v>
      </c>
      <c r="F140">
        <v>16</v>
      </c>
      <c r="G140">
        <v>5250</v>
      </c>
      <c r="H140" t="b">
        <v>1</v>
      </c>
      <c r="I140">
        <f t="shared" si="19"/>
        <v>255.54098360655738</v>
      </c>
      <c r="L140">
        <f t="shared" si="17"/>
        <v>461400</v>
      </c>
      <c r="M140">
        <v>0</v>
      </c>
      <c r="N140">
        <v>0</v>
      </c>
      <c r="O140">
        <f t="shared" si="20"/>
        <v>201.70491803278688</v>
      </c>
      <c r="S140" s="12">
        <f t="shared" si="18"/>
        <v>77100</v>
      </c>
      <c r="T140" s="12">
        <f t="shared" si="16"/>
        <v>0</v>
      </c>
      <c r="U140">
        <v>0</v>
      </c>
      <c r="V140">
        <f t="shared" si="21"/>
        <v>33.704918032786885</v>
      </c>
      <c r="W140" s="14" t="b">
        <f t="shared" si="22"/>
        <v>1</v>
      </c>
    </row>
    <row r="141" spans="1:23" x14ac:dyDescent="0.25">
      <c r="A141" t="s">
        <v>11</v>
      </c>
      <c r="B141" s="3">
        <v>45446</v>
      </c>
      <c r="C141">
        <v>584550</v>
      </c>
      <c r="D141">
        <v>0</v>
      </c>
      <c r="E141">
        <v>0</v>
      </c>
      <c r="F141">
        <v>16</v>
      </c>
      <c r="G141">
        <v>5250</v>
      </c>
      <c r="H141" t="b">
        <v>1</v>
      </c>
      <c r="I141">
        <f t="shared" si="19"/>
        <v>255.54098360655738</v>
      </c>
      <c r="L141">
        <f t="shared" si="17"/>
        <v>461400</v>
      </c>
      <c r="M141">
        <v>0</v>
      </c>
      <c r="N141">
        <v>0</v>
      </c>
      <c r="O141">
        <f t="shared" si="20"/>
        <v>201.70491803278688</v>
      </c>
      <c r="S141" s="12">
        <f t="shared" si="18"/>
        <v>77100</v>
      </c>
      <c r="T141" s="12">
        <f t="shared" si="16"/>
        <v>0</v>
      </c>
      <c r="U141">
        <v>0</v>
      </c>
      <c r="V141">
        <f t="shared" si="21"/>
        <v>33.704918032786885</v>
      </c>
      <c r="W141" s="14" t="b">
        <f t="shared" si="22"/>
        <v>1</v>
      </c>
    </row>
    <row r="142" spans="1:23" x14ac:dyDescent="0.25">
      <c r="A142" t="s">
        <v>11</v>
      </c>
      <c r="B142" s="3">
        <v>45447</v>
      </c>
      <c r="C142">
        <v>584550</v>
      </c>
      <c r="D142">
        <v>0</v>
      </c>
      <c r="E142">
        <v>0</v>
      </c>
      <c r="F142">
        <v>16</v>
      </c>
      <c r="G142">
        <v>5250</v>
      </c>
      <c r="H142" t="b">
        <v>1</v>
      </c>
      <c r="I142">
        <f t="shared" si="19"/>
        <v>255.54098360655738</v>
      </c>
      <c r="L142">
        <f t="shared" si="17"/>
        <v>461400</v>
      </c>
      <c r="M142">
        <v>0</v>
      </c>
      <c r="N142">
        <v>0</v>
      </c>
      <c r="O142">
        <f t="shared" si="20"/>
        <v>201.70491803278688</v>
      </c>
      <c r="S142" s="12">
        <f t="shared" si="18"/>
        <v>77100</v>
      </c>
      <c r="T142" s="12">
        <f t="shared" si="16"/>
        <v>0</v>
      </c>
      <c r="U142">
        <v>0</v>
      </c>
      <c r="V142">
        <f t="shared" si="21"/>
        <v>33.704918032786885</v>
      </c>
      <c r="W142" s="14" t="b">
        <f t="shared" si="22"/>
        <v>1</v>
      </c>
    </row>
    <row r="143" spans="1:23" x14ac:dyDescent="0.25">
      <c r="A143" t="s">
        <v>11</v>
      </c>
      <c r="B143" s="3">
        <v>45448</v>
      </c>
      <c r="C143">
        <v>584550</v>
      </c>
      <c r="D143">
        <v>0</v>
      </c>
      <c r="E143">
        <v>0</v>
      </c>
      <c r="F143">
        <v>16</v>
      </c>
      <c r="G143">
        <v>5250</v>
      </c>
      <c r="H143" t="b">
        <v>1</v>
      </c>
      <c r="I143">
        <f t="shared" si="19"/>
        <v>255.54098360655738</v>
      </c>
      <c r="L143">
        <f t="shared" si="17"/>
        <v>461400</v>
      </c>
      <c r="M143">
        <v>0</v>
      </c>
      <c r="N143">
        <v>0</v>
      </c>
      <c r="O143">
        <f t="shared" si="20"/>
        <v>201.70491803278688</v>
      </c>
      <c r="S143" s="12">
        <f t="shared" si="18"/>
        <v>77100</v>
      </c>
      <c r="T143" s="12">
        <f t="shared" si="16"/>
        <v>0</v>
      </c>
      <c r="U143">
        <v>0</v>
      </c>
      <c r="V143">
        <f t="shared" si="21"/>
        <v>33.704918032786885</v>
      </c>
      <c r="W143" s="14" t="b">
        <f t="shared" si="22"/>
        <v>1</v>
      </c>
    </row>
    <row r="144" spans="1:23" x14ac:dyDescent="0.25">
      <c r="A144" t="s">
        <v>11</v>
      </c>
      <c r="B144" s="3">
        <v>45449</v>
      </c>
      <c r="C144">
        <v>580150</v>
      </c>
      <c r="D144">
        <v>0</v>
      </c>
      <c r="E144">
        <v>4400</v>
      </c>
      <c r="F144">
        <v>16</v>
      </c>
      <c r="G144">
        <v>5250</v>
      </c>
      <c r="H144" t="b">
        <v>1</v>
      </c>
      <c r="I144">
        <f t="shared" si="19"/>
        <v>253.61748633879782</v>
      </c>
      <c r="L144">
        <f>L143-N144</f>
        <v>457000</v>
      </c>
      <c r="M144">
        <v>0</v>
      </c>
      <c r="N144">
        <v>4400</v>
      </c>
      <c r="O144">
        <f t="shared" si="20"/>
        <v>199.78142076502732</v>
      </c>
      <c r="S144" s="12">
        <f t="shared" si="18"/>
        <v>72700</v>
      </c>
      <c r="T144" s="12">
        <f t="shared" si="16"/>
        <v>0</v>
      </c>
      <c r="U144">
        <v>4400</v>
      </c>
      <c r="V144">
        <f t="shared" si="21"/>
        <v>31.781420765027324</v>
      </c>
      <c r="W144" s="14" t="b">
        <f t="shared" si="22"/>
        <v>1</v>
      </c>
    </row>
    <row r="145" spans="1:23" x14ac:dyDescent="0.25">
      <c r="A145" t="s">
        <v>11</v>
      </c>
      <c r="B145" s="3">
        <v>45450</v>
      </c>
      <c r="C145">
        <v>576250</v>
      </c>
      <c r="D145">
        <v>0</v>
      </c>
      <c r="E145">
        <v>3900</v>
      </c>
      <c r="F145">
        <v>16</v>
      </c>
      <c r="G145">
        <v>5250</v>
      </c>
      <c r="H145" t="b">
        <v>1</v>
      </c>
      <c r="I145">
        <f t="shared" si="19"/>
        <v>251.91256830601094</v>
      </c>
      <c r="L145">
        <f>L144-N145</f>
        <v>453100</v>
      </c>
      <c r="M145">
        <v>0</v>
      </c>
      <c r="N145">
        <v>3900</v>
      </c>
      <c r="O145">
        <f t="shared" si="20"/>
        <v>198.07650273224044</v>
      </c>
      <c r="S145" s="12">
        <f t="shared" si="18"/>
        <v>68800</v>
      </c>
      <c r="T145" s="12">
        <f t="shared" si="16"/>
        <v>0</v>
      </c>
      <c r="U145">
        <v>3900</v>
      </c>
      <c r="V145">
        <f t="shared" si="21"/>
        <v>30.076502732240439</v>
      </c>
      <c r="W145" s="14" t="b">
        <f t="shared" si="22"/>
        <v>1</v>
      </c>
    </row>
    <row r="146" spans="1:23" x14ac:dyDescent="0.25">
      <c r="A146" t="s">
        <v>11</v>
      </c>
      <c r="B146" s="3">
        <v>45451</v>
      </c>
      <c r="C146">
        <v>576250</v>
      </c>
      <c r="D146">
        <v>0</v>
      </c>
      <c r="E146">
        <v>0</v>
      </c>
      <c r="F146">
        <v>16</v>
      </c>
      <c r="G146">
        <v>5250</v>
      </c>
      <c r="H146" t="b">
        <v>1</v>
      </c>
      <c r="I146">
        <f t="shared" si="19"/>
        <v>251.91256830601094</v>
      </c>
      <c r="L146">
        <f t="shared" ref="L146:L170" si="23">L145-N146</f>
        <v>453100</v>
      </c>
      <c r="M146">
        <v>0</v>
      </c>
      <c r="N146">
        <v>0</v>
      </c>
      <c r="O146">
        <f t="shared" si="20"/>
        <v>198.07650273224044</v>
      </c>
      <c r="S146" s="12">
        <f t="shared" si="18"/>
        <v>68800</v>
      </c>
      <c r="T146" s="12">
        <f t="shared" si="16"/>
        <v>0</v>
      </c>
      <c r="U146">
        <v>0</v>
      </c>
      <c r="V146">
        <f t="shared" si="21"/>
        <v>30.076502732240439</v>
      </c>
      <c r="W146" s="14" t="b">
        <f t="shared" si="22"/>
        <v>1</v>
      </c>
    </row>
    <row r="147" spans="1:23" x14ac:dyDescent="0.25">
      <c r="A147" t="s">
        <v>11</v>
      </c>
      <c r="B147" s="3">
        <v>45452</v>
      </c>
      <c r="C147">
        <v>576250</v>
      </c>
      <c r="D147">
        <v>0</v>
      </c>
      <c r="E147">
        <v>0</v>
      </c>
      <c r="F147">
        <v>16</v>
      </c>
      <c r="G147">
        <v>5250</v>
      </c>
      <c r="H147" t="b">
        <v>1</v>
      </c>
      <c r="I147">
        <f t="shared" si="19"/>
        <v>251.91256830601094</v>
      </c>
      <c r="L147">
        <f t="shared" si="23"/>
        <v>453100</v>
      </c>
      <c r="M147">
        <v>0</v>
      </c>
      <c r="N147">
        <v>0</v>
      </c>
      <c r="O147">
        <f t="shared" si="20"/>
        <v>198.07650273224044</v>
      </c>
      <c r="S147" s="12">
        <f t="shared" si="18"/>
        <v>68800</v>
      </c>
      <c r="T147" s="12">
        <f t="shared" si="16"/>
        <v>0</v>
      </c>
      <c r="U147">
        <v>0</v>
      </c>
      <c r="V147">
        <f t="shared" si="21"/>
        <v>30.076502732240439</v>
      </c>
      <c r="W147" s="14" t="b">
        <f t="shared" si="22"/>
        <v>1</v>
      </c>
    </row>
    <row r="148" spans="1:23" x14ac:dyDescent="0.25">
      <c r="A148" t="s">
        <v>11</v>
      </c>
      <c r="B148" s="3">
        <v>45453</v>
      </c>
      <c r="C148">
        <v>576250</v>
      </c>
      <c r="D148">
        <v>0</v>
      </c>
      <c r="E148">
        <v>0</v>
      </c>
      <c r="F148">
        <v>16</v>
      </c>
      <c r="G148">
        <v>5250</v>
      </c>
      <c r="H148" t="b">
        <v>1</v>
      </c>
      <c r="I148">
        <f t="shared" si="19"/>
        <v>251.91256830601094</v>
      </c>
      <c r="L148">
        <f t="shared" si="23"/>
        <v>453100</v>
      </c>
      <c r="M148">
        <v>0</v>
      </c>
      <c r="N148">
        <v>0</v>
      </c>
      <c r="O148">
        <f t="shared" si="20"/>
        <v>198.07650273224044</v>
      </c>
      <c r="S148" s="12">
        <f t="shared" si="18"/>
        <v>68800</v>
      </c>
      <c r="T148" s="12">
        <f t="shared" si="16"/>
        <v>0</v>
      </c>
      <c r="U148">
        <v>0</v>
      </c>
      <c r="V148">
        <f t="shared" si="21"/>
        <v>30.076502732240439</v>
      </c>
      <c r="W148" s="14" t="b">
        <f t="shared" si="22"/>
        <v>1</v>
      </c>
    </row>
    <row r="149" spans="1:23" x14ac:dyDescent="0.25">
      <c r="A149" t="s">
        <v>11</v>
      </c>
      <c r="B149" s="3">
        <v>45454</v>
      </c>
      <c r="C149">
        <v>562850</v>
      </c>
      <c r="D149">
        <v>0</v>
      </c>
      <c r="E149">
        <v>13400</v>
      </c>
      <c r="F149">
        <v>16</v>
      </c>
      <c r="G149">
        <v>5250</v>
      </c>
      <c r="H149" t="b">
        <v>1</v>
      </c>
      <c r="I149">
        <f t="shared" si="19"/>
        <v>246.05464480874318</v>
      </c>
      <c r="L149">
        <f t="shared" si="23"/>
        <v>439700</v>
      </c>
      <c r="M149">
        <v>0</v>
      </c>
      <c r="N149">
        <v>13400</v>
      </c>
      <c r="O149">
        <f t="shared" si="20"/>
        <v>192.21857923497268</v>
      </c>
      <c r="S149" s="12">
        <f t="shared" si="18"/>
        <v>55400</v>
      </c>
      <c r="T149" s="12">
        <f t="shared" si="16"/>
        <v>0</v>
      </c>
      <c r="U149">
        <v>13400</v>
      </c>
      <c r="V149">
        <f t="shared" si="21"/>
        <v>24.218579234972676</v>
      </c>
      <c r="W149" s="14" t="b">
        <f t="shared" si="22"/>
        <v>1</v>
      </c>
    </row>
    <row r="150" spans="1:23" x14ac:dyDescent="0.25">
      <c r="A150" t="s">
        <v>11</v>
      </c>
      <c r="B150" s="3">
        <v>45455</v>
      </c>
      <c r="C150">
        <v>562850</v>
      </c>
      <c r="D150">
        <v>0</v>
      </c>
      <c r="E150">
        <v>0</v>
      </c>
      <c r="F150">
        <v>16</v>
      </c>
      <c r="G150">
        <v>5250</v>
      </c>
      <c r="H150" t="b">
        <v>1</v>
      </c>
      <c r="I150">
        <f t="shared" si="19"/>
        <v>246.05464480874318</v>
      </c>
      <c r="L150">
        <f t="shared" si="23"/>
        <v>439700</v>
      </c>
      <c r="M150">
        <v>0</v>
      </c>
      <c r="N150">
        <v>0</v>
      </c>
      <c r="O150">
        <f t="shared" si="20"/>
        <v>192.21857923497268</v>
      </c>
      <c r="S150" s="12">
        <f t="shared" si="18"/>
        <v>55400</v>
      </c>
      <c r="T150" s="12">
        <f t="shared" si="16"/>
        <v>0</v>
      </c>
      <c r="U150">
        <v>0</v>
      </c>
      <c r="V150">
        <f t="shared" si="21"/>
        <v>24.218579234972676</v>
      </c>
      <c r="W150" s="14" t="b">
        <f t="shared" si="22"/>
        <v>1</v>
      </c>
    </row>
    <row r="151" spans="1:23" x14ac:dyDescent="0.25">
      <c r="A151" t="s">
        <v>11</v>
      </c>
      <c r="B151" s="3">
        <v>45456</v>
      </c>
      <c r="C151">
        <v>550850</v>
      </c>
      <c r="D151">
        <v>0</v>
      </c>
      <c r="E151">
        <v>12000</v>
      </c>
      <c r="F151">
        <v>16</v>
      </c>
      <c r="G151">
        <v>5250</v>
      </c>
      <c r="H151" t="b">
        <v>1</v>
      </c>
      <c r="I151">
        <f t="shared" si="19"/>
        <v>240.80874316939889</v>
      </c>
      <c r="L151">
        <f t="shared" si="23"/>
        <v>427700</v>
      </c>
      <c r="M151">
        <v>0</v>
      </c>
      <c r="N151">
        <v>12000</v>
      </c>
      <c r="O151">
        <f t="shared" si="20"/>
        <v>186.97267759562843</v>
      </c>
      <c r="S151" s="12">
        <f t="shared" si="18"/>
        <v>43400</v>
      </c>
      <c r="T151" s="12">
        <f t="shared" si="16"/>
        <v>0</v>
      </c>
      <c r="U151">
        <v>12000</v>
      </c>
      <c r="V151">
        <f t="shared" si="21"/>
        <v>18.972677595628415</v>
      </c>
      <c r="W151" s="14" t="b">
        <f t="shared" si="22"/>
        <v>1</v>
      </c>
    </row>
    <row r="152" spans="1:23" x14ac:dyDescent="0.25">
      <c r="A152" t="s">
        <v>11</v>
      </c>
      <c r="B152" s="3">
        <v>45457</v>
      </c>
      <c r="C152">
        <v>500850</v>
      </c>
      <c r="D152">
        <v>0</v>
      </c>
      <c r="E152">
        <v>50000</v>
      </c>
      <c r="F152">
        <v>16</v>
      </c>
      <c r="G152">
        <v>5250</v>
      </c>
      <c r="H152" t="b">
        <v>1</v>
      </c>
      <c r="I152">
        <f t="shared" si="19"/>
        <v>218.95081967213116</v>
      </c>
      <c r="L152">
        <f t="shared" si="23"/>
        <v>377700</v>
      </c>
      <c r="M152">
        <v>0</v>
      </c>
      <c r="N152">
        <v>50000</v>
      </c>
      <c r="O152">
        <f t="shared" si="20"/>
        <v>165.11475409836066</v>
      </c>
      <c r="S152" s="12">
        <f t="shared" si="18"/>
        <v>43400</v>
      </c>
      <c r="T152" s="12">
        <f t="shared" si="16"/>
        <v>0</v>
      </c>
      <c r="U152">
        <v>50000</v>
      </c>
      <c r="V152">
        <f t="shared" si="21"/>
        <v>18.972677595628415</v>
      </c>
      <c r="W152" s="14" t="b">
        <f t="shared" si="22"/>
        <v>0</v>
      </c>
    </row>
    <row r="153" spans="1:23" x14ac:dyDescent="0.25">
      <c r="A153" t="s">
        <v>11</v>
      </c>
      <c r="B153" s="3">
        <v>45458</v>
      </c>
      <c r="C153">
        <v>495350</v>
      </c>
      <c r="D153">
        <v>0</v>
      </c>
      <c r="E153">
        <v>5500</v>
      </c>
      <c r="F153">
        <v>16</v>
      </c>
      <c r="G153">
        <v>5250</v>
      </c>
      <c r="H153" t="b">
        <v>1</v>
      </c>
      <c r="I153">
        <f t="shared" si="19"/>
        <v>216.54644808743168</v>
      </c>
      <c r="L153">
        <f t="shared" si="23"/>
        <v>372200</v>
      </c>
      <c r="M153">
        <v>0</v>
      </c>
      <c r="N153">
        <v>5500</v>
      </c>
      <c r="O153">
        <f t="shared" si="20"/>
        <v>162.71038251366122</v>
      </c>
      <c r="S153" s="12">
        <f t="shared" si="18"/>
        <v>37900</v>
      </c>
      <c r="T153" s="12">
        <f t="shared" si="16"/>
        <v>0</v>
      </c>
      <c r="U153">
        <v>5500</v>
      </c>
      <c r="V153">
        <f t="shared" si="21"/>
        <v>16.568306010928961</v>
      </c>
      <c r="W153" s="14" t="b">
        <f t="shared" si="22"/>
        <v>1</v>
      </c>
    </row>
    <row r="154" spans="1:23" x14ac:dyDescent="0.25">
      <c r="A154" t="s">
        <v>11</v>
      </c>
      <c r="B154" s="3">
        <v>45459</v>
      </c>
      <c r="C154">
        <v>495350</v>
      </c>
      <c r="D154">
        <v>0</v>
      </c>
      <c r="E154">
        <v>0</v>
      </c>
      <c r="F154">
        <v>16</v>
      </c>
      <c r="G154">
        <v>5250</v>
      </c>
      <c r="H154" t="b">
        <v>1</v>
      </c>
      <c r="I154">
        <f t="shared" si="19"/>
        <v>216.54644808743168</v>
      </c>
      <c r="L154">
        <f t="shared" si="23"/>
        <v>372200</v>
      </c>
      <c r="M154">
        <v>0</v>
      </c>
      <c r="N154">
        <v>0</v>
      </c>
      <c r="O154">
        <f t="shared" si="20"/>
        <v>162.71038251366122</v>
      </c>
      <c r="S154" s="12">
        <f t="shared" si="18"/>
        <v>37900</v>
      </c>
      <c r="T154" s="12">
        <f t="shared" si="16"/>
        <v>0</v>
      </c>
      <c r="U154">
        <v>0</v>
      </c>
      <c r="V154">
        <f t="shared" si="21"/>
        <v>16.568306010928961</v>
      </c>
      <c r="W154" s="14" t="b">
        <f t="shared" si="22"/>
        <v>1</v>
      </c>
    </row>
    <row r="155" spans="1:23" x14ac:dyDescent="0.25">
      <c r="A155" t="s">
        <v>11</v>
      </c>
      <c r="B155" s="3">
        <v>45460</v>
      </c>
      <c r="C155">
        <v>476450</v>
      </c>
      <c r="D155">
        <v>0</v>
      </c>
      <c r="E155">
        <v>18900</v>
      </c>
      <c r="F155">
        <v>16</v>
      </c>
      <c r="G155">
        <v>5250</v>
      </c>
      <c r="H155" t="b">
        <v>1</v>
      </c>
      <c r="I155">
        <f t="shared" si="19"/>
        <v>208.28415300546447</v>
      </c>
      <c r="L155">
        <f t="shared" si="23"/>
        <v>353300</v>
      </c>
      <c r="M155">
        <v>0</v>
      </c>
      <c r="N155">
        <v>18900</v>
      </c>
      <c r="O155">
        <f t="shared" si="20"/>
        <v>154.44808743169398</v>
      </c>
      <c r="S155" s="12">
        <f t="shared" si="18"/>
        <v>19000</v>
      </c>
      <c r="T155" s="12">
        <f t="shared" ref="T155:T218" si="24">IF(AND(S152&lt;($Q$4),T154=0,T153=0),$T$3,0)</f>
        <v>0</v>
      </c>
      <c r="U155">
        <v>18900</v>
      </c>
      <c r="V155">
        <f t="shared" si="21"/>
        <v>8.306010928961749</v>
      </c>
      <c r="W155" s="14" t="b">
        <f t="shared" si="22"/>
        <v>1</v>
      </c>
    </row>
    <row r="156" spans="1:23" x14ac:dyDescent="0.25">
      <c r="A156" t="s">
        <v>11</v>
      </c>
      <c r="B156" s="3">
        <v>45461</v>
      </c>
      <c r="C156">
        <v>376450</v>
      </c>
      <c r="D156">
        <v>0</v>
      </c>
      <c r="E156">
        <v>100000</v>
      </c>
      <c r="F156">
        <v>16</v>
      </c>
      <c r="G156">
        <v>5250</v>
      </c>
      <c r="H156" t="b">
        <v>1</v>
      </c>
      <c r="I156">
        <f t="shared" si="19"/>
        <v>164.56830601092895</v>
      </c>
      <c r="L156">
        <f t="shared" si="23"/>
        <v>253300</v>
      </c>
      <c r="M156">
        <v>0</v>
      </c>
      <c r="N156">
        <v>100000</v>
      </c>
      <c r="O156">
        <f t="shared" si="20"/>
        <v>110.73224043715847</v>
      </c>
      <c r="S156" s="12">
        <f t="shared" si="18"/>
        <v>19000</v>
      </c>
      <c r="T156" s="12">
        <f t="shared" si="24"/>
        <v>0</v>
      </c>
      <c r="U156">
        <v>100000</v>
      </c>
      <c r="V156">
        <f t="shared" si="21"/>
        <v>8.306010928961749</v>
      </c>
      <c r="W156" s="14" t="b">
        <f t="shared" si="22"/>
        <v>0</v>
      </c>
    </row>
    <row r="157" spans="1:23" x14ac:dyDescent="0.25">
      <c r="A157" t="s">
        <v>11</v>
      </c>
      <c r="B157" s="3">
        <v>45462</v>
      </c>
      <c r="C157">
        <v>334450</v>
      </c>
      <c r="D157">
        <v>0</v>
      </c>
      <c r="E157">
        <v>42000</v>
      </c>
      <c r="F157">
        <v>16</v>
      </c>
      <c r="G157">
        <v>5250</v>
      </c>
      <c r="H157" t="b">
        <v>1</v>
      </c>
      <c r="I157">
        <f t="shared" si="19"/>
        <v>146.20765027322403</v>
      </c>
      <c r="L157">
        <f t="shared" si="23"/>
        <v>211300</v>
      </c>
      <c r="M157">
        <v>0</v>
      </c>
      <c r="N157">
        <v>42000</v>
      </c>
      <c r="O157">
        <f t="shared" si="20"/>
        <v>92.37158469945355</v>
      </c>
      <c r="S157" s="12">
        <f t="shared" si="18"/>
        <v>19000</v>
      </c>
      <c r="T157" s="12">
        <f t="shared" si="24"/>
        <v>0</v>
      </c>
      <c r="U157">
        <v>42000</v>
      </c>
      <c r="V157">
        <f t="shared" si="21"/>
        <v>8.306010928961749</v>
      </c>
      <c r="W157" s="14" t="b">
        <f t="shared" si="22"/>
        <v>0</v>
      </c>
    </row>
    <row r="158" spans="1:23" x14ac:dyDescent="0.25">
      <c r="A158" t="s">
        <v>11</v>
      </c>
      <c r="B158" s="3">
        <v>45463</v>
      </c>
      <c r="C158">
        <v>296450</v>
      </c>
      <c r="D158">
        <v>0</v>
      </c>
      <c r="E158">
        <v>38000</v>
      </c>
      <c r="F158">
        <v>16</v>
      </c>
      <c r="G158">
        <v>5250</v>
      </c>
      <c r="H158" t="b">
        <v>1</v>
      </c>
      <c r="I158">
        <f t="shared" si="19"/>
        <v>129.59562841530055</v>
      </c>
      <c r="L158">
        <f t="shared" si="23"/>
        <v>173300</v>
      </c>
      <c r="M158">
        <v>0</v>
      </c>
      <c r="N158">
        <v>38000</v>
      </c>
      <c r="O158">
        <f t="shared" si="20"/>
        <v>75.759562841530055</v>
      </c>
      <c r="S158" s="12">
        <f t="shared" si="18"/>
        <v>235500</v>
      </c>
      <c r="T158" s="12">
        <f t="shared" si="24"/>
        <v>273500</v>
      </c>
      <c r="U158">
        <v>38000</v>
      </c>
      <c r="V158">
        <f t="shared" si="21"/>
        <v>102.95081967213115</v>
      </c>
      <c r="W158" s="14" t="b">
        <f t="shared" si="22"/>
        <v>1</v>
      </c>
    </row>
    <row r="159" spans="1:23" x14ac:dyDescent="0.25">
      <c r="A159" t="s">
        <v>11</v>
      </c>
      <c r="B159" s="3">
        <v>45464</v>
      </c>
      <c r="C159">
        <v>274450</v>
      </c>
      <c r="D159">
        <v>0</v>
      </c>
      <c r="E159">
        <v>22000</v>
      </c>
      <c r="F159">
        <v>16</v>
      </c>
      <c r="G159">
        <v>5250</v>
      </c>
      <c r="H159" t="b">
        <v>1</v>
      </c>
      <c r="I159">
        <f t="shared" si="19"/>
        <v>119.97814207650273</v>
      </c>
      <c r="L159">
        <f t="shared" si="23"/>
        <v>151300</v>
      </c>
      <c r="M159">
        <v>0</v>
      </c>
      <c r="N159">
        <v>22000</v>
      </c>
      <c r="O159">
        <f t="shared" si="20"/>
        <v>66.142076502732237</v>
      </c>
      <c r="S159" s="12">
        <f t="shared" si="18"/>
        <v>213500</v>
      </c>
      <c r="T159" s="12">
        <f t="shared" si="24"/>
        <v>0</v>
      </c>
      <c r="U159">
        <v>22000</v>
      </c>
      <c r="V159">
        <f t="shared" si="21"/>
        <v>93.333333333333329</v>
      </c>
      <c r="W159" s="14" t="b">
        <f t="shared" si="22"/>
        <v>1</v>
      </c>
    </row>
    <row r="160" spans="1:23" x14ac:dyDescent="0.25">
      <c r="A160" t="s">
        <v>11</v>
      </c>
      <c r="B160" s="3">
        <v>45465</v>
      </c>
      <c r="C160">
        <v>274450</v>
      </c>
      <c r="D160">
        <v>0</v>
      </c>
      <c r="E160">
        <v>0</v>
      </c>
      <c r="F160">
        <v>16</v>
      </c>
      <c r="G160">
        <v>5250</v>
      </c>
      <c r="H160" t="b">
        <v>1</v>
      </c>
      <c r="I160">
        <f t="shared" si="19"/>
        <v>119.97814207650273</v>
      </c>
      <c r="L160">
        <f t="shared" si="23"/>
        <v>151300</v>
      </c>
      <c r="M160">
        <v>0</v>
      </c>
      <c r="N160">
        <v>0</v>
      </c>
      <c r="O160">
        <f t="shared" si="20"/>
        <v>66.142076502732237</v>
      </c>
      <c r="S160" s="12">
        <f t="shared" si="18"/>
        <v>213500</v>
      </c>
      <c r="T160" s="12">
        <f t="shared" si="24"/>
        <v>0</v>
      </c>
      <c r="U160">
        <v>0</v>
      </c>
      <c r="V160">
        <f t="shared" si="21"/>
        <v>93.333333333333329</v>
      </c>
      <c r="W160" s="14" t="b">
        <f t="shared" si="22"/>
        <v>1</v>
      </c>
    </row>
    <row r="161" spans="1:23" x14ac:dyDescent="0.25">
      <c r="A161" t="s">
        <v>11</v>
      </c>
      <c r="B161" s="3">
        <v>45466</v>
      </c>
      <c r="C161">
        <v>274450</v>
      </c>
      <c r="D161">
        <v>0</v>
      </c>
      <c r="E161">
        <v>0</v>
      </c>
      <c r="F161">
        <v>16</v>
      </c>
      <c r="G161">
        <v>5250</v>
      </c>
      <c r="H161" t="b">
        <v>1</v>
      </c>
      <c r="I161">
        <f t="shared" si="19"/>
        <v>119.97814207650273</v>
      </c>
      <c r="L161">
        <f t="shared" si="23"/>
        <v>151300</v>
      </c>
      <c r="M161">
        <v>0</v>
      </c>
      <c r="N161">
        <v>0</v>
      </c>
      <c r="O161">
        <f t="shared" si="20"/>
        <v>66.142076502732237</v>
      </c>
      <c r="S161" s="12">
        <f t="shared" si="18"/>
        <v>213500</v>
      </c>
      <c r="T161" s="12">
        <f t="shared" si="24"/>
        <v>0</v>
      </c>
      <c r="U161">
        <v>0</v>
      </c>
      <c r="V161">
        <f t="shared" si="21"/>
        <v>93.333333333333329</v>
      </c>
      <c r="W161" s="14" t="b">
        <f t="shared" si="22"/>
        <v>1</v>
      </c>
    </row>
    <row r="162" spans="1:23" x14ac:dyDescent="0.25">
      <c r="A162" t="s">
        <v>11</v>
      </c>
      <c r="B162" s="3">
        <v>45467</v>
      </c>
      <c r="C162">
        <v>254450</v>
      </c>
      <c r="D162">
        <v>0</v>
      </c>
      <c r="E162">
        <v>20000</v>
      </c>
      <c r="F162">
        <v>16</v>
      </c>
      <c r="G162">
        <v>5250</v>
      </c>
      <c r="H162" t="b">
        <v>1</v>
      </c>
      <c r="I162">
        <f t="shared" si="19"/>
        <v>111.23497267759562</v>
      </c>
      <c r="L162">
        <f t="shared" si="23"/>
        <v>131300</v>
      </c>
      <c r="M162">
        <v>0</v>
      </c>
      <c r="N162">
        <v>20000</v>
      </c>
      <c r="O162">
        <f t="shared" si="20"/>
        <v>57.398907103825138</v>
      </c>
      <c r="S162" s="12">
        <f t="shared" si="18"/>
        <v>193500</v>
      </c>
      <c r="T162" s="12">
        <f t="shared" si="24"/>
        <v>0</v>
      </c>
      <c r="U162">
        <v>20000</v>
      </c>
      <c r="V162">
        <f t="shared" si="21"/>
        <v>84.590163934426229</v>
      </c>
      <c r="W162" s="14" t="b">
        <f t="shared" si="22"/>
        <v>1</v>
      </c>
    </row>
    <row r="163" spans="1:23" x14ac:dyDescent="0.25">
      <c r="A163" t="s">
        <v>11</v>
      </c>
      <c r="B163" s="3">
        <v>45468</v>
      </c>
      <c r="C163">
        <v>254450</v>
      </c>
      <c r="D163">
        <v>0</v>
      </c>
      <c r="E163">
        <v>0</v>
      </c>
      <c r="F163">
        <v>16</v>
      </c>
      <c r="G163">
        <v>5250</v>
      </c>
      <c r="H163" t="b">
        <v>1</v>
      </c>
      <c r="I163">
        <f t="shared" si="19"/>
        <v>111.23497267759562</v>
      </c>
      <c r="L163">
        <f t="shared" si="23"/>
        <v>131300</v>
      </c>
      <c r="M163">
        <v>0</v>
      </c>
      <c r="N163">
        <v>0</v>
      </c>
      <c r="O163">
        <f t="shared" si="20"/>
        <v>57.398907103825138</v>
      </c>
      <c r="S163" s="12">
        <f t="shared" si="18"/>
        <v>193500</v>
      </c>
      <c r="T163" s="12">
        <f t="shared" si="24"/>
        <v>0</v>
      </c>
      <c r="U163">
        <v>0</v>
      </c>
      <c r="V163">
        <f t="shared" si="21"/>
        <v>84.590163934426229</v>
      </c>
      <c r="W163" s="14" t="b">
        <f t="shared" si="22"/>
        <v>1</v>
      </c>
    </row>
    <row r="164" spans="1:23" x14ac:dyDescent="0.25">
      <c r="A164" t="s">
        <v>11</v>
      </c>
      <c r="B164" s="3">
        <v>45469</v>
      </c>
      <c r="C164">
        <v>1630000</v>
      </c>
      <c r="D164">
        <v>1630000</v>
      </c>
      <c r="E164">
        <v>0</v>
      </c>
      <c r="F164">
        <v>16</v>
      </c>
      <c r="G164">
        <v>5250</v>
      </c>
      <c r="H164" t="b">
        <v>1</v>
      </c>
      <c r="I164">
        <f t="shared" si="19"/>
        <v>-4537.4316939890714</v>
      </c>
      <c r="L164">
        <f t="shared" si="23"/>
        <v>131300</v>
      </c>
      <c r="M164">
        <v>0</v>
      </c>
      <c r="N164">
        <v>0</v>
      </c>
      <c r="O164">
        <f t="shared" si="20"/>
        <v>57.398907103825138</v>
      </c>
      <c r="S164" s="12">
        <f t="shared" si="18"/>
        <v>193500</v>
      </c>
      <c r="T164" s="12">
        <f t="shared" si="24"/>
        <v>0</v>
      </c>
      <c r="U164">
        <v>0</v>
      </c>
      <c r="V164">
        <f t="shared" si="21"/>
        <v>84.590163934426229</v>
      </c>
      <c r="W164" s="14" t="b">
        <f t="shared" si="22"/>
        <v>1</v>
      </c>
    </row>
    <row r="165" spans="1:23" x14ac:dyDescent="0.25">
      <c r="A165" t="s">
        <v>11</v>
      </c>
      <c r="B165" s="3">
        <v>45470</v>
      </c>
      <c r="C165">
        <v>1630000</v>
      </c>
      <c r="D165">
        <v>0</v>
      </c>
      <c r="E165">
        <v>0</v>
      </c>
      <c r="F165">
        <v>16</v>
      </c>
      <c r="G165">
        <v>5250</v>
      </c>
      <c r="H165" t="b">
        <v>1</v>
      </c>
      <c r="I165">
        <f t="shared" si="19"/>
        <v>712.56830601092895</v>
      </c>
      <c r="L165">
        <f t="shared" si="23"/>
        <v>131300</v>
      </c>
      <c r="M165">
        <v>0</v>
      </c>
      <c r="N165">
        <v>0</v>
      </c>
      <c r="O165">
        <f t="shared" si="20"/>
        <v>57.398907103825138</v>
      </c>
      <c r="S165" s="12">
        <f t="shared" si="18"/>
        <v>193500</v>
      </c>
      <c r="T165" s="12">
        <f t="shared" si="24"/>
        <v>0</v>
      </c>
      <c r="U165">
        <v>0</v>
      </c>
      <c r="V165">
        <f t="shared" si="21"/>
        <v>84.590163934426229</v>
      </c>
      <c r="W165" s="14" t="b">
        <f t="shared" si="22"/>
        <v>1</v>
      </c>
    </row>
    <row r="166" spans="1:23" x14ac:dyDescent="0.25">
      <c r="A166" t="s">
        <v>11</v>
      </c>
      <c r="B166" s="3">
        <v>45471</v>
      </c>
      <c r="C166">
        <v>1530000</v>
      </c>
      <c r="D166">
        <v>0</v>
      </c>
      <c r="E166">
        <v>100000</v>
      </c>
      <c r="F166">
        <v>16</v>
      </c>
      <c r="G166">
        <v>5250</v>
      </c>
      <c r="H166" t="b">
        <v>1</v>
      </c>
      <c r="I166">
        <f t="shared" si="19"/>
        <v>668.85245901639348</v>
      </c>
      <c r="L166">
        <f t="shared" si="23"/>
        <v>31300</v>
      </c>
      <c r="M166">
        <v>0</v>
      </c>
      <c r="N166">
        <v>100000</v>
      </c>
      <c r="O166">
        <f t="shared" si="20"/>
        <v>13.683060109289617</v>
      </c>
      <c r="S166" s="12">
        <f t="shared" si="18"/>
        <v>93500</v>
      </c>
      <c r="T166" s="12">
        <f t="shared" si="24"/>
        <v>0</v>
      </c>
      <c r="U166">
        <v>100000</v>
      </c>
      <c r="V166">
        <f t="shared" si="21"/>
        <v>40.874316939890711</v>
      </c>
      <c r="W166" s="14" t="b">
        <f t="shared" si="22"/>
        <v>0</v>
      </c>
    </row>
    <row r="167" spans="1:23" x14ac:dyDescent="0.25">
      <c r="A167" t="s">
        <v>11</v>
      </c>
      <c r="B167" s="3">
        <v>45472</v>
      </c>
      <c r="C167">
        <v>1530000</v>
      </c>
      <c r="D167">
        <v>0</v>
      </c>
      <c r="E167">
        <v>0</v>
      </c>
      <c r="F167">
        <v>16</v>
      </c>
      <c r="G167">
        <v>5250</v>
      </c>
      <c r="H167" t="b">
        <v>1</v>
      </c>
      <c r="I167">
        <f t="shared" si="19"/>
        <v>668.85245901639348</v>
      </c>
      <c r="L167">
        <f t="shared" si="23"/>
        <v>31300</v>
      </c>
      <c r="M167">
        <v>0</v>
      </c>
      <c r="N167">
        <v>0</v>
      </c>
      <c r="O167">
        <f t="shared" si="20"/>
        <v>13.683060109289617</v>
      </c>
      <c r="S167" s="12">
        <f t="shared" si="18"/>
        <v>93500</v>
      </c>
      <c r="T167" s="12">
        <f t="shared" si="24"/>
        <v>0</v>
      </c>
      <c r="U167">
        <v>0</v>
      </c>
      <c r="V167">
        <f t="shared" si="21"/>
        <v>40.874316939890711</v>
      </c>
      <c r="W167" s="14" t="b">
        <f t="shared" si="22"/>
        <v>1</v>
      </c>
    </row>
    <row r="168" spans="1:23" x14ac:dyDescent="0.25">
      <c r="A168" t="s">
        <v>11</v>
      </c>
      <c r="B168" s="3">
        <v>45473</v>
      </c>
      <c r="C168">
        <v>1530000</v>
      </c>
      <c r="D168">
        <v>0</v>
      </c>
      <c r="E168">
        <v>0</v>
      </c>
      <c r="F168">
        <v>16</v>
      </c>
      <c r="G168">
        <v>5250</v>
      </c>
      <c r="H168" t="b">
        <v>1</v>
      </c>
      <c r="I168">
        <f t="shared" si="19"/>
        <v>668.85245901639348</v>
      </c>
      <c r="L168">
        <f t="shared" si="23"/>
        <v>31300</v>
      </c>
      <c r="M168">
        <v>0</v>
      </c>
      <c r="N168">
        <v>0</v>
      </c>
      <c r="O168">
        <f t="shared" si="20"/>
        <v>13.683060109289617</v>
      </c>
      <c r="S168" s="12">
        <f t="shared" si="18"/>
        <v>93500</v>
      </c>
      <c r="T168" s="12">
        <f t="shared" si="24"/>
        <v>0</v>
      </c>
      <c r="U168">
        <v>0</v>
      </c>
      <c r="V168">
        <f t="shared" si="21"/>
        <v>40.874316939890711</v>
      </c>
      <c r="W168" s="14" t="b">
        <f t="shared" si="22"/>
        <v>1</v>
      </c>
    </row>
    <row r="169" spans="1:23" x14ac:dyDescent="0.25">
      <c r="A169" t="s">
        <v>11</v>
      </c>
      <c r="B169" s="3">
        <v>45474</v>
      </c>
      <c r="C169">
        <v>1529200</v>
      </c>
      <c r="D169">
        <v>0</v>
      </c>
      <c r="E169">
        <v>800</v>
      </c>
      <c r="F169">
        <v>16</v>
      </c>
      <c r="G169">
        <v>5250</v>
      </c>
      <c r="H169" t="b">
        <v>1</v>
      </c>
      <c r="I169">
        <f t="shared" si="19"/>
        <v>668.50273224043713</v>
      </c>
      <c r="L169">
        <f t="shared" si="23"/>
        <v>30500</v>
      </c>
      <c r="M169">
        <v>0</v>
      </c>
      <c r="N169">
        <v>800</v>
      </c>
      <c r="O169">
        <f t="shared" si="20"/>
        <v>13.333333333333334</v>
      </c>
      <c r="S169" s="12">
        <f t="shared" si="18"/>
        <v>92700</v>
      </c>
      <c r="T169" s="12">
        <f t="shared" si="24"/>
        <v>0</v>
      </c>
      <c r="U169">
        <v>800</v>
      </c>
      <c r="V169">
        <f t="shared" si="21"/>
        <v>40.524590163934427</v>
      </c>
      <c r="W169" s="14" t="b">
        <f t="shared" si="22"/>
        <v>1</v>
      </c>
    </row>
    <row r="170" spans="1:23" x14ac:dyDescent="0.25">
      <c r="A170" t="s">
        <v>11</v>
      </c>
      <c r="B170" s="3">
        <v>45475</v>
      </c>
      <c r="C170">
        <v>1498700</v>
      </c>
      <c r="D170">
        <v>0</v>
      </c>
      <c r="E170">
        <v>30500</v>
      </c>
      <c r="F170">
        <v>16</v>
      </c>
      <c r="G170">
        <v>5250</v>
      </c>
      <c r="H170" t="b">
        <v>1</v>
      </c>
      <c r="I170">
        <f t="shared" si="19"/>
        <v>655.16939890710387</v>
      </c>
      <c r="L170">
        <f t="shared" si="23"/>
        <v>0</v>
      </c>
      <c r="M170">
        <v>0</v>
      </c>
      <c r="N170">
        <v>30500</v>
      </c>
      <c r="O170">
        <f t="shared" si="20"/>
        <v>0</v>
      </c>
      <c r="S170" s="12">
        <f t="shared" si="18"/>
        <v>62200</v>
      </c>
      <c r="T170" s="12">
        <f t="shared" si="24"/>
        <v>0</v>
      </c>
      <c r="U170">
        <v>30500</v>
      </c>
      <c r="V170">
        <f t="shared" si="21"/>
        <v>27.191256830601095</v>
      </c>
      <c r="W170" s="14" t="b">
        <f t="shared" si="22"/>
        <v>1</v>
      </c>
    </row>
    <row r="171" spans="1:23" x14ac:dyDescent="0.25">
      <c r="A171" t="s">
        <v>11</v>
      </c>
      <c r="B171" s="3">
        <v>45476</v>
      </c>
      <c r="C171">
        <v>1498700</v>
      </c>
      <c r="D171">
        <v>0</v>
      </c>
      <c r="E171">
        <v>0</v>
      </c>
      <c r="F171">
        <v>16</v>
      </c>
      <c r="G171">
        <v>5250</v>
      </c>
      <c r="H171" t="b">
        <v>1</v>
      </c>
      <c r="I171">
        <f t="shared" si="19"/>
        <v>655.16939890710387</v>
      </c>
      <c r="L171">
        <f>M171-N171</f>
        <v>451150</v>
      </c>
      <c r="M171">
        <f>SUM(N171:N226)</f>
        <v>451150</v>
      </c>
      <c r="N171">
        <v>0</v>
      </c>
      <c r="O171">
        <f t="shared" si="20"/>
        <v>-5052.7759562841529</v>
      </c>
      <c r="S171" s="12">
        <f t="shared" si="18"/>
        <v>62200</v>
      </c>
      <c r="T171" s="12">
        <f t="shared" si="24"/>
        <v>0</v>
      </c>
      <c r="U171">
        <v>0</v>
      </c>
      <c r="V171">
        <f t="shared" si="21"/>
        <v>27.191256830601095</v>
      </c>
      <c r="W171" s="14" t="b">
        <f t="shared" si="22"/>
        <v>1</v>
      </c>
    </row>
    <row r="172" spans="1:23" x14ac:dyDescent="0.25">
      <c r="A172" t="s">
        <v>11</v>
      </c>
      <c r="B172" s="3">
        <v>45477</v>
      </c>
      <c r="C172">
        <v>1497350</v>
      </c>
      <c r="D172">
        <v>0</v>
      </c>
      <c r="E172">
        <v>1350</v>
      </c>
      <c r="F172">
        <v>16</v>
      </c>
      <c r="G172">
        <v>5250</v>
      </c>
      <c r="H172" t="b">
        <v>1</v>
      </c>
      <c r="I172">
        <f t="shared" si="19"/>
        <v>654.57923497267757</v>
      </c>
      <c r="L172">
        <f>L171-N172</f>
        <v>449800</v>
      </c>
      <c r="M172">
        <v>0</v>
      </c>
      <c r="N172">
        <v>1350</v>
      </c>
      <c r="O172">
        <f t="shared" si="20"/>
        <v>196.63387978142077</v>
      </c>
      <c r="S172" s="12">
        <f t="shared" si="18"/>
        <v>60850</v>
      </c>
      <c r="T172" s="12">
        <f t="shared" si="24"/>
        <v>0</v>
      </c>
      <c r="U172">
        <v>1350</v>
      </c>
      <c r="V172">
        <f t="shared" si="21"/>
        <v>26.601092896174862</v>
      </c>
      <c r="W172" s="14" t="b">
        <f t="shared" si="22"/>
        <v>1</v>
      </c>
    </row>
    <row r="173" spans="1:23" x14ac:dyDescent="0.25">
      <c r="A173" t="s">
        <v>11</v>
      </c>
      <c r="B173" s="3">
        <v>45478</v>
      </c>
      <c r="C173">
        <v>1497350</v>
      </c>
      <c r="D173">
        <v>0</v>
      </c>
      <c r="E173">
        <v>0</v>
      </c>
      <c r="F173">
        <v>16</v>
      </c>
      <c r="G173">
        <v>5250</v>
      </c>
      <c r="H173" t="b">
        <v>1</v>
      </c>
      <c r="I173">
        <f t="shared" si="19"/>
        <v>654.57923497267757</v>
      </c>
      <c r="L173">
        <f t="shared" ref="L173:L199" si="25">L172-N173</f>
        <v>449800</v>
      </c>
      <c r="M173">
        <v>0</v>
      </c>
      <c r="N173">
        <v>0</v>
      </c>
      <c r="O173">
        <f t="shared" si="20"/>
        <v>196.63387978142077</v>
      </c>
      <c r="S173" s="12">
        <f t="shared" si="18"/>
        <v>60850</v>
      </c>
      <c r="T173" s="12">
        <f t="shared" si="24"/>
        <v>0</v>
      </c>
      <c r="U173">
        <v>0</v>
      </c>
      <c r="V173">
        <f t="shared" si="21"/>
        <v>26.601092896174862</v>
      </c>
      <c r="W173" s="14" t="b">
        <f t="shared" si="22"/>
        <v>1</v>
      </c>
    </row>
    <row r="174" spans="1:23" x14ac:dyDescent="0.25">
      <c r="A174" t="s">
        <v>11</v>
      </c>
      <c r="B174" s="3">
        <v>45479</v>
      </c>
      <c r="C174">
        <v>1459350</v>
      </c>
      <c r="D174">
        <v>0</v>
      </c>
      <c r="E174">
        <v>38000</v>
      </c>
      <c r="F174">
        <v>16</v>
      </c>
      <c r="G174">
        <v>5250</v>
      </c>
      <c r="H174" t="b">
        <v>1</v>
      </c>
      <c r="I174">
        <f t="shared" si="19"/>
        <v>637.96721311475414</v>
      </c>
      <c r="L174">
        <f t="shared" si="25"/>
        <v>411800</v>
      </c>
      <c r="M174">
        <v>0</v>
      </c>
      <c r="N174">
        <v>38000</v>
      </c>
      <c r="O174">
        <f t="shared" si="20"/>
        <v>180.02185792349727</v>
      </c>
      <c r="S174" s="12">
        <f t="shared" si="18"/>
        <v>22850</v>
      </c>
      <c r="T174" s="12">
        <f t="shared" si="24"/>
        <v>0</v>
      </c>
      <c r="U174">
        <v>38000</v>
      </c>
      <c r="V174">
        <f t="shared" si="21"/>
        <v>9.9890710382513657</v>
      </c>
      <c r="W174" s="14" t="b">
        <f t="shared" si="22"/>
        <v>0</v>
      </c>
    </row>
    <row r="175" spans="1:23" x14ac:dyDescent="0.25">
      <c r="A175" t="s">
        <v>11</v>
      </c>
      <c r="B175" s="3">
        <v>45480</v>
      </c>
      <c r="C175">
        <v>1459350</v>
      </c>
      <c r="D175">
        <v>0</v>
      </c>
      <c r="E175">
        <v>0</v>
      </c>
      <c r="F175">
        <v>16</v>
      </c>
      <c r="G175">
        <v>5250</v>
      </c>
      <c r="H175" t="b">
        <v>1</v>
      </c>
      <c r="I175">
        <f t="shared" si="19"/>
        <v>637.96721311475414</v>
      </c>
      <c r="L175">
        <f t="shared" si="25"/>
        <v>411800</v>
      </c>
      <c r="M175">
        <v>0</v>
      </c>
      <c r="N175">
        <v>0</v>
      </c>
      <c r="O175">
        <f t="shared" si="20"/>
        <v>180.02185792349727</v>
      </c>
      <c r="S175" s="12">
        <f t="shared" si="18"/>
        <v>22850</v>
      </c>
      <c r="T175" s="12">
        <f t="shared" si="24"/>
        <v>0</v>
      </c>
      <c r="U175">
        <v>0</v>
      </c>
      <c r="V175">
        <f t="shared" si="21"/>
        <v>9.9890710382513657</v>
      </c>
      <c r="W175" s="14" t="b">
        <f t="shared" si="22"/>
        <v>1</v>
      </c>
    </row>
    <row r="176" spans="1:23" x14ac:dyDescent="0.25">
      <c r="A176" t="s">
        <v>11</v>
      </c>
      <c r="B176" s="3">
        <v>45481</v>
      </c>
      <c r="C176">
        <v>1459350</v>
      </c>
      <c r="D176">
        <v>0</v>
      </c>
      <c r="E176">
        <v>0</v>
      </c>
      <c r="F176">
        <v>16</v>
      </c>
      <c r="G176">
        <v>5250</v>
      </c>
      <c r="H176" t="b">
        <v>1</v>
      </c>
      <c r="I176">
        <f t="shared" si="19"/>
        <v>637.96721311475414</v>
      </c>
      <c r="L176">
        <f t="shared" si="25"/>
        <v>411800</v>
      </c>
      <c r="M176">
        <v>0</v>
      </c>
      <c r="N176">
        <v>0</v>
      </c>
      <c r="O176">
        <f t="shared" si="20"/>
        <v>180.02185792349727</v>
      </c>
      <c r="S176" s="12">
        <f t="shared" si="18"/>
        <v>22850</v>
      </c>
      <c r="T176" s="12">
        <f t="shared" si="24"/>
        <v>0</v>
      </c>
      <c r="U176">
        <v>0</v>
      </c>
      <c r="V176">
        <f t="shared" si="21"/>
        <v>9.9890710382513657</v>
      </c>
      <c r="W176" s="14" t="b">
        <f t="shared" si="22"/>
        <v>1</v>
      </c>
    </row>
    <row r="177" spans="1:23" x14ac:dyDescent="0.25">
      <c r="A177" t="s">
        <v>11</v>
      </c>
      <c r="B177" s="3">
        <v>45482</v>
      </c>
      <c r="C177">
        <v>1459350</v>
      </c>
      <c r="D177">
        <v>0</v>
      </c>
      <c r="E177">
        <v>0</v>
      </c>
      <c r="F177">
        <v>16</v>
      </c>
      <c r="G177">
        <v>5250</v>
      </c>
      <c r="H177" t="b">
        <v>1</v>
      </c>
      <c r="I177">
        <f t="shared" si="19"/>
        <v>637.96721311475414</v>
      </c>
      <c r="L177">
        <f t="shared" si="25"/>
        <v>411800</v>
      </c>
      <c r="M177">
        <v>0</v>
      </c>
      <c r="N177">
        <v>0</v>
      </c>
      <c r="O177">
        <f t="shared" si="20"/>
        <v>180.02185792349727</v>
      </c>
      <c r="S177" s="12">
        <f t="shared" si="18"/>
        <v>273500</v>
      </c>
      <c r="T177" s="12">
        <f t="shared" si="24"/>
        <v>273500</v>
      </c>
      <c r="U177">
        <v>0</v>
      </c>
      <c r="V177">
        <f t="shared" si="21"/>
        <v>119.56284153005464</v>
      </c>
      <c r="W177" s="14" t="b">
        <f t="shared" si="22"/>
        <v>1</v>
      </c>
    </row>
    <row r="178" spans="1:23" x14ac:dyDescent="0.25">
      <c r="A178" t="s">
        <v>11</v>
      </c>
      <c r="B178" s="3">
        <v>45483</v>
      </c>
      <c r="C178">
        <v>1459350</v>
      </c>
      <c r="D178">
        <v>0</v>
      </c>
      <c r="E178">
        <v>0</v>
      </c>
      <c r="F178">
        <v>16</v>
      </c>
      <c r="G178">
        <v>5250</v>
      </c>
      <c r="H178" t="b">
        <v>1</v>
      </c>
      <c r="I178">
        <f t="shared" si="19"/>
        <v>637.96721311475414</v>
      </c>
      <c r="L178">
        <f t="shared" si="25"/>
        <v>411800</v>
      </c>
      <c r="M178">
        <v>0</v>
      </c>
      <c r="N178">
        <v>0</v>
      </c>
      <c r="O178">
        <f t="shared" si="20"/>
        <v>180.02185792349727</v>
      </c>
      <c r="S178" s="12">
        <f t="shared" si="18"/>
        <v>273500</v>
      </c>
      <c r="T178" s="12">
        <f t="shared" si="24"/>
        <v>0</v>
      </c>
      <c r="U178">
        <v>0</v>
      </c>
      <c r="V178">
        <f t="shared" si="21"/>
        <v>119.56284153005464</v>
      </c>
      <c r="W178" s="14" t="b">
        <f t="shared" si="22"/>
        <v>1</v>
      </c>
    </row>
    <row r="179" spans="1:23" x14ac:dyDescent="0.25">
      <c r="A179" t="s">
        <v>11</v>
      </c>
      <c r="B179" s="3">
        <v>45484</v>
      </c>
      <c r="C179">
        <v>1459350</v>
      </c>
      <c r="D179">
        <v>0</v>
      </c>
      <c r="E179">
        <v>0</v>
      </c>
      <c r="F179">
        <v>16</v>
      </c>
      <c r="G179">
        <v>5250</v>
      </c>
      <c r="H179" t="b">
        <v>1</v>
      </c>
      <c r="I179">
        <f t="shared" si="19"/>
        <v>637.96721311475414</v>
      </c>
      <c r="L179">
        <f t="shared" si="25"/>
        <v>411800</v>
      </c>
      <c r="M179">
        <v>0</v>
      </c>
      <c r="N179">
        <v>0</v>
      </c>
      <c r="O179">
        <f t="shared" si="20"/>
        <v>180.02185792349727</v>
      </c>
      <c r="S179" s="12">
        <f t="shared" si="18"/>
        <v>273500</v>
      </c>
      <c r="T179" s="12">
        <f t="shared" si="24"/>
        <v>0</v>
      </c>
      <c r="U179">
        <v>0</v>
      </c>
      <c r="V179">
        <f t="shared" si="21"/>
        <v>119.56284153005464</v>
      </c>
      <c r="W179" s="14" t="b">
        <f t="shared" si="22"/>
        <v>1</v>
      </c>
    </row>
    <row r="180" spans="1:23" x14ac:dyDescent="0.25">
      <c r="A180" t="s">
        <v>11</v>
      </c>
      <c r="B180" s="3">
        <v>45485</v>
      </c>
      <c r="C180">
        <v>1441850</v>
      </c>
      <c r="D180">
        <v>0</v>
      </c>
      <c r="E180">
        <v>17500</v>
      </c>
      <c r="F180">
        <v>16</v>
      </c>
      <c r="G180">
        <v>5250</v>
      </c>
      <c r="H180" t="b">
        <v>1</v>
      </c>
      <c r="I180">
        <f t="shared" si="19"/>
        <v>630.31693989071039</v>
      </c>
      <c r="L180">
        <f t="shared" si="25"/>
        <v>394300</v>
      </c>
      <c r="M180">
        <v>0</v>
      </c>
      <c r="N180">
        <v>17500</v>
      </c>
      <c r="O180">
        <f t="shared" si="20"/>
        <v>172.37158469945356</v>
      </c>
      <c r="S180" s="12">
        <f t="shared" si="18"/>
        <v>256000</v>
      </c>
      <c r="T180" s="12">
        <f t="shared" si="24"/>
        <v>0</v>
      </c>
      <c r="U180">
        <v>17500</v>
      </c>
      <c r="V180">
        <f t="shared" si="21"/>
        <v>111.91256830601093</v>
      </c>
      <c r="W180" s="14" t="b">
        <f t="shared" si="22"/>
        <v>1</v>
      </c>
    </row>
    <row r="181" spans="1:23" x14ac:dyDescent="0.25">
      <c r="A181" t="s">
        <v>11</v>
      </c>
      <c r="B181" s="3">
        <v>45486</v>
      </c>
      <c r="C181">
        <v>1429250</v>
      </c>
      <c r="D181">
        <v>0</v>
      </c>
      <c r="E181">
        <v>12600</v>
      </c>
      <c r="F181">
        <v>16</v>
      </c>
      <c r="G181">
        <v>5250</v>
      </c>
      <c r="H181" t="b">
        <v>1</v>
      </c>
      <c r="I181">
        <f t="shared" si="19"/>
        <v>624.80874316939889</v>
      </c>
      <c r="L181">
        <f t="shared" si="25"/>
        <v>381700</v>
      </c>
      <c r="M181">
        <v>0</v>
      </c>
      <c r="N181">
        <v>12600</v>
      </c>
      <c r="O181">
        <f t="shared" si="20"/>
        <v>166.86338797814207</v>
      </c>
      <c r="S181" s="12">
        <f t="shared" si="18"/>
        <v>243400</v>
      </c>
      <c r="T181" s="12">
        <f t="shared" si="24"/>
        <v>0</v>
      </c>
      <c r="U181">
        <v>12600</v>
      </c>
      <c r="V181">
        <f t="shared" si="21"/>
        <v>106.40437158469945</v>
      </c>
      <c r="W181" s="14" t="b">
        <f t="shared" si="22"/>
        <v>1</v>
      </c>
    </row>
    <row r="182" spans="1:23" x14ac:dyDescent="0.25">
      <c r="A182" t="s">
        <v>11</v>
      </c>
      <c r="B182" s="3">
        <v>45487</v>
      </c>
      <c r="C182">
        <v>1429250</v>
      </c>
      <c r="D182">
        <v>0</v>
      </c>
      <c r="E182">
        <v>0</v>
      </c>
      <c r="F182">
        <v>16</v>
      </c>
      <c r="G182">
        <v>5250</v>
      </c>
      <c r="H182" t="b">
        <v>1</v>
      </c>
      <c r="I182">
        <f t="shared" si="19"/>
        <v>624.80874316939889</v>
      </c>
      <c r="L182">
        <f t="shared" si="25"/>
        <v>381700</v>
      </c>
      <c r="M182">
        <v>0</v>
      </c>
      <c r="N182">
        <v>0</v>
      </c>
      <c r="O182">
        <f t="shared" si="20"/>
        <v>166.86338797814207</v>
      </c>
      <c r="S182" s="12">
        <f t="shared" si="18"/>
        <v>243400</v>
      </c>
      <c r="T182" s="12">
        <f t="shared" si="24"/>
        <v>0</v>
      </c>
      <c r="U182">
        <v>0</v>
      </c>
      <c r="V182">
        <f t="shared" si="21"/>
        <v>106.40437158469945</v>
      </c>
      <c r="W182" s="14" t="b">
        <f t="shared" si="22"/>
        <v>1</v>
      </c>
    </row>
    <row r="183" spans="1:23" x14ac:dyDescent="0.25">
      <c r="A183" t="s">
        <v>11</v>
      </c>
      <c r="B183" s="3">
        <v>45488</v>
      </c>
      <c r="C183">
        <v>1419250</v>
      </c>
      <c r="D183">
        <v>0</v>
      </c>
      <c r="E183">
        <v>10000</v>
      </c>
      <c r="F183">
        <v>16</v>
      </c>
      <c r="G183">
        <v>5250</v>
      </c>
      <c r="H183" t="b">
        <v>1</v>
      </c>
      <c r="I183">
        <f t="shared" si="19"/>
        <v>620.4371584699453</v>
      </c>
      <c r="L183">
        <f t="shared" si="25"/>
        <v>371700</v>
      </c>
      <c r="M183">
        <v>0</v>
      </c>
      <c r="N183">
        <v>10000</v>
      </c>
      <c r="O183">
        <f t="shared" si="20"/>
        <v>162.49180327868854</v>
      </c>
      <c r="S183" s="12">
        <f t="shared" si="18"/>
        <v>233400</v>
      </c>
      <c r="T183" s="12">
        <f t="shared" si="24"/>
        <v>0</v>
      </c>
      <c r="U183">
        <v>10000</v>
      </c>
      <c r="V183">
        <f t="shared" si="21"/>
        <v>102.0327868852459</v>
      </c>
      <c r="W183" s="14" t="b">
        <f t="shared" si="22"/>
        <v>1</v>
      </c>
    </row>
    <row r="184" spans="1:23" x14ac:dyDescent="0.25">
      <c r="A184" t="s">
        <v>11</v>
      </c>
      <c r="B184" s="3">
        <v>45489</v>
      </c>
      <c r="C184">
        <v>1419250</v>
      </c>
      <c r="D184">
        <v>0</v>
      </c>
      <c r="E184">
        <v>0</v>
      </c>
      <c r="F184">
        <v>16</v>
      </c>
      <c r="G184">
        <v>5250</v>
      </c>
      <c r="H184" t="b">
        <v>1</v>
      </c>
      <c r="I184">
        <f t="shared" si="19"/>
        <v>620.4371584699453</v>
      </c>
      <c r="L184">
        <f t="shared" si="25"/>
        <v>371700</v>
      </c>
      <c r="M184">
        <v>0</v>
      </c>
      <c r="N184">
        <v>0</v>
      </c>
      <c r="O184">
        <f t="shared" si="20"/>
        <v>162.49180327868854</v>
      </c>
      <c r="S184" s="12">
        <f t="shared" si="18"/>
        <v>233400</v>
      </c>
      <c r="T184" s="12">
        <f t="shared" si="24"/>
        <v>0</v>
      </c>
      <c r="U184">
        <v>0</v>
      </c>
      <c r="V184">
        <f t="shared" si="21"/>
        <v>102.0327868852459</v>
      </c>
      <c r="W184" s="14" t="b">
        <f t="shared" si="22"/>
        <v>1</v>
      </c>
    </row>
    <row r="185" spans="1:23" x14ac:dyDescent="0.25">
      <c r="A185" t="s">
        <v>11</v>
      </c>
      <c r="B185" s="3">
        <v>45490</v>
      </c>
      <c r="C185">
        <v>1399250</v>
      </c>
      <c r="D185">
        <v>0</v>
      </c>
      <c r="E185">
        <v>20000</v>
      </c>
      <c r="F185">
        <v>16</v>
      </c>
      <c r="G185">
        <v>5250</v>
      </c>
      <c r="H185" t="b">
        <v>1</v>
      </c>
      <c r="I185">
        <f t="shared" si="19"/>
        <v>611.69398907103823</v>
      </c>
      <c r="L185">
        <f t="shared" si="25"/>
        <v>351700</v>
      </c>
      <c r="M185">
        <v>0</v>
      </c>
      <c r="N185">
        <v>20000</v>
      </c>
      <c r="O185">
        <f t="shared" si="20"/>
        <v>153.74863387978141</v>
      </c>
      <c r="S185" s="12">
        <f t="shared" si="18"/>
        <v>213400</v>
      </c>
      <c r="T185" s="12">
        <f t="shared" si="24"/>
        <v>0</v>
      </c>
      <c r="U185">
        <v>20000</v>
      </c>
      <c r="V185">
        <f t="shared" si="21"/>
        <v>93.289617486338798</v>
      </c>
      <c r="W185" s="14" t="b">
        <f t="shared" si="22"/>
        <v>1</v>
      </c>
    </row>
    <row r="186" spans="1:23" x14ac:dyDescent="0.25">
      <c r="A186" t="s">
        <v>11</v>
      </c>
      <c r="B186" s="3">
        <v>45491</v>
      </c>
      <c r="C186">
        <v>1360950</v>
      </c>
      <c r="D186">
        <v>0</v>
      </c>
      <c r="E186">
        <v>38300</v>
      </c>
      <c r="F186">
        <v>16</v>
      </c>
      <c r="G186">
        <v>5250</v>
      </c>
      <c r="H186" t="b">
        <v>1</v>
      </c>
      <c r="I186">
        <f t="shared" si="19"/>
        <v>594.95081967213116</v>
      </c>
      <c r="L186">
        <f t="shared" si="25"/>
        <v>313400</v>
      </c>
      <c r="M186">
        <v>0</v>
      </c>
      <c r="N186">
        <v>38300</v>
      </c>
      <c r="O186">
        <f t="shared" si="20"/>
        <v>137.00546448087431</v>
      </c>
      <c r="S186" s="12">
        <f t="shared" si="18"/>
        <v>175100</v>
      </c>
      <c r="T186" s="12">
        <f t="shared" si="24"/>
        <v>0</v>
      </c>
      <c r="U186">
        <v>38300</v>
      </c>
      <c r="V186">
        <f t="shared" si="21"/>
        <v>76.546448087431699</v>
      </c>
      <c r="W186" s="14" t="b">
        <f t="shared" si="22"/>
        <v>1</v>
      </c>
    </row>
    <row r="187" spans="1:23" x14ac:dyDescent="0.25">
      <c r="A187" t="s">
        <v>11</v>
      </c>
      <c r="B187" s="3">
        <v>45492</v>
      </c>
      <c r="C187">
        <v>1360150</v>
      </c>
      <c r="D187">
        <v>0</v>
      </c>
      <c r="E187">
        <v>800</v>
      </c>
      <c r="F187">
        <v>16</v>
      </c>
      <c r="G187">
        <v>5250</v>
      </c>
      <c r="H187" t="b">
        <v>1</v>
      </c>
      <c r="I187">
        <f t="shared" si="19"/>
        <v>594.60109289617492</v>
      </c>
      <c r="L187">
        <f t="shared" si="25"/>
        <v>312600</v>
      </c>
      <c r="M187">
        <v>0</v>
      </c>
      <c r="N187">
        <v>800</v>
      </c>
      <c r="O187">
        <f t="shared" si="20"/>
        <v>136.65573770491804</v>
      </c>
      <c r="S187" s="12">
        <f t="shared" si="18"/>
        <v>174300</v>
      </c>
      <c r="T187" s="12">
        <f t="shared" si="24"/>
        <v>0</v>
      </c>
      <c r="U187">
        <v>800</v>
      </c>
      <c r="V187">
        <f t="shared" si="21"/>
        <v>76.196721311475414</v>
      </c>
      <c r="W187" s="14" t="b">
        <f t="shared" si="22"/>
        <v>1</v>
      </c>
    </row>
    <row r="188" spans="1:23" x14ac:dyDescent="0.25">
      <c r="A188" t="s">
        <v>11</v>
      </c>
      <c r="B188" s="3">
        <v>45493</v>
      </c>
      <c r="C188">
        <v>1360150</v>
      </c>
      <c r="D188">
        <v>0</v>
      </c>
      <c r="E188">
        <v>0</v>
      </c>
      <c r="F188">
        <v>16</v>
      </c>
      <c r="G188">
        <v>5250</v>
      </c>
      <c r="H188" t="b">
        <v>1</v>
      </c>
      <c r="I188">
        <f t="shared" si="19"/>
        <v>594.60109289617492</v>
      </c>
      <c r="L188">
        <f t="shared" si="25"/>
        <v>312600</v>
      </c>
      <c r="M188">
        <v>0</v>
      </c>
      <c r="N188">
        <v>0</v>
      </c>
      <c r="O188">
        <f t="shared" si="20"/>
        <v>136.65573770491804</v>
      </c>
      <c r="S188" s="12">
        <f t="shared" si="18"/>
        <v>174300</v>
      </c>
      <c r="T188" s="12">
        <f t="shared" si="24"/>
        <v>0</v>
      </c>
      <c r="U188">
        <v>0</v>
      </c>
      <c r="V188">
        <f t="shared" si="21"/>
        <v>76.196721311475414</v>
      </c>
      <c r="W188" s="14" t="b">
        <f t="shared" si="22"/>
        <v>1</v>
      </c>
    </row>
    <row r="189" spans="1:23" x14ac:dyDescent="0.25">
      <c r="A189" t="s">
        <v>11</v>
      </c>
      <c r="B189" s="3">
        <v>45494</v>
      </c>
      <c r="C189">
        <v>1360150</v>
      </c>
      <c r="D189">
        <v>0</v>
      </c>
      <c r="E189">
        <v>0</v>
      </c>
      <c r="F189">
        <v>16</v>
      </c>
      <c r="G189">
        <v>5250</v>
      </c>
      <c r="H189" t="b">
        <v>1</v>
      </c>
      <c r="I189">
        <f t="shared" si="19"/>
        <v>594.60109289617492</v>
      </c>
      <c r="L189">
        <f t="shared" si="25"/>
        <v>312600</v>
      </c>
      <c r="M189">
        <v>0</v>
      </c>
      <c r="N189">
        <v>0</v>
      </c>
      <c r="O189">
        <f t="shared" si="20"/>
        <v>136.65573770491804</v>
      </c>
      <c r="S189" s="12">
        <f t="shared" si="18"/>
        <v>174300</v>
      </c>
      <c r="T189" s="12">
        <f t="shared" si="24"/>
        <v>0</v>
      </c>
      <c r="U189">
        <v>0</v>
      </c>
      <c r="V189">
        <f t="shared" si="21"/>
        <v>76.196721311475414</v>
      </c>
      <c r="W189" s="14" t="b">
        <f t="shared" si="22"/>
        <v>1</v>
      </c>
    </row>
    <row r="190" spans="1:23" x14ac:dyDescent="0.25">
      <c r="A190" t="s">
        <v>11</v>
      </c>
      <c r="B190" s="3">
        <v>45495</v>
      </c>
      <c r="C190">
        <v>1336150</v>
      </c>
      <c r="D190">
        <v>0</v>
      </c>
      <c r="E190">
        <v>24000</v>
      </c>
      <c r="F190">
        <v>16</v>
      </c>
      <c r="G190">
        <v>5250</v>
      </c>
      <c r="H190" t="b">
        <v>1</v>
      </c>
      <c r="I190">
        <f t="shared" si="19"/>
        <v>584.1092896174863</v>
      </c>
      <c r="L190">
        <f t="shared" si="25"/>
        <v>288600</v>
      </c>
      <c r="M190">
        <v>0</v>
      </c>
      <c r="N190">
        <v>24000</v>
      </c>
      <c r="O190">
        <f t="shared" si="20"/>
        <v>126.1639344262295</v>
      </c>
      <c r="S190" s="12">
        <f t="shared" si="18"/>
        <v>150300</v>
      </c>
      <c r="T190" s="12">
        <f t="shared" si="24"/>
        <v>0</v>
      </c>
      <c r="U190">
        <v>24000</v>
      </c>
      <c r="V190">
        <f t="shared" si="21"/>
        <v>65.704918032786878</v>
      </c>
      <c r="W190" s="14" t="b">
        <f t="shared" si="22"/>
        <v>1</v>
      </c>
    </row>
    <row r="191" spans="1:23" x14ac:dyDescent="0.25">
      <c r="A191" t="s">
        <v>11</v>
      </c>
      <c r="B191" s="3">
        <v>45496</v>
      </c>
      <c r="C191">
        <v>1336150</v>
      </c>
      <c r="D191">
        <v>0</v>
      </c>
      <c r="E191">
        <v>0</v>
      </c>
      <c r="F191">
        <v>16</v>
      </c>
      <c r="G191">
        <v>5250</v>
      </c>
      <c r="H191" t="b">
        <v>1</v>
      </c>
      <c r="I191">
        <f t="shared" si="19"/>
        <v>584.1092896174863</v>
      </c>
      <c r="L191">
        <f t="shared" si="25"/>
        <v>288600</v>
      </c>
      <c r="M191">
        <v>0</v>
      </c>
      <c r="N191">
        <v>0</v>
      </c>
      <c r="O191">
        <f t="shared" si="20"/>
        <v>126.1639344262295</v>
      </c>
      <c r="S191" s="12">
        <f t="shared" si="18"/>
        <v>150300</v>
      </c>
      <c r="T191" s="12">
        <f t="shared" si="24"/>
        <v>0</v>
      </c>
      <c r="U191">
        <v>0</v>
      </c>
      <c r="V191">
        <f t="shared" si="21"/>
        <v>65.704918032786878</v>
      </c>
      <c r="W191" s="14" t="b">
        <f t="shared" si="22"/>
        <v>1</v>
      </c>
    </row>
    <row r="192" spans="1:23" x14ac:dyDescent="0.25">
      <c r="A192" t="s">
        <v>11</v>
      </c>
      <c r="B192" s="3">
        <v>45497</v>
      </c>
      <c r="C192">
        <v>1335150</v>
      </c>
      <c r="D192">
        <v>0</v>
      </c>
      <c r="E192">
        <v>1000</v>
      </c>
      <c r="F192">
        <v>16</v>
      </c>
      <c r="G192">
        <v>5250</v>
      </c>
      <c r="H192" t="b">
        <v>1</v>
      </c>
      <c r="I192">
        <f t="shared" si="19"/>
        <v>583.67213114754099</v>
      </c>
      <c r="L192">
        <f t="shared" si="25"/>
        <v>287600</v>
      </c>
      <c r="M192">
        <v>0</v>
      </c>
      <c r="N192">
        <v>1000</v>
      </c>
      <c r="O192">
        <f t="shared" si="20"/>
        <v>125.72677595628416</v>
      </c>
      <c r="S192" s="12">
        <f t="shared" si="18"/>
        <v>149300</v>
      </c>
      <c r="T192" s="12">
        <f t="shared" si="24"/>
        <v>0</v>
      </c>
      <c r="U192">
        <v>1000</v>
      </c>
      <c r="V192">
        <f t="shared" si="21"/>
        <v>65.267759562841533</v>
      </c>
      <c r="W192" s="14" t="b">
        <f t="shared" si="22"/>
        <v>1</v>
      </c>
    </row>
    <row r="193" spans="1:23" x14ac:dyDescent="0.25">
      <c r="A193" t="s">
        <v>11</v>
      </c>
      <c r="B193" s="3">
        <v>45498</v>
      </c>
      <c r="C193">
        <v>1285150</v>
      </c>
      <c r="D193">
        <v>0</v>
      </c>
      <c r="E193">
        <v>50000</v>
      </c>
      <c r="F193">
        <v>16</v>
      </c>
      <c r="G193">
        <v>5250</v>
      </c>
      <c r="H193" t="b">
        <v>1</v>
      </c>
      <c r="I193">
        <f t="shared" si="19"/>
        <v>561.81420765027326</v>
      </c>
      <c r="L193">
        <f t="shared" si="25"/>
        <v>237600</v>
      </c>
      <c r="M193">
        <v>0</v>
      </c>
      <c r="N193">
        <v>50000</v>
      </c>
      <c r="O193">
        <f t="shared" si="20"/>
        <v>103.8688524590164</v>
      </c>
      <c r="S193" s="12">
        <f t="shared" si="18"/>
        <v>99300</v>
      </c>
      <c r="T193" s="12">
        <f t="shared" si="24"/>
        <v>0</v>
      </c>
      <c r="U193">
        <v>50000</v>
      </c>
      <c r="V193">
        <f t="shared" si="21"/>
        <v>43.409836065573771</v>
      </c>
      <c r="W193" s="14" t="b">
        <f t="shared" si="22"/>
        <v>1</v>
      </c>
    </row>
    <row r="194" spans="1:23" x14ac:dyDescent="0.25">
      <c r="A194" t="s">
        <v>11</v>
      </c>
      <c r="B194" s="3">
        <v>45499</v>
      </c>
      <c r="C194">
        <v>1285150</v>
      </c>
      <c r="D194">
        <v>0</v>
      </c>
      <c r="E194">
        <v>0</v>
      </c>
      <c r="F194">
        <v>16</v>
      </c>
      <c r="G194">
        <v>5250</v>
      </c>
      <c r="H194" t="b">
        <v>1</v>
      </c>
      <c r="I194">
        <f t="shared" si="19"/>
        <v>561.81420765027326</v>
      </c>
      <c r="L194">
        <f t="shared" si="25"/>
        <v>237600</v>
      </c>
      <c r="M194">
        <v>0</v>
      </c>
      <c r="N194">
        <v>0</v>
      </c>
      <c r="O194">
        <f t="shared" si="20"/>
        <v>103.8688524590164</v>
      </c>
      <c r="S194" s="12">
        <f t="shared" si="18"/>
        <v>99300</v>
      </c>
      <c r="T194" s="12">
        <f t="shared" si="24"/>
        <v>0</v>
      </c>
      <c r="U194">
        <v>0</v>
      </c>
      <c r="V194">
        <f t="shared" si="21"/>
        <v>43.409836065573771</v>
      </c>
      <c r="W194" s="14" t="b">
        <f t="shared" si="22"/>
        <v>1</v>
      </c>
    </row>
    <row r="195" spans="1:23" x14ac:dyDescent="0.25">
      <c r="A195" t="s">
        <v>11</v>
      </c>
      <c r="B195" s="3">
        <v>45500</v>
      </c>
      <c r="C195">
        <v>1285150</v>
      </c>
      <c r="D195">
        <v>0</v>
      </c>
      <c r="E195">
        <v>0</v>
      </c>
      <c r="F195">
        <v>16</v>
      </c>
      <c r="G195">
        <v>5250</v>
      </c>
      <c r="H195" t="b">
        <v>1</v>
      </c>
      <c r="I195">
        <f t="shared" si="19"/>
        <v>561.81420765027326</v>
      </c>
      <c r="L195">
        <f t="shared" si="25"/>
        <v>237600</v>
      </c>
      <c r="M195">
        <v>0</v>
      </c>
      <c r="N195">
        <v>0</v>
      </c>
      <c r="O195">
        <f t="shared" si="20"/>
        <v>103.8688524590164</v>
      </c>
      <c r="S195" s="12">
        <f t="shared" ref="S195:S258" si="26">IF(T195&lt;&gt;0, IF((T195-U195)&gt;=0,T195-U195,T195), IF((S194-U195)&gt;=0,S194-U195,S194))</f>
        <v>99300</v>
      </c>
      <c r="T195" s="12">
        <f t="shared" si="24"/>
        <v>0</v>
      </c>
      <c r="U195">
        <v>0</v>
      </c>
      <c r="V195">
        <f t="shared" si="21"/>
        <v>43.409836065573771</v>
      </c>
      <c r="W195" s="14" t="b">
        <f t="shared" si="22"/>
        <v>1</v>
      </c>
    </row>
    <row r="196" spans="1:23" x14ac:dyDescent="0.25">
      <c r="A196" t="s">
        <v>11</v>
      </c>
      <c r="B196" s="3">
        <v>45501</v>
      </c>
      <c r="C196">
        <v>1285150</v>
      </c>
      <c r="D196">
        <v>0</v>
      </c>
      <c r="E196">
        <v>0</v>
      </c>
      <c r="F196">
        <v>16</v>
      </c>
      <c r="G196">
        <v>5250</v>
      </c>
      <c r="H196" t="b">
        <v>1</v>
      </c>
      <c r="I196">
        <f t="shared" ref="I196:I259" si="27">C196*F196/100/366*(B197-B196)-IF(D196&lt;&gt;0,$G196,0)</f>
        <v>561.81420765027326</v>
      </c>
      <c r="L196">
        <f t="shared" si="25"/>
        <v>237600</v>
      </c>
      <c r="M196">
        <v>0</v>
      </c>
      <c r="N196">
        <v>0</v>
      </c>
      <c r="O196">
        <f t="shared" ref="O196:O259" si="28">L196*$F196/100/366*($B197-$B196)-IF(M196&lt;&gt;0,$G196,0)</f>
        <v>103.8688524590164</v>
      </c>
      <c r="S196" s="12">
        <f t="shared" si="26"/>
        <v>99300</v>
      </c>
      <c r="T196" s="12">
        <f t="shared" si="24"/>
        <v>0</v>
      </c>
      <c r="U196">
        <v>0</v>
      </c>
      <c r="V196">
        <f t="shared" ref="V196:V259" si="29">S196*$F196/100/366*($B197-$B196)</f>
        <v>43.409836065573771</v>
      </c>
      <c r="W196" s="14" t="b">
        <f t="shared" ref="W196:W259" si="30">S196&gt;U196</f>
        <v>1</v>
      </c>
    </row>
    <row r="197" spans="1:23" x14ac:dyDescent="0.25">
      <c r="A197" t="s">
        <v>11</v>
      </c>
      <c r="B197" s="3">
        <v>45502</v>
      </c>
      <c r="C197">
        <v>1285150</v>
      </c>
      <c r="D197">
        <v>0</v>
      </c>
      <c r="E197">
        <v>0</v>
      </c>
      <c r="F197">
        <v>18</v>
      </c>
      <c r="G197">
        <v>5250</v>
      </c>
      <c r="H197" t="b">
        <v>1</v>
      </c>
      <c r="I197">
        <f t="shared" si="27"/>
        <v>632.04098360655735</v>
      </c>
      <c r="L197">
        <f t="shared" si="25"/>
        <v>237600</v>
      </c>
      <c r="M197">
        <v>0</v>
      </c>
      <c r="N197">
        <v>0</v>
      </c>
      <c r="O197">
        <f t="shared" si="28"/>
        <v>116.85245901639344</v>
      </c>
      <c r="S197" s="12">
        <f t="shared" si="26"/>
        <v>99300</v>
      </c>
      <c r="T197" s="12">
        <f t="shared" si="24"/>
        <v>0</v>
      </c>
      <c r="U197">
        <v>0</v>
      </c>
      <c r="V197">
        <f t="shared" si="29"/>
        <v>48.83606557377049</v>
      </c>
      <c r="W197" s="14" t="b">
        <f t="shared" si="30"/>
        <v>1</v>
      </c>
    </row>
    <row r="198" spans="1:23" x14ac:dyDescent="0.25">
      <c r="A198" t="s">
        <v>11</v>
      </c>
      <c r="B198" s="3">
        <v>45503</v>
      </c>
      <c r="C198">
        <v>1235150</v>
      </c>
      <c r="D198">
        <v>0</v>
      </c>
      <c r="E198">
        <v>50000</v>
      </c>
      <c r="F198">
        <v>18</v>
      </c>
      <c r="G198">
        <v>5250</v>
      </c>
      <c r="H198" t="b">
        <v>1</v>
      </c>
      <c r="I198">
        <f t="shared" si="27"/>
        <v>607.45081967213116</v>
      </c>
      <c r="L198">
        <f t="shared" si="25"/>
        <v>187600</v>
      </c>
      <c r="M198">
        <v>0</v>
      </c>
      <c r="N198">
        <v>50000</v>
      </c>
      <c r="O198">
        <f t="shared" si="28"/>
        <v>92.26229508196721</v>
      </c>
      <c r="S198" s="12">
        <f t="shared" si="26"/>
        <v>49300</v>
      </c>
      <c r="T198" s="12">
        <f t="shared" si="24"/>
        <v>0</v>
      </c>
      <c r="U198">
        <v>50000</v>
      </c>
      <c r="V198">
        <f t="shared" si="29"/>
        <v>24.245901639344261</v>
      </c>
      <c r="W198" s="14" t="b">
        <f t="shared" si="30"/>
        <v>0</v>
      </c>
    </row>
    <row r="199" spans="1:23" x14ac:dyDescent="0.25">
      <c r="A199" t="s">
        <v>11</v>
      </c>
      <c r="B199" s="3">
        <v>45504</v>
      </c>
      <c r="C199">
        <v>1225150</v>
      </c>
      <c r="D199">
        <v>0</v>
      </c>
      <c r="E199">
        <v>10000</v>
      </c>
      <c r="F199">
        <v>18</v>
      </c>
      <c r="G199">
        <v>5250</v>
      </c>
      <c r="H199" t="b">
        <v>1</v>
      </c>
      <c r="I199">
        <f t="shared" si="27"/>
        <v>602.53278688524586</v>
      </c>
      <c r="L199">
        <f t="shared" si="25"/>
        <v>177600</v>
      </c>
      <c r="M199">
        <v>0</v>
      </c>
      <c r="N199">
        <v>10000</v>
      </c>
      <c r="O199">
        <f t="shared" si="28"/>
        <v>87.344262295081961</v>
      </c>
      <c r="S199" s="12">
        <f t="shared" si="26"/>
        <v>39300</v>
      </c>
      <c r="T199" s="12">
        <f t="shared" si="24"/>
        <v>0</v>
      </c>
      <c r="U199">
        <v>10000</v>
      </c>
      <c r="V199">
        <f t="shared" si="29"/>
        <v>19.327868852459016</v>
      </c>
      <c r="W199" s="14" t="b">
        <f t="shared" si="30"/>
        <v>1</v>
      </c>
    </row>
    <row r="200" spans="1:23" x14ac:dyDescent="0.25">
      <c r="A200" t="s">
        <v>11</v>
      </c>
      <c r="B200" s="3">
        <v>45505</v>
      </c>
      <c r="C200">
        <v>1204150</v>
      </c>
      <c r="D200">
        <v>0</v>
      </c>
      <c r="E200">
        <v>21000</v>
      </c>
      <c r="F200">
        <v>18</v>
      </c>
      <c r="G200">
        <v>5250</v>
      </c>
      <c r="H200" t="b">
        <v>1</v>
      </c>
      <c r="I200">
        <f t="shared" si="27"/>
        <v>592.20491803278685</v>
      </c>
      <c r="L200">
        <f>L199-N200</f>
        <v>156600</v>
      </c>
      <c r="M200">
        <v>0</v>
      </c>
      <c r="N200">
        <v>21000</v>
      </c>
      <c r="O200">
        <f t="shared" si="28"/>
        <v>77.016393442622956</v>
      </c>
      <c r="S200" s="12">
        <f t="shared" si="26"/>
        <v>18300</v>
      </c>
      <c r="T200" s="12">
        <f t="shared" si="24"/>
        <v>0</v>
      </c>
      <c r="U200">
        <v>21000</v>
      </c>
      <c r="V200">
        <f t="shared" si="29"/>
        <v>9</v>
      </c>
      <c r="W200" s="14" t="b">
        <f t="shared" si="30"/>
        <v>0</v>
      </c>
    </row>
    <row r="201" spans="1:23" x14ac:dyDescent="0.25">
      <c r="A201" t="s">
        <v>11</v>
      </c>
      <c r="B201" s="3">
        <v>45506</v>
      </c>
      <c r="C201">
        <v>1200650</v>
      </c>
      <c r="D201">
        <v>0</v>
      </c>
      <c r="E201">
        <v>3500</v>
      </c>
      <c r="F201">
        <v>18</v>
      </c>
      <c r="G201">
        <v>5250</v>
      </c>
      <c r="H201" t="b">
        <v>1</v>
      </c>
      <c r="I201">
        <f t="shared" si="27"/>
        <v>590.48360655737702</v>
      </c>
      <c r="L201">
        <f>L200-N201</f>
        <v>153100</v>
      </c>
      <c r="M201">
        <v>0</v>
      </c>
      <c r="N201">
        <v>3500</v>
      </c>
      <c r="O201">
        <f t="shared" si="28"/>
        <v>75.295081967213122</v>
      </c>
      <c r="S201" s="12">
        <f t="shared" si="26"/>
        <v>14800</v>
      </c>
      <c r="T201" s="12">
        <f t="shared" si="24"/>
        <v>0</v>
      </c>
      <c r="U201">
        <v>3500</v>
      </c>
      <c r="V201">
        <f t="shared" si="29"/>
        <v>7.278688524590164</v>
      </c>
      <c r="W201" s="14" t="b">
        <f t="shared" si="30"/>
        <v>1</v>
      </c>
    </row>
    <row r="202" spans="1:23" x14ac:dyDescent="0.25">
      <c r="A202" t="s">
        <v>11</v>
      </c>
      <c r="B202" s="3">
        <v>45507</v>
      </c>
      <c r="C202">
        <v>1200650</v>
      </c>
      <c r="D202">
        <v>0</v>
      </c>
      <c r="E202">
        <v>0</v>
      </c>
      <c r="F202">
        <v>18</v>
      </c>
      <c r="G202">
        <v>5250</v>
      </c>
      <c r="H202" t="b">
        <v>1</v>
      </c>
      <c r="I202">
        <f t="shared" si="27"/>
        <v>590.48360655737702</v>
      </c>
      <c r="L202">
        <f t="shared" ref="L202:L226" si="31">L201-N202</f>
        <v>153100</v>
      </c>
      <c r="M202">
        <v>0</v>
      </c>
      <c r="N202">
        <v>0</v>
      </c>
      <c r="O202">
        <f t="shared" si="28"/>
        <v>75.295081967213122</v>
      </c>
      <c r="S202" s="12">
        <f t="shared" si="26"/>
        <v>14800</v>
      </c>
      <c r="T202" s="12">
        <f t="shared" si="24"/>
        <v>0</v>
      </c>
      <c r="U202">
        <v>0</v>
      </c>
      <c r="V202">
        <f t="shared" si="29"/>
        <v>7.278688524590164</v>
      </c>
      <c r="W202" s="14" t="b">
        <f t="shared" si="30"/>
        <v>1</v>
      </c>
    </row>
    <row r="203" spans="1:23" x14ac:dyDescent="0.25">
      <c r="A203" t="s">
        <v>11</v>
      </c>
      <c r="B203" s="3">
        <v>45508</v>
      </c>
      <c r="C203">
        <v>1200650</v>
      </c>
      <c r="D203">
        <v>0</v>
      </c>
      <c r="E203">
        <v>0</v>
      </c>
      <c r="F203">
        <v>18</v>
      </c>
      <c r="G203">
        <v>5250</v>
      </c>
      <c r="H203" t="b">
        <v>1</v>
      </c>
      <c r="I203">
        <f t="shared" si="27"/>
        <v>590.48360655737702</v>
      </c>
      <c r="L203">
        <f t="shared" si="31"/>
        <v>153100</v>
      </c>
      <c r="M203">
        <v>0</v>
      </c>
      <c r="N203">
        <v>0</v>
      </c>
      <c r="O203">
        <f t="shared" si="28"/>
        <v>75.295081967213122</v>
      </c>
      <c r="S203" s="12">
        <f t="shared" si="26"/>
        <v>273500</v>
      </c>
      <c r="T203" s="12">
        <f t="shared" si="24"/>
        <v>273500</v>
      </c>
      <c r="U203">
        <v>0</v>
      </c>
      <c r="V203">
        <f t="shared" si="29"/>
        <v>134.50819672131146</v>
      </c>
      <c r="W203" s="14" t="b">
        <f t="shared" si="30"/>
        <v>1</v>
      </c>
    </row>
    <row r="204" spans="1:23" x14ac:dyDescent="0.25">
      <c r="A204" t="s">
        <v>11</v>
      </c>
      <c r="B204" s="3">
        <v>45509</v>
      </c>
      <c r="C204">
        <v>1193350</v>
      </c>
      <c r="D204">
        <v>0</v>
      </c>
      <c r="E204">
        <v>7300</v>
      </c>
      <c r="F204">
        <v>18</v>
      </c>
      <c r="G204">
        <v>5250</v>
      </c>
      <c r="H204" t="b">
        <v>1</v>
      </c>
      <c r="I204">
        <f t="shared" si="27"/>
        <v>586.89344262295083</v>
      </c>
      <c r="L204">
        <f t="shared" si="31"/>
        <v>145800</v>
      </c>
      <c r="M204">
        <v>0</v>
      </c>
      <c r="N204">
        <v>7300</v>
      </c>
      <c r="O204">
        <f t="shared" si="28"/>
        <v>71.704918032786878</v>
      </c>
      <c r="S204" s="12">
        <f t="shared" si="26"/>
        <v>266200</v>
      </c>
      <c r="T204" s="12">
        <f t="shared" si="24"/>
        <v>0</v>
      </c>
      <c r="U204">
        <v>7300</v>
      </c>
      <c r="V204">
        <f t="shared" si="29"/>
        <v>130.91803278688525</v>
      </c>
      <c r="W204" s="14" t="b">
        <f t="shared" si="30"/>
        <v>1</v>
      </c>
    </row>
    <row r="205" spans="1:23" x14ac:dyDescent="0.25">
      <c r="A205" t="s">
        <v>11</v>
      </c>
      <c r="B205" s="3">
        <v>45510</v>
      </c>
      <c r="C205">
        <v>1193350</v>
      </c>
      <c r="D205">
        <v>0</v>
      </c>
      <c r="E205">
        <v>0</v>
      </c>
      <c r="F205">
        <v>18</v>
      </c>
      <c r="G205">
        <v>5250</v>
      </c>
      <c r="H205" t="b">
        <v>1</v>
      </c>
      <c r="I205">
        <f t="shared" si="27"/>
        <v>586.89344262295083</v>
      </c>
      <c r="L205">
        <f t="shared" si="31"/>
        <v>145800</v>
      </c>
      <c r="M205">
        <v>0</v>
      </c>
      <c r="N205">
        <v>0</v>
      </c>
      <c r="O205">
        <f t="shared" si="28"/>
        <v>71.704918032786878</v>
      </c>
      <c r="S205" s="12">
        <f t="shared" si="26"/>
        <v>266200</v>
      </c>
      <c r="T205" s="12">
        <f t="shared" si="24"/>
        <v>0</v>
      </c>
      <c r="U205">
        <v>0</v>
      </c>
      <c r="V205">
        <f t="shared" si="29"/>
        <v>130.91803278688525</v>
      </c>
      <c r="W205" s="14" t="b">
        <f t="shared" si="30"/>
        <v>1</v>
      </c>
    </row>
    <row r="206" spans="1:23" x14ac:dyDescent="0.25">
      <c r="A206" t="s">
        <v>11</v>
      </c>
      <c r="B206" s="3">
        <v>45511</v>
      </c>
      <c r="C206">
        <v>1193350</v>
      </c>
      <c r="D206">
        <v>0</v>
      </c>
      <c r="E206">
        <v>0</v>
      </c>
      <c r="F206">
        <v>18</v>
      </c>
      <c r="G206">
        <v>5250</v>
      </c>
      <c r="H206" t="b">
        <v>1</v>
      </c>
      <c r="I206">
        <f t="shared" si="27"/>
        <v>586.89344262295083</v>
      </c>
      <c r="L206">
        <f t="shared" si="31"/>
        <v>145800</v>
      </c>
      <c r="M206">
        <v>0</v>
      </c>
      <c r="N206">
        <v>0</v>
      </c>
      <c r="O206">
        <f t="shared" si="28"/>
        <v>71.704918032786878</v>
      </c>
      <c r="S206" s="12">
        <f t="shared" si="26"/>
        <v>266200</v>
      </c>
      <c r="T206" s="12">
        <f t="shared" si="24"/>
        <v>0</v>
      </c>
      <c r="U206">
        <v>0</v>
      </c>
      <c r="V206">
        <f t="shared" si="29"/>
        <v>130.91803278688525</v>
      </c>
      <c r="W206" s="14" t="b">
        <f t="shared" si="30"/>
        <v>1</v>
      </c>
    </row>
    <row r="207" spans="1:23" x14ac:dyDescent="0.25">
      <c r="A207" t="s">
        <v>11</v>
      </c>
      <c r="B207" s="3">
        <v>45512</v>
      </c>
      <c r="C207">
        <v>1188350</v>
      </c>
      <c r="D207">
        <v>0</v>
      </c>
      <c r="E207">
        <v>5000</v>
      </c>
      <c r="F207">
        <v>18</v>
      </c>
      <c r="G207">
        <v>5250</v>
      </c>
      <c r="H207" t="b">
        <v>1</v>
      </c>
      <c r="I207">
        <f t="shared" si="27"/>
        <v>584.43442622950818</v>
      </c>
      <c r="L207">
        <f t="shared" si="31"/>
        <v>140800</v>
      </c>
      <c r="M207">
        <v>0</v>
      </c>
      <c r="N207">
        <v>5000</v>
      </c>
      <c r="O207">
        <f t="shared" si="28"/>
        <v>69.245901639344268</v>
      </c>
      <c r="S207" s="12">
        <f t="shared" si="26"/>
        <v>261200</v>
      </c>
      <c r="T207" s="12">
        <f t="shared" si="24"/>
        <v>0</v>
      </c>
      <c r="U207">
        <v>5000</v>
      </c>
      <c r="V207">
        <f t="shared" si="29"/>
        <v>128.45901639344262</v>
      </c>
      <c r="W207" s="14" t="b">
        <f t="shared" si="30"/>
        <v>1</v>
      </c>
    </row>
    <row r="208" spans="1:23" x14ac:dyDescent="0.25">
      <c r="A208" t="s">
        <v>11</v>
      </c>
      <c r="B208" s="3">
        <v>45513</v>
      </c>
      <c r="C208">
        <v>1188350</v>
      </c>
      <c r="D208">
        <v>0</v>
      </c>
      <c r="E208">
        <v>0</v>
      </c>
      <c r="F208">
        <v>18</v>
      </c>
      <c r="G208">
        <v>5250</v>
      </c>
      <c r="H208" t="b">
        <v>1</v>
      </c>
      <c r="I208">
        <f t="shared" si="27"/>
        <v>584.43442622950818</v>
      </c>
      <c r="L208">
        <f t="shared" si="31"/>
        <v>140800</v>
      </c>
      <c r="M208">
        <v>0</v>
      </c>
      <c r="N208">
        <v>0</v>
      </c>
      <c r="O208">
        <f t="shared" si="28"/>
        <v>69.245901639344268</v>
      </c>
      <c r="S208" s="12">
        <f t="shared" si="26"/>
        <v>261200</v>
      </c>
      <c r="T208" s="12">
        <f t="shared" si="24"/>
        <v>0</v>
      </c>
      <c r="U208">
        <v>0</v>
      </c>
      <c r="V208">
        <f t="shared" si="29"/>
        <v>128.45901639344262</v>
      </c>
      <c r="W208" s="14" t="b">
        <f t="shared" si="30"/>
        <v>1</v>
      </c>
    </row>
    <row r="209" spans="1:23" x14ac:dyDescent="0.25">
      <c r="A209" t="s">
        <v>11</v>
      </c>
      <c r="B209" s="3">
        <v>45514</v>
      </c>
      <c r="C209">
        <v>1188350</v>
      </c>
      <c r="D209">
        <v>0</v>
      </c>
      <c r="E209">
        <v>0</v>
      </c>
      <c r="F209">
        <v>18</v>
      </c>
      <c r="G209">
        <v>5250</v>
      </c>
      <c r="H209" t="b">
        <v>1</v>
      </c>
      <c r="I209">
        <f t="shared" si="27"/>
        <v>584.43442622950818</v>
      </c>
      <c r="L209">
        <f t="shared" si="31"/>
        <v>140800</v>
      </c>
      <c r="M209">
        <v>0</v>
      </c>
      <c r="N209">
        <v>0</v>
      </c>
      <c r="O209">
        <f t="shared" si="28"/>
        <v>69.245901639344268</v>
      </c>
      <c r="S209" s="12">
        <f t="shared" si="26"/>
        <v>261200</v>
      </c>
      <c r="T209" s="12">
        <f t="shared" si="24"/>
        <v>0</v>
      </c>
      <c r="U209">
        <v>0</v>
      </c>
      <c r="V209">
        <f t="shared" si="29"/>
        <v>128.45901639344262</v>
      </c>
      <c r="W209" s="14" t="b">
        <f t="shared" si="30"/>
        <v>1</v>
      </c>
    </row>
    <row r="210" spans="1:23" x14ac:dyDescent="0.25">
      <c r="A210" t="s">
        <v>11</v>
      </c>
      <c r="B210" s="3">
        <v>45515</v>
      </c>
      <c r="C210">
        <v>1188350</v>
      </c>
      <c r="D210">
        <v>0</v>
      </c>
      <c r="E210">
        <v>0</v>
      </c>
      <c r="F210">
        <v>18</v>
      </c>
      <c r="G210">
        <v>5250</v>
      </c>
      <c r="H210" t="b">
        <v>1</v>
      </c>
      <c r="I210">
        <f t="shared" si="27"/>
        <v>584.43442622950818</v>
      </c>
      <c r="L210">
        <f t="shared" si="31"/>
        <v>140800</v>
      </c>
      <c r="M210">
        <v>0</v>
      </c>
      <c r="N210">
        <v>0</v>
      </c>
      <c r="O210">
        <f t="shared" si="28"/>
        <v>69.245901639344268</v>
      </c>
      <c r="S210" s="12">
        <f t="shared" si="26"/>
        <v>261200</v>
      </c>
      <c r="T210" s="12">
        <f t="shared" si="24"/>
        <v>0</v>
      </c>
      <c r="U210">
        <v>0</v>
      </c>
      <c r="V210">
        <f t="shared" si="29"/>
        <v>128.45901639344262</v>
      </c>
      <c r="W210" s="14" t="b">
        <f t="shared" si="30"/>
        <v>1</v>
      </c>
    </row>
    <row r="211" spans="1:23" x14ac:dyDescent="0.25">
      <c r="A211" t="s">
        <v>11</v>
      </c>
      <c r="B211" s="3">
        <v>45516</v>
      </c>
      <c r="C211">
        <v>1180350</v>
      </c>
      <c r="D211">
        <v>0</v>
      </c>
      <c r="E211">
        <v>8000</v>
      </c>
      <c r="F211">
        <v>18</v>
      </c>
      <c r="G211">
        <v>5250</v>
      </c>
      <c r="H211" t="b">
        <v>1</v>
      </c>
      <c r="I211">
        <f t="shared" si="27"/>
        <v>580.5</v>
      </c>
      <c r="L211">
        <f t="shared" si="31"/>
        <v>132800</v>
      </c>
      <c r="M211">
        <v>0</v>
      </c>
      <c r="N211">
        <v>8000</v>
      </c>
      <c r="O211">
        <f t="shared" si="28"/>
        <v>65.311475409836063</v>
      </c>
      <c r="S211" s="12">
        <f t="shared" si="26"/>
        <v>253200</v>
      </c>
      <c r="T211" s="12">
        <f t="shared" si="24"/>
        <v>0</v>
      </c>
      <c r="U211">
        <v>8000</v>
      </c>
      <c r="V211">
        <f t="shared" si="29"/>
        <v>124.52459016393442</v>
      </c>
      <c r="W211" s="14" t="b">
        <f t="shared" si="30"/>
        <v>1</v>
      </c>
    </row>
    <row r="212" spans="1:23" x14ac:dyDescent="0.25">
      <c r="A212" t="s">
        <v>11</v>
      </c>
      <c r="B212" s="3">
        <v>45517</v>
      </c>
      <c r="C212">
        <v>1162550</v>
      </c>
      <c r="D212">
        <v>0</v>
      </c>
      <c r="E212">
        <v>17800</v>
      </c>
      <c r="F212">
        <v>18</v>
      </c>
      <c r="G212">
        <v>5250</v>
      </c>
      <c r="H212" t="b">
        <v>1</v>
      </c>
      <c r="I212">
        <f t="shared" si="27"/>
        <v>571.74590163934431</v>
      </c>
      <c r="L212">
        <f t="shared" si="31"/>
        <v>115000</v>
      </c>
      <c r="M212">
        <v>0</v>
      </c>
      <c r="N212">
        <v>17800</v>
      </c>
      <c r="O212">
        <f t="shared" si="28"/>
        <v>56.557377049180324</v>
      </c>
      <c r="S212" s="12">
        <f t="shared" si="26"/>
        <v>235400</v>
      </c>
      <c r="T212" s="12">
        <f t="shared" si="24"/>
        <v>0</v>
      </c>
      <c r="U212">
        <v>17800</v>
      </c>
      <c r="V212">
        <f t="shared" si="29"/>
        <v>115.77049180327869</v>
      </c>
      <c r="W212" s="14" t="b">
        <f t="shared" si="30"/>
        <v>1</v>
      </c>
    </row>
    <row r="213" spans="1:23" x14ac:dyDescent="0.25">
      <c r="A213" t="s">
        <v>11</v>
      </c>
      <c r="B213" s="3">
        <v>45518</v>
      </c>
      <c r="C213">
        <v>1156550</v>
      </c>
      <c r="D213">
        <v>0</v>
      </c>
      <c r="E213">
        <v>6000</v>
      </c>
      <c r="F213">
        <v>18</v>
      </c>
      <c r="G213">
        <v>5250</v>
      </c>
      <c r="H213" t="b">
        <v>1</v>
      </c>
      <c r="I213">
        <f t="shared" si="27"/>
        <v>568.79508196721315</v>
      </c>
      <c r="L213">
        <f t="shared" si="31"/>
        <v>109000</v>
      </c>
      <c r="M213">
        <v>0</v>
      </c>
      <c r="N213">
        <v>6000</v>
      </c>
      <c r="O213">
        <f t="shared" si="28"/>
        <v>53.606557377049178</v>
      </c>
      <c r="S213" s="12">
        <f t="shared" si="26"/>
        <v>229400</v>
      </c>
      <c r="T213" s="12">
        <f t="shared" si="24"/>
        <v>0</v>
      </c>
      <c r="U213">
        <v>6000</v>
      </c>
      <c r="V213">
        <f t="shared" si="29"/>
        <v>112.81967213114754</v>
      </c>
      <c r="W213" s="14" t="b">
        <f t="shared" si="30"/>
        <v>1</v>
      </c>
    </row>
    <row r="214" spans="1:23" x14ac:dyDescent="0.25">
      <c r="A214" t="s">
        <v>11</v>
      </c>
      <c r="B214" s="3">
        <v>45519</v>
      </c>
      <c r="C214">
        <v>1152950</v>
      </c>
      <c r="D214">
        <v>0</v>
      </c>
      <c r="E214">
        <v>3600</v>
      </c>
      <c r="F214">
        <v>18</v>
      </c>
      <c r="G214">
        <v>5250</v>
      </c>
      <c r="H214" t="b">
        <v>1</v>
      </c>
      <c r="I214">
        <f t="shared" si="27"/>
        <v>567.02459016393448</v>
      </c>
      <c r="L214">
        <f t="shared" si="31"/>
        <v>105400</v>
      </c>
      <c r="M214">
        <v>0</v>
      </c>
      <c r="N214">
        <v>3600</v>
      </c>
      <c r="O214">
        <f t="shared" si="28"/>
        <v>51.83606557377049</v>
      </c>
      <c r="S214" s="12">
        <f t="shared" si="26"/>
        <v>225800</v>
      </c>
      <c r="T214" s="12">
        <f t="shared" si="24"/>
        <v>0</v>
      </c>
      <c r="U214">
        <v>3600</v>
      </c>
      <c r="V214">
        <f t="shared" si="29"/>
        <v>111.04918032786885</v>
      </c>
      <c r="W214" s="14" t="b">
        <f t="shared" si="30"/>
        <v>1</v>
      </c>
    </row>
    <row r="215" spans="1:23" x14ac:dyDescent="0.25">
      <c r="A215" t="s">
        <v>11</v>
      </c>
      <c r="B215" s="3">
        <v>45520</v>
      </c>
      <c r="C215">
        <v>1131150</v>
      </c>
      <c r="D215">
        <v>0</v>
      </c>
      <c r="E215">
        <v>21800</v>
      </c>
      <c r="F215">
        <v>18</v>
      </c>
      <c r="G215">
        <v>5250</v>
      </c>
      <c r="H215" t="b">
        <v>1</v>
      </c>
      <c r="I215">
        <f t="shared" si="27"/>
        <v>556.30327868852464</v>
      </c>
      <c r="L215">
        <f t="shared" si="31"/>
        <v>83600</v>
      </c>
      <c r="M215">
        <v>0</v>
      </c>
      <c r="N215">
        <v>21800</v>
      </c>
      <c r="O215">
        <f t="shared" si="28"/>
        <v>41.114754098360656</v>
      </c>
      <c r="S215" s="12">
        <f t="shared" si="26"/>
        <v>204000</v>
      </c>
      <c r="T215" s="12">
        <f t="shared" si="24"/>
        <v>0</v>
      </c>
      <c r="U215">
        <v>21800</v>
      </c>
      <c r="V215">
        <f t="shared" si="29"/>
        <v>100.32786885245902</v>
      </c>
      <c r="W215" s="14" t="b">
        <f t="shared" si="30"/>
        <v>1</v>
      </c>
    </row>
    <row r="216" spans="1:23" x14ac:dyDescent="0.25">
      <c r="A216" t="s">
        <v>11</v>
      </c>
      <c r="B216" s="3">
        <v>45521</v>
      </c>
      <c r="C216">
        <v>1096050</v>
      </c>
      <c r="D216">
        <v>0</v>
      </c>
      <c r="E216">
        <v>35100</v>
      </c>
      <c r="F216">
        <v>18</v>
      </c>
      <c r="G216">
        <v>5250</v>
      </c>
      <c r="H216" t="b">
        <v>1</v>
      </c>
      <c r="I216">
        <f t="shared" si="27"/>
        <v>539.04098360655735</v>
      </c>
      <c r="L216">
        <f t="shared" si="31"/>
        <v>48500</v>
      </c>
      <c r="M216">
        <v>0</v>
      </c>
      <c r="N216">
        <v>35100</v>
      </c>
      <c r="O216">
        <f t="shared" si="28"/>
        <v>23.852459016393443</v>
      </c>
      <c r="S216" s="12">
        <f t="shared" si="26"/>
        <v>168900</v>
      </c>
      <c r="T216" s="12">
        <f t="shared" si="24"/>
        <v>0</v>
      </c>
      <c r="U216">
        <v>35100</v>
      </c>
      <c r="V216">
        <f t="shared" si="29"/>
        <v>83.06557377049181</v>
      </c>
      <c r="W216" s="14" t="b">
        <f t="shared" si="30"/>
        <v>1</v>
      </c>
    </row>
    <row r="217" spans="1:23" x14ac:dyDescent="0.25">
      <c r="A217" t="s">
        <v>11</v>
      </c>
      <c r="B217" s="3">
        <v>45522</v>
      </c>
      <c r="C217">
        <v>1096050</v>
      </c>
      <c r="D217">
        <v>0</v>
      </c>
      <c r="E217">
        <v>0</v>
      </c>
      <c r="F217">
        <v>18</v>
      </c>
      <c r="G217">
        <v>5250</v>
      </c>
      <c r="H217" t="b">
        <v>1</v>
      </c>
      <c r="I217">
        <f t="shared" si="27"/>
        <v>539.04098360655735</v>
      </c>
      <c r="L217">
        <f t="shared" si="31"/>
        <v>48500</v>
      </c>
      <c r="M217">
        <v>0</v>
      </c>
      <c r="N217">
        <v>0</v>
      </c>
      <c r="O217">
        <f t="shared" si="28"/>
        <v>23.852459016393443</v>
      </c>
      <c r="S217" s="12">
        <f t="shared" si="26"/>
        <v>168900</v>
      </c>
      <c r="T217" s="12">
        <f t="shared" si="24"/>
        <v>0</v>
      </c>
      <c r="U217">
        <v>0</v>
      </c>
      <c r="V217">
        <f t="shared" si="29"/>
        <v>83.06557377049181</v>
      </c>
      <c r="W217" s="14" t="b">
        <f t="shared" si="30"/>
        <v>1</v>
      </c>
    </row>
    <row r="218" spans="1:23" x14ac:dyDescent="0.25">
      <c r="A218" t="s">
        <v>11</v>
      </c>
      <c r="B218" s="3">
        <v>45523</v>
      </c>
      <c r="C218">
        <v>1096050</v>
      </c>
      <c r="D218">
        <v>0</v>
      </c>
      <c r="E218">
        <v>0</v>
      </c>
      <c r="F218">
        <v>18</v>
      </c>
      <c r="G218">
        <v>5250</v>
      </c>
      <c r="H218" t="b">
        <v>1</v>
      </c>
      <c r="I218">
        <f t="shared" si="27"/>
        <v>539.04098360655735</v>
      </c>
      <c r="L218">
        <f t="shared" si="31"/>
        <v>48500</v>
      </c>
      <c r="M218">
        <v>0</v>
      </c>
      <c r="N218">
        <v>0</v>
      </c>
      <c r="O218">
        <f t="shared" si="28"/>
        <v>23.852459016393443</v>
      </c>
      <c r="S218" s="12">
        <f t="shared" si="26"/>
        <v>168900</v>
      </c>
      <c r="T218" s="12">
        <f t="shared" si="24"/>
        <v>0</v>
      </c>
      <c r="U218">
        <v>0</v>
      </c>
      <c r="V218">
        <f t="shared" si="29"/>
        <v>83.06557377049181</v>
      </c>
      <c r="W218" s="14" t="b">
        <f t="shared" si="30"/>
        <v>1</v>
      </c>
    </row>
    <row r="219" spans="1:23" x14ac:dyDescent="0.25">
      <c r="A219" t="s">
        <v>11</v>
      </c>
      <c r="B219" s="3">
        <v>45524</v>
      </c>
      <c r="C219">
        <v>1073050</v>
      </c>
      <c r="D219">
        <v>0</v>
      </c>
      <c r="E219">
        <v>23000</v>
      </c>
      <c r="F219">
        <v>18</v>
      </c>
      <c r="G219">
        <v>5250</v>
      </c>
      <c r="H219" t="b">
        <v>1</v>
      </c>
      <c r="I219">
        <f t="shared" si="27"/>
        <v>527.72950819672133</v>
      </c>
      <c r="L219">
        <f t="shared" si="31"/>
        <v>25500</v>
      </c>
      <c r="M219">
        <v>0</v>
      </c>
      <c r="N219">
        <v>23000</v>
      </c>
      <c r="O219">
        <f t="shared" si="28"/>
        <v>12.540983606557377</v>
      </c>
      <c r="S219" s="12">
        <f t="shared" si="26"/>
        <v>145900</v>
      </c>
      <c r="T219" s="12">
        <f t="shared" ref="T219:T282" si="32">IF(AND(S216&lt;($Q$4),T218=0,T217=0),$T$3,0)</f>
        <v>0</v>
      </c>
      <c r="U219">
        <v>23000</v>
      </c>
      <c r="V219">
        <f t="shared" si="29"/>
        <v>71.754098360655732</v>
      </c>
      <c r="W219" s="14" t="b">
        <f t="shared" si="30"/>
        <v>1</v>
      </c>
    </row>
    <row r="220" spans="1:23" x14ac:dyDescent="0.25">
      <c r="A220" t="s">
        <v>11</v>
      </c>
      <c r="B220" s="3">
        <v>45525</v>
      </c>
      <c r="C220">
        <v>1073050</v>
      </c>
      <c r="D220">
        <v>0</v>
      </c>
      <c r="E220">
        <v>0</v>
      </c>
      <c r="F220">
        <v>18</v>
      </c>
      <c r="G220">
        <v>5250</v>
      </c>
      <c r="H220" t="b">
        <v>1</v>
      </c>
      <c r="I220">
        <f t="shared" si="27"/>
        <v>527.72950819672133</v>
      </c>
      <c r="L220">
        <f t="shared" si="31"/>
        <v>25500</v>
      </c>
      <c r="M220">
        <v>0</v>
      </c>
      <c r="N220">
        <v>0</v>
      </c>
      <c r="O220">
        <f t="shared" si="28"/>
        <v>12.540983606557377</v>
      </c>
      <c r="S220" s="12">
        <f t="shared" si="26"/>
        <v>145900</v>
      </c>
      <c r="T220" s="12">
        <f t="shared" si="32"/>
        <v>0</v>
      </c>
      <c r="U220">
        <v>0</v>
      </c>
      <c r="V220">
        <f t="shared" si="29"/>
        <v>71.754098360655732</v>
      </c>
      <c r="W220" s="14" t="b">
        <f t="shared" si="30"/>
        <v>1</v>
      </c>
    </row>
    <row r="221" spans="1:23" x14ac:dyDescent="0.25">
      <c r="A221" t="s">
        <v>11</v>
      </c>
      <c r="B221" s="3">
        <v>45526</v>
      </c>
      <c r="C221">
        <v>1053050</v>
      </c>
      <c r="D221">
        <v>0</v>
      </c>
      <c r="E221">
        <v>20000</v>
      </c>
      <c r="F221">
        <v>18</v>
      </c>
      <c r="G221">
        <v>5250</v>
      </c>
      <c r="H221" t="b">
        <v>1</v>
      </c>
      <c r="I221">
        <f t="shared" si="27"/>
        <v>517.89344262295083</v>
      </c>
      <c r="L221">
        <f t="shared" si="31"/>
        <v>5500</v>
      </c>
      <c r="M221">
        <v>0</v>
      </c>
      <c r="N221">
        <v>20000</v>
      </c>
      <c r="O221">
        <f t="shared" si="28"/>
        <v>2.7049180327868854</v>
      </c>
      <c r="S221" s="12">
        <f t="shared" si="26"/>
        <v>125900</v>
      </c>
      <c r="T221" s="12">
        <f t="shared" si="32"/>
        <v>0</v>
      </c>
      <c r="U221">
        <v>20000</v>
      </c>
      <c r="V221">
        <f t="shared" si="29"/>
        <v>61.918032786885249</v>
      </c>
      <c r="W221" s="14" t="b">
        <f t="shared" si="30"/>
        <v>1</v>
      </c>
    </row>
    <row r="222" spans="1:23" x14ac:dyDescent="0.25">
      <c r="A222" t="s">
        <v>11</v>
      </c>
      <c r="B222" s="3">
        <v>45527</v>
      </c>
      <c r="C222">
        <v>1053050</v>
      </c>
      <c r="D222">
        <v>0</v>
      </c>
      <c r="E222">
        <v>0</v>
      </c>
      <c r="F222">
        <v>18</v>
      </c>
      <c r="G222">
        <v>5250</v>
      </c>
      <c r="H222" t="b">
        <v>1</v>
      </c>
      <c r="I222">
        <f t="shared" si="27"/>
        <v>517.89344262295083</v>
      </c>
      <c r="L222">
        <f t="shared" si="31"/>
        <v>5500</v>
      </c>
      <c r="M222">
        <v>0</v>
      </c>
      <c r="N222">
        <v>0</v>
      </c>
      <c r="O222">
        <f t="shared" si="28"/>
        <v>2.7049180327868854</v>
      </c>
      <c r="S222" s="12">
        <f t="shared" si="26"/>
        <v>125900</v>
      </c>
      <c r="T222" s="12">
        <f t="shared" si="32"/>
        <v>0</v>
      </c>
      <c r="U222">
        <v>0</v>
      </c>
      <c r="V222">
        <f t="shared" si="29"/>
        <v>61.918032786885249</v>
      </c>
      <c r="W222" s="14" t="b">
        <f t="shared" si="30"/>
        <v>1</v>
      </c>
    </row>
    <row r="223" spans="1:23" x14ac:dyDescent="0.25">
      <c r="A223" t="s">
        <v>11</v>
      </c>
      <c r="B223" s="3">
        <v>45528</v>
      </c>
      <c r="C223">
        <v>1053050</v>
      </c>
      <c r="D223">
        <v>0</v>
      </c>
      <c r="E223">
        <v>0</v>
      </c>
      <c r="F223">
        <v>18</v>
      </c>
      <c r="G223">
        <v>5250</v>
      </c>
      <c r="H223" t="b">
        <v>1</v>
      </c>
      <c r="I223">
        <f t="shared" si="27"/>
        <v>517.89344262295083</v>
      </c>
      <c r="L223">
        <f t="shared" si="31"/>
        <v>5500</v>
      </c>
      <c r="M223">
        <v>0</v>
      </c>
      <c r="N223">
        <v>0</v>
      </c>
      <c r="O223">
        <f t="shared" si="28"/>
        <v>2.7049180327868854</v>
      </c>
      <c r="S223" s="12">
        <f t="shared" si="26"/>
        <v>125900</v>
      </c>
      <c r="T223" s="12">
        <f t="shared" si="32"/>
        <v>0</v>
      </c>
      <c r="U223">
        <v>0</v>
      </c>
      <c r="V223">
        <f t="shared" si="29"/>
        <v>61.918032786885249</v>
      </c>
      <c r="W223" s="14" t="b">
        <f t="shared" si="30"/>
        <v>1</v>
      </c>
    </row>
    <row r="224" spans="1:23" x14ac:dyDescent="0.25">
      <c r="A224" t="s">
        <v>11</v>
      </c>
      <c r="B224" s="3">
        <v>45529</v>
      </c>
      <c r="C224">
        <v>1053050</v>
      </c>
      <c r="D224">
        <v>0</v>
      </c>
      <c r="E224">
        <v>0</v>
      </c>
      <c r="F224">
        <v>18</v>
      </c>
      <c r="G224">
        <v>5250</v>
      </c>
      <c r="H224" t="b">
        <v>1</v>
      </c>
      <c r="I224">
        <f t="shared" si="27"/>
        <v>517.89344262295083</v>
      </c>
      <c r="L224">
        <f t="shared" si="31"/>
        <v>5500</v>
      </c>
      <c r="M224">
        <v>0</v>
      </c>
      <c r="N224">
        <v>0</v>
      </c>
      <c r="O224">
        <f t="shared" si="28"/>
        <v>2.7049180327868854</v>
      </c>
      <c r="S224" s="12">
        <f t="shared" si="26"/>
        <v>125900</v>
      </c>
      <c r="T224" s="12">
        <f t="shared" si="32"/>
        <v>0</v>
      </c>
      <c r="U224">
        <v>0</v>
      </c>
      <c r="V224">
        <f t="shared" si="29"/>
        <v>61.918032786885249</v>
      </c>
      <c r="W224" s="14" t="b">
        <f t="shared" si="30"/>
        <v>1</v>
      </c>
    </row>
    <row r="225" spans="1:23" x14ac:dyDescent="0.25">
      <c r="A225" t="s">
        <v>11</v>
      </c>
      <c r="B225" s="3">
        <v>45530</v>
      </c>
      <c r="C225">
        <v>1052550</v>
      </c>
      <c r="D225">
        <v>0</v>
      </c>
      <c r="E225">
        <v>500</v>
      </c>
      <c r="F225">
        <v>18</v>
      </c>
      <c r="G225">
        <v>5250</v>
      </c>
      <c r="H225" t="b">
        <v>1</v>
      </c>
      <c r="I225">
        <f t="shared" si="27"/>
        <v>517.64754098360652</v>
      </c>
      <c r="L225">
        <f t="shared" si="31"/>
        <v>5000</v>
      </c>
      <c r="M225">
        <v>0</v>
      </c>
      <c r="N225">
        <v>500</v>
      </c>
      <c r="O225">
        <f t="shared" si="28"/>
        <v>2.459016393442623</v>
      </c>
      <c r="S225" s="12">
        <f t="shared" si="26"/>
        <v>125400</v>
      </c>
      <c r="T225" s="12">
        <f t="shared" si="32"/>
        <v>0</v>
      </c>
      <c r="U225">
        <v>500</v>
      </c>
      <c r="V225">
        <f t="shared" si="29"/>
        <v>61.672131147540981</v>
      </c>
      <c r="W225" s="14" t="b">
        <f t="shared" si="30"/>
        <v>1</v>
      </c>
    </row>
    <row r="226" spans="1:23" x14ac:dyDescent="0.25">
      <c r="A226" t="s">
        <v>11</v>
      </c>
      <c r="B226" s="3">
        <v>45531</v>
      </c>
      <c r="C226">
        <v>1047550</v>
      </c>
      <c r="D226">
        <v>0</v>
      </c>
      <c r="E226">
        <v>5000</v>
      </c>
      <c r="F226">
        <v>18</v>
      </c>
      <c r="G226">
        <v>5250</v>
      </c>
      <c r="H226" t="b">
        <v>1</v>
      </c>
      <c r="I226">
        <f t="shared" si="27"/>
        <v>515.18852459016398</v>
      </c>
      <c r="L226">
        <f t="shared" si="31"/>
        <v>0</v>
      </c>
      <c r="M226">
        <v>0</v>
      </c>
      <c r="N226">
        <v>5000</v>
      </c>
      <c r="O226">
        <f t="shared" si="28"/>
        <v>0</v>
      </c>
      <c r="S226" s="12">
        <f t="shared" si="26"/>
        <v>120400</v>
      </c>
      <c r="T226" s="12">
        <f t="shared" si="32"/>
        <v>0</v>
      </c>
      <c r="U226">
        <v>5000</v>
      </c>
      <c r="V226">
        <f t="shared" si="29"/>
        <v>59.213114754098363</v>
      </c>
      <c r="W226" s="14" t="b">
        <f t="shared" si="30"/>
        <v>1</v>
      </c>
    </row>
    <row r="227" spans="1:23" x14ac:dyDescent="0.25">
      <c r="A227" t="s">
        <v>11</v>
      </c>
      <c r="B227" s="3">
        <v>45532</v>
      </c>
      <c r="C227">
        <v>1047150</v>
      </c>
      <c r="D227">
        <v>0</v>
      </c>
      <c r="E227">
        <v>400</v>
      </c>
      <c r="F227">
        <v>18</v>
      </c>
      <c r="G227">
        <v>5250</v>
      </c>
      <c r="H227" t="b">
        <v>1</v>
      </c>
      <c r="I227">
        <f t="shared" si="27"/>
        <v>514.99180327868851</v>
      </c>
      <c r="L227">
        <f>M227-N227</f>
        <v>276700</v>
      </c>
      <c r="M227">
        <f>SUM(N227:N282)</f>
        <v>277100</v>
      </c>
      <c r="N227">
        <v>400</v>
      </c>
      <c r="O227">
        <f t="shared" si="28"/>
        <v>-5113.9180327868853</v>
      </c>
      <c r="S227" s="12">
        <f t="shared" si="26"/>
        <v>120000</v>
      </c>
      <c r="T227" s="12">
        <f t="shared" si="32"/>
        <v>0</v>
      </c>
      <c r="U227">
        <v>400</v>
      </c>
      <c r="V227">
        <f t="shared" si="29"/>
        <v>59.016393442622949</v>
      </c>
      <c r="W227" s="14" t="b">
        <f t="shared" si="30"/>
        <v>1</v>
      </c>
    </row>
    <row r="228" spans="1:23" x14ac:dyDescent="0.25">
      <c r="A228" t="s">
        <v>11</v>
      </c>
      <c r="B228" s="3">
        <v>45533</v>
      </c>
      <c r="C228">
        <v>1037150</v>
      </c>
      <c r="D228">
        <v>0</v>
      </c>
      <c r="E228">
        <v>10000</v>
      </c>
      <c r="F228">
        <v>18</v>
      </c>
      <c r="G228">
        <v>5250</v>
      </c>
      <c r="H228" t="b">
        <v>1</v>
      </c>
      <c r="I228">
        <f t="shared" si="27"/>
        <v>510.07377049180326</v>
      </c>
      <c r="L228">
        <f>L227-N228</f>
        <v>266700</v>
      </c>
      <c r="M228">
        <v>0</v>
      </c>
      <c r="N228">
        <v>10000</v>
      </c>
      <c r="O228">
        <f t="shared" si="28"/>
        <v>131.1639344262295</v>
      </c>
      <c r="S228" s="12">
        <f t="shared" si="26"/>
        <v>110000</v>
      </c>
      <c r="T228" s="12">
        <f t="shared" si="32"/>
        <v>0</v>
      </c>
      <c r="U228">
        <v>10000</v>
      </c>
      <c r="V228">
        <f t="shared" si="29"/>
        <v>54.098360655737707</v>
      </c>
      <c r="W228" s="14" t="b">
        <f t="shared" si="30"/>
        <v>1</v>
      </c>
    </row>
    <row r="229" spans="1:23" x14ac:dyDescent="0.25">
      <c r="A229" t="s">
        <v>11</v>
      </c>
      <c r="B229" s="3">
        <v>45534</v>
      </c>
      <c r="C229">
        <v>1037150</v>
      </c>
      <c r="D229">
        <v>0</v>
      </c>
      <c r="E229">
        <v>0</v>
      </c>
      <c r="F229">
        <v>18</v>
      </c>
      <c r="G229">
        <v>5250</v>
      </c>
      <c r="H229" t="b">
        <v>1</v>
      </c>
      <c r="I229">
        <f t="shared" si="27"/>
        <v>510.07377049180326</v>
      </c>
      <c r="L229">
        <f t="shared" ref="L229:L255" si="33">L228-N229</f>
        <v>266700</v>
      </c>
      <c r="M229">
        <v>0</v>
      </c>
      <c r="N229">
        <v>0</v>
      </c>
      <c r="O229">
        <f t="shared" si="28"/>
        <v>131.1639344262295</v>
      </c>
      <c r="S229" s="12">
        <f t="shared" si="26"/>
        <v>110000</v>
      </c>
      <c r="T229" s="12">
        <f t="shared" si="32"/>
        <v>0</v>
      </c>
      <c r="U229">
        <v>0</v>
      </c>
      <c r="V229">
        <f t="shared" si="29"/>
        <v>54.098360655737707</v>
      </c>
      <c r="W229" s="14" t="b">
        <f t="shared" si="30"/>
        <v>1</v>
      </c>
    </row>
    <row r="230" spans="1:23" x14ac:dyDescent="0.25">
      <c r="A230" t="s">
        <v>11</v>
      </c>
      <c r="B230" s="3">
        <v>45535</v>
      </c>
      <c r="C230">
        <v>1032150</v>
      </c>
      <c r="D230">
        <v>0</v>
      </c>
      <c r="E230">
        <v>5000</v>
      </c>
      <c r="F230">
        <v>18</v>
      </c>
      <c r="G230">
        <v>5250</v>
      </c>
      <c r="H230" t="b">
        <v>1</v>
      </c>
      <c r="I230">
        <f t="shared" si="27"/>
        <v>507.61475409836066</v>
      </c>
      <c r="L230">
        <f t="shared" si="33"/>
        <v>261700</v>
      </c>
      <c r="M230">
        <v>0</v>
      </c>
      <c r="N230">
        <v>5000</v>
      </c>
      <c r="O230">
        <f t="shared" si="28"/>
        <v>128.70491803278688</v>
      </c>
      <c r="S230" s="12">
        <f t="shared" si="26"/>
        <v>105000</v>
      </c>
      <c r="T230" s="12">
        <f t="shared" si="32"/>
        <v>0</v>
      </c>
      <c r="U230">
        <v>5000</v>
      </c>
      <c r="V230">
        <f t="shared" si="29"/>
        <v>51.639344262295083</v>
      </c>
      <c r="W230" s="14" t="b">
        <f t="shared" si="30"/>
        <v>1</v>
      </c>
    </row>
    <row r="231" spans="1:23" x14ac:dyDescent="0.25">
      <c r="A231" t="s">
        <v>11</v>
      </c>
      <c r="B231" s="3">
        <v>45536</v>
      </c>
      <c r="C231">
        <v>1032150</v>
      </c>
      <c r="D231">
        <v>0</v>
      </c>
      <c r="E231">
        <v>0</v>
      </c>
      <c r="F231">
        <v>18</v>
      </c>
      <c r="G231">
        <v>5250</v>
      </c>
      <c r="H231" t="b">
        <v>1</v>
      </c>
      <c r="I231">
        <f t="shared" si="27"/>
        <v>507.61475409836066</v>
      </c>
      <c r="L231">
        <f t="shared" si="33"/>
        <v>261700</v>
      </c>
      <c r="M231">
        <v>0</v>
      </c>
      <c r="N231">
        <v>0</v>
      </c>
      <c r="O231">
        <f t="shared" si="28"/>
        <v>128.70491803278688</v>
      </c>
      <c r="S231" s="12">
        <f t="shared" si="26"/>
        <v>105000</v>
      </c>
      <c r="T231" s="12">
        <f t="shared" si="32"/>
        <v>0</v>
      </c>
      <c r="U231">
        <v>0</v>
      </c>
      <c r="V231">
        <f t="shared" si="29"/>
        <v>51.639344262295083</v>
      </c>
      <c r="W231" s="14" t="b">
        <f t="shared" si="30"/>
        <v>1</v>
      </c>
    </row>
    <row r="232" spans="1:23" x14ac:dyDescent="0.25">
      <c r="A232" t="s">
        <v>11</v>
      </c>
      <c r="B232" s="3">
        <v>45537</v>
      </c>
      <c r="C232">
        <v>1002150</v>
      </c>
      <c r="D232">
        <v>0</v>
      </c>
      <c r="E232">
        <v>30000</v>
      </c>
      <c r="F232">
        <v>18</v>
      </c>
      <c r="G232">
        <v>5250</v>
      </c>
      <c r="H232" t="b">
        <v>1</v>
      </c>
      <c r="I232">
        <f t="shared" si="27"/>
        <v>492.86065573770492</v>
      </c>
      <c r="L232">
        <f t="shared" si="33"/>
        <v>231700</v>
      </c>
      <c r="M232">
        <v>0</v>
      </c>
      <c r="N232">
        <v>30000</v>
      </c>
      <c r="O232">
        <f t="shared" si="28"/>
        <v>113.95081967213115</v>
      </c>
      <c r="S232" s="12">
        <f t="shared" si="26"/>
        <v>75000</v>
      </c>
      <c r="T232" s="12">
        <f t="shared" si="32"/>
        <v>0</v>
      </c>
      <c r="U232">
        <v>30000</v>
      </c>
      <c r="V232">
        <f t="shared" si="29"/>
        <v>36.885245901639344</v>
      </c>
      <c r="W232" s="14" t="b">
        <f t="shared" si="30"/>
        <v>1</v>
      </c>
    </row>
    <row r="233" spans="1:23" x14ac:dyDescent="0.25">
      <c r="A233" t="s">
        <v>11</v>
      </c>
      <c r="B233" s="3">
        <v>45538</v>
      </c>
      <c r="C233">
        <v>979650</v>
      </c>
      <c r="D233">
        <v>0</v>
      </c>
      <c r="E233">
        <v>22500</v>
      </c>
      <c r="F233">
        <v>18</v>
      </c>
      <c r="G233">
        <v>5250</v>
      </c>
      <c r="H233" t="b">
        <v>1</v>
      </c>
      <c r="I233">
        <f t="shared" si="27"/>
        <v>481.79508196721309</v>
      </c>
      <c r="L233">
        <f t="shared" si="33"/>
        <v>209200</v>
      </c>
      <c r="M233">
        <v>0</v>
      </c>
      <c r="N233">
        <v>22500</v>
      </c>
      <c r="O233">
        <f t="shared" si="28"/>
        <v>102.88524590163935</v>
      </c>
      <c r="S233" s="12">
        <f t="shared" si="26"/>
        <v>52500</v>
      </c>
      <c r="T233" s="12">
        <f t="shared" si="32"/>
        <v>0</v>
      </c>
      <c r="U233">
        <v>22500</v>
      </c>
      <c r="V233">
        <f t="shared" si="29"/>
        <v>25.819672131147541</v>
      </c>
      <c r="W233" s="14" t="b">
        <f t="shared" si="30"/>
        <v>1</v>
      </c>
    </row>
    <row r="234" spans="1:23" x14ac:dyDescent="0.25">
      <c r="A234" t="s">
        <v>11</v>
      </c>
      <c r="B234" s="3">
        <v>45539</v>
      </c>
      <c r="C234">
        <v>979150</v>
      </c>
      <c r="D234">
        <v>0</v>
      </c>
      <c r="E234">
        <v>500</v>
      </c>
      <c r="F234">
        <v>18</v>
      </c>
      <c r="G234">
        <v>5250</v>
      </c>
      <c r="H234" t="b">
        <v>1</v>
      </c>
      <c r="I234">
        <f t="shared" si="27"/>
        <v>481.54918032786884</v>
      </c>
      <c r="L234">
        <f t="shared" si="33"/>
        <v>208700</v>
      </c>
      <c r="M234">
        <v>0</v>
      </c>
      <c r="N234">
        <v>500</v>
      </c>
      <c r="O234">
        <f t="shared" si="28"/>
        <v>102.63934426229508</v>
      </c>
      <c r="S234" s="12">
        <f t="shared" si="26"/>
        <v>52000</v>
      </c>
      <c r="T234" s="12">
        <f t="shared" si="32"/>
        <v>0</v>
      </c>
      <c r="U234">
        <v>500</v>
      </c>
      <c r="V234">
        <f t="shared" si="29"/>
        <v>25.57377049180328</v>
      </c>
      <c r="W234" s="14" t="b">
        <f t="shared" si="30"/>
        <v>1</v>
      </c>
    </row>
    <row r="235" spans="1:23" x14ac:dyDescent="0.25">
      <c r="A235" t="s">
        <v>11</v>
      </c>
      <c r="B235" s="3">
        <v>45540</v>
      </c>
      <c r="C235">
        <v>960150</v>
      </c>
      <c r="D235">
        <v>0</v>
      </c>
      <c r="E235">
        <v>19000</v>
      </c>
      <c r="F235">
        <v>18</v>
      </c>
      <c r="G235">
        <v>5250</v>
      </c>
      <c r="H235" t="b">
        <v>1</v>
      </c>
      <c r="I235">
        <f t="shared" si="27"/>
        <v>472.20491803278691</v>
      </c>
      <c r="L235">
        <f t="shared" si="33"/>
        <v>189700</v>
      </c>
      <c r="M235">
        <v>0</v>
      </c>
      <c r="N235">
        <v>19000</v>
      </c>
      <c r="O235">
        <f t="shared" si="28"/>
        <v>93.295081967213122</v>
      </c>
      <c r="S235" s="12">
        <f t="shared" si="26"/>
        <v>33000</v>
      </c>
      <c r="T235" s="12">
        <f t="shared" si="32"/>
        <v>0</v>
      </c>
      <c r="U235">
        <v>19000</v>
      </c>
      <c r="V235">
        <f t="shared" si="29"/>
        <v>16.229508196721312</v>
      </c>
      <c r="W235" s="14" t="b">
        <f t="shared" si="30"/>
        <v>1</v>
      </c>
    </row>
    <row r="236" spans="1:23" x14ac:dyDescent="0.25">
      <c r="A236" t="s">
        <v>11</v>
      </c>
      <c r="B236" s="3">
        <v>45541</v>
      </c>
      <c r="C236">
        <v>960150</v>
      </c>
      <c r="D236">
        <v>0</v>
      </c>
      <c r="E236">
        <v>0</v>
      </c>
      <c r="F236">
        <v>18</v>
      </c>
      <c r="G236">
        <v>5250</v>
      </c>
      <c r="H236" t="b">
        <v>1</v>
      </c>
      <c r="I236">
        <f t="shared" si="27"/>
        <v>472.20491803278691</v>
      </c>
      <c r="L236">
        <f t="shared" si="33"/>
        <v>189700</v>
      </c>
      <c r="M236">
        <v>0</v>
      </c>
      <c r="N236">
        <v>0</v>
      </c>
      <c r="O236">
        <f t="shared" si="28"/>
        <v>93.295081967213122</v>
      </c>
      <c r="S236" s="12">
        <f t="shared" si="26"/>
        <v>33000</v>
      </c>
      <c r="T236" s="12">
        <f t="shared" si="32"/>
        <v>0</v>
      </c>
      <c r="U236">
        <v>0</v>
      </c>
      <c r="V236">
        <f t="shared" si="29"/>
        <v>16.229508196721312</v>
      </c>
      <c r="W236" s="14" t="b">
        <f t="shared" si="30"/>
        <v>1</v>
      </c>
    </row>
    <row r="237" spans="1:23" x14ac:dyDescent="0.25">
      <c r="A237" t="s">
        <v>11</v>
      </c>
      <c r="B237" s="3">
        <v>45542</v>
      </c>
      <c r="C237">
        <v>960150</v>
      </c>
      <c r="D237">
        <v>0</v>
      </c>
      <c r="E237">
        <v>0</v>
      </c>
      <c r="F237">
        <v>18</v>
      </c>
      <c r="G237">
        <v>5250</v>
      </c>
      <c r="H237" t="b">
        <v>1</v>
      </c>
      <c r="I237">
        <f t="shared" si="27"/>
        <v>472.20491803278691</v>
      </c>
      <c r="L237">
        <f t="shared" si="33"/>
        <v>189700</v>
      </c>
      <c r="M237">
        <v>0</v>
      </c>
      <c r="N237">
        <v>0</v>
      </c>
      <c r="O237">
        <f t="shared" si="28"/>
        <v>93.295081967213122</v>
      </c>
      <c r="S237" s="12">
        <f t="shared" si="26"/>
        <v>33000</v>
      </c>
      <c r="T237" s="12">
        <f t="shared" si="32"/>
        <v>0</v>
      </c>
      <c r="U237">
        <v>0</v>
      </c>
      <c r="V237">
        <f t="shared" si="29"/>
        <v>16.229508196721312</v>
      </c>
      <c r="W237" s="14" t="b">
        <f t="shared" si="30"/>
        <v>1</v>
      </c>
    </row>
    <row r="238" spans="1:23" x14ac:dyDescent="0.25">
      <c r="A238" t="s">
        <v>11</v>
      </c>
      <c r="B238" s="3">
        <v>45543</v>
      </c>
      <c r="C238">
        <v>960150</v>
      </c>
      <c r="D238">
        <v>0</v>
      </c>
      <c r="E238">
        <v>0</v>
      </c>
      <c r="F238">
        <v>18</v>
      </c>
      <c r="G238">
        <v>5250</v>
      </c>
      <c r="H238" t="b">
        <v>1</v>
      </c>
      <c r="I238">
        <f t="shared" si="27"/>
        <v>472.20491803278691</v>
      </c>
      <c r="L238">
        <f t="shared" si="33"/>
        <v>189700</v>
      </c>
      <c r="M238">
        <v>0</v>
      </c>
      <c r="N238">
        <v>0</v>
      </c>
      <c r="O238">
        <f t="shared" si="28"/>
        <v>93.295081967213122</v>
      </c>
      <c r="S238" s="12">
        <f t="shared" si="26"/>
        <v>33000</v>
      </c>
      <c r="T238" s="12">
        <f t="shared" si="32"/>
        <v>0</v>
      </c>
      <c r="U238">
        <v>0</v>
      </c>
      <c r="V238">
        <f t="shared" si="29"/>
        <v>16.229508196721312</v>
      </c>
      <c r="W238" s="14" t="b">
        <f t="shared" si="30"/>
        <v>1</v>
      </c>
    </row>
    <row r="239" spans="1:23" x14ac:dyDescent="0.25">
      <c r="A239" t="s">
        <v>11</v>
      </c>
      <c r="B239" s="3">
        <v>45544</v>
      </c>
      <c r="C239">
        <v>959950</v>
      </c>
      <c r="D239">
        <v>0</v>
      </c>
      <c r="E239">
        <v>200</v>
      </c>
      <c r="F239">
        <v>18</v>
      </c>
      <c r="G239">
        <v>5250</v>
      </c>
      <c r="H239" t="b">
        <v>1</v>
      </c>
      <c r="I239">
        <f t="shared" si="27"/>
        <v>472.10655737704917</v>
      </c>
      <c r="L239">
        <f t="shared" si="33"/>
        <v>189500</v>
      </c>
      <c r="M239">
        <v>0</v>
      </c>
      <c r="N239">
        <v>200</v>
      </c>
      <c r="O239">
        <f t="shared" si="28"/>
        <v>93.196721311475414</v>
      </c>
      <c r="S239" s="12">
        <f t="shared" si="26"/>
        <v>32800</v>
      </c>
      <c r="T239" s="12">
        <f t="shared" si="32"/>
        <v>0</v>
      </c>
      <c r="U239">
        <v>200</v>
      </c>
      <c r="V239">
        <f t="shared" si="29"/>
        <v>16.131147540983605</v>
      </c>
      <c r="W239" s="14" t="b">
        <f t="shared" si="30"/>
        <v>1</v>
      </c>
    </row>
    <row r="240" spans="1:23" x14ac:dyDescent="0.25">
      <c r="A240" t="s">
        <v>11</v>
      </c>
      <c r="B240" s="3">
        <v>45545</v>
      </c>
      <c r="C240">
        <v>944950</v>
      </c>
      <c r="D240">
        <v>0</v>
      </c>
      <c r="E240">
        <v>15000</v>
      </c>
      <c r="F240">
        <v>18</v>
      </c>
      <c r="G240">
        <v>5250</v>
      </c>
      <c r="H240" t="b">
        <v>1</v>
      </c>
      <c r="I240">
        <f t="shared" si="27"/>
        <v>464.72950819672133</v>
      </c>
      <c r="L240">
        <f t="shared" si="33"/>
        <v>174500</v>
      </c>
      <c r="M240">
        <v>0</v>
      </c>
      <c r="N240">
        <v>15000</v>
      </c>
      <c r="O240">
        <f t="shared" si="28"/>
        <v>85.819672131147541</v>
      </c>
      <c r="S240" s="12">
        <f t="shared" si="26"/>
        <v>17800</v>
      </c>
      <c r="T240" s="12">
        <f t="shared" si="32"/>
        <v>0</v>
      </c>
      <c r="U240">
        <v>15000</v>
      </c>
      <c r="V240">
        <f t="shared" si="29"/>
        <v>8.7540983606557372</v>
      </c>
      <c r="W240" s="14" t="b">
        <f t="shared" si="30"/>
        <v>1</v>
      </c>
    </row>
    <row r="241" spans="1:23" x14ac:dyDescent="0.25">
      <c r="A241" t="s">
        <v>11</v>
      </c>
      <c r="B241" s="3">
        <v>45546</v>
      </c>
      <c r="C241">
        <v>944950</v>
      </c>
      <c r="D241">
        <v>0</v>
      </c>
      <c r="E241">
        <v>0</v>
      </c>
      <c r="F241">
        <v>18</v>
      </c>
      <c r="G241">
        <v>5250</v>
      </c>
      <c r="H241" t="b">
        <v>1</v>
      </c>
      <c r="I241">
        <f t="shared" si="27"/>
        <v>464.72950819672133</v>
      </c>
      <c r="L241">
        <f t="shared" si="33"/>
        <v>174500</v>
      </c>
      <c r="M241">
        <v>0</v>
      </c>
      <c r="N241">
        <v>0</v>
      </c>
      <c r="O241">
        <f t="shared" si="28"/>
        <v>85.819672131147541</v>
      </c>
      <c r="S241" s="12">
        <f t="shared" si="26"/>
        <v>17800</v>
      </c>
      <c r="T241" s="12">
        <f t="shared" si="32"/>
        <v>0</v>
      </c>
      <c r="U241">
        <v>0</v>
      </c>
      <c r="V241">
        <f t="shared" si="29"/>
        <v>8.7540983606557372</v>
      </c>
      <c r="W241" s="14" t="b">
        <f t="shared" si="30"/>
        <v>1</v>
      </c>
    </row>
    <row r="242" spans="1:23" x14ac:dyDescent="0.25">
      <c r="A242" t="s">
        <v>11</v>
      </c>
      <c r="B242" s="3">
        <v>45547</v>
      </c>
      <c r="C242">
        <v>944950</v>
      </c>
      <c r="D242">
        <v>0</v>
      </c>
      <c r="E242">
        <v>0</v>
      </c>
      <c r="F242">
        <v>18</v>
      </c>
      <c r="G242">
        <v>5250</v>
      </c>
      <c r="H242" t="b">
        <v>1</v>
      </c>
      <c r="I242">
        <f t="shared" si="27"/>
        <v>464.72950819672133</v>
      </c>
      <c r="L242">
        <f t="shared" si="33"/>
        <v>174500</v>
      </c>
      <c r="M242">
        <v>0</v>
      </c>
      <c r="N242">
        <v>0</v>
      </c>
      <c r="O242">
        <f t="shared" si="28"/>
        <v>85.819672131147541</v>
      </c>
      <c r="S242" s="12">
        <f t="shared" si="26"/>
        <v>17800</v>
      </c>
      <c r="T242" s="12">
        <f t="shared" si="32"/>
        <v>0</v>
      </c>
      <c r="U242">
        <v>0</v>
      </c>
      <c r="V242">
        <f t="shared" si="29"/>
        <v>8.7540983606557372</v>
      </c>
      <c r="W242" s="14" t="b">
        <f t="shared" si="30"/>
        <v>1</v>
      </c>
    </row>
    <row r="243" spans="1:23" x14ac:dyDescent="0.25">
      <c r="A243" t="s">
        <v>11</v>
      </c>
      <c r="B243" s="3">
        <v>45548</v>
      </c>
      <c r="C243">
        <v>939750</v>
      </c>
      <c r="D243">
        <v>0</v>
      </c>
      <c r="E243">
        <v>5200</v>
      </c>
      <c r="F243">
        <v>18</v>
      </c>
      <c r="G243">
        <v>5250</v>
      </c>
      <c r="H243" t="b">
        <v>1</v>
      </c>
      <c r="I243">
        <f t="shared" si="27"/>
        <v>462.17213114754099</v>
      </c>
      <c r="L243">
        <f t="shared" si="33"/>
        <v>169300</v>
      </c>
      <c r="M243">
        <v>0</v>
      </c>
      <c r="N243">
        <v>5200</v>
      </c>
      <c r="O243">
        <f t="shared" si="28"/>
        <v>83.26229508196721</v>
      </c>
      <c r="S243" s="12">
        <f t="shared" si="26"/>
        <v>268300</v>
      </c>
      <c r="T243" s="12">
        <f t="shared" si="32"/>
        <v>273500</v>
      </c>
      <c r="U243">
        <v>5200</v>
      </c>
      <c r="V243">
        <f t="shared" si="29"/>
        <v>131.95081967213116</v>
      </c>
      <c r="W243" s="14" t="b">
        <f t="shared" si="30"/>
        <v>1</v>
      </c>
    </row>
    <row r="244" spans="1:23" x14ac:dyDescent="0.25">
      <c r="A244" t="s">
        <v>11</v>
      </c>
      <c r="B244" s="3">
        <v>45549</v>
      </c>
      <c r="C244">
        <v>932750</v>
      </c>
      <c r="D244">
        <v>0</v>
      </c>
      <c r="E244">
        <v>7000</v>
      </c>
      <c r="F244">
        <v>18</v>
      </c>
      <c r="G244">
        <v>5250</v>
      </c>
      <c r="H244" t="b">
        <v>1</v>
      </c>
      <c r="I244">
        <f t="shared" si="27"/>
        <v>458.72950819672133</v>
      </c>
      <c r="L244">
        <f t="shared" si="33"/>
        <v>162300</v>
      </c>
      <c r="M244">
        <v>0</v>
      </c>
      <c r="N244">
        <v>7000</v>
      </c>
      <c r="O244">
        <f t="shared" si="28"/>
        <v>79.819672131147541</v>
      </c>
      <c r="S244" s="12">
        <f t="shared" si="26"/>
        <v>261300</v>
      </c>
      <c r="T244" s="12">
        <f t="shared" si="32"/>
        <v>0</v>
      </c>
      <c r="U244">
        <v>7000</v>
      </c>
      <c r="V244">
        <f t="shared" si="29"/>
        <v>128.50819672131146</v>
      </c>
      <c r="W244" s="14" t="b">
        <f t="shared" si="30"/>
        <v>1</v>
      </c>
    </row>
    <row r="245" spans="1:23" x14ac:dyDescent="0.25">
      <c r="A245" t="s">
        <v>11</v>
      </c>
      <c r="B245" s="3">
        <v>45550</v>
      </c>
      <c r="C245">
        <v>932750</v>
      </c>
      <c r="D245">
        <v>0</v>
      </c>
      <c r="E245">
        <v>0</v>
      </c>
      <c r="F245">
        <v>18</v>
      </c>
      <c r="G245">
        <v>5250</v>
      </c>
      <c r="H245" t="b">
        <v>1</v>
      </c>
      <c r="I245">
        <f t="shared" si="27"/>
        <v>458.72950819672133</v>
      </c>
      <c r="L245">
        <f t="shared" si="33"/>
        <v>162300</v>
      </c>
      <c r="M245">
        <v>0</v>
      </c>
      <c r="N245">
        <v>0</v>
      </c>
      <c r="O245">
        <f t="shared" si="28"/>
        <v>79.819672131147541</v>
      </c>
      <c r="S245" s="12">
        <f t="shared" si="26"/>
        <v>261300</v>
      </c>
      <c r="T245" s="12">
        <f t="shared" si="32"/>
        <v>0</v>
      </c>
      <c r="U245">
        <v>0</v>
      </c>
      <c r="V245">
        <f t="shared" si="29"/>
        <v>128.50819672131146</v>
      </c>
      <c r="W245" s="14" t="b">
        <f t="shared" si="30"/>
        <v>1</v>
      </c>
    </row>
    <row r="246" spans="1:23" x14ac:dyDescent="0.25">
      <c r="A246" t="s">
        <v>11</v>
      </c>
      <c r="B246" s="3">
        <v>45551</v>
      </c>
      <c r="C246">
        <v>932750</v>
      </c>
      <c r="D246">
        <v>0</v>
      </c>
      <c r="E246">
        <v>0</v>
      </c>
      <c r="F246">
        <v>19</v>
      </c>
      <c r="G246">
        <v>5250</v>
      </c>
      <c r="H246" t="b">
        <v>1</v>
      </c>
      <c r="I246">
        <f t="shared" si="27"/>
        <v>484.21448087431696</v>
      </c>
      <c r="L246">
        <f t="shared" si="33"/>
        <v>162300</v>
      </c>
      <c r="M246">
        <v>0</v>
      </c>
      <c r="N246">
        <v>0</v>
      </c>
      <c r="O246">
        <f t="shared" si="28"/>
        <v>84.254098360655732</v>
      </c>
      <c r="S246" s="12">
        <f t="shared" si="26"/>
        <v>261300</v>
      </c>
      <c r="T246" s="12">
        <f t="shared" si="32"/>
        <v>0</v>
      </c>
      <c r="U246">
        <v>0</v>
      </c>
      <c r="V246">
        <f t="shared" si="29"/>
        <v>135.64754098360655</v>
      </c>
      <c r="W246" s="14" t="b">
        <f t="shared" si="30"/>
        <v>1</v>
      </c>
    </row>
    <row r="247" spans="1:23" x14ac:dyDescent="0.25">
      <c r="A247" t="s">
        <v>11</v>
      </c>
      <c r="B247" s="3">
        <v>45552</v>
      </c>
      <c r="C247">
        <v>908250</v>
      </c>
      <c r="D247">
        <v>0</v>
      </c>
      <c r="E247">
        <v>24500</v>
      </c>
      <c r="F247">
        <v>19</v>
      </c>
      <c r="G247">
        <v>5250</v>
      </c>
      <c r="H247" t="b">
        <v>1</v>
      </c>
      <c r="I247">
        <f t="shared" si="27"/>
        <v>471.49590163934425</v>
      </c>
      <c r="L247">
        <f t="shared" si="33"/>
        <v>137800</v>
      </c>
      <c r="M247">
        <v>0</v>
      </c>
      <c r="N247">
        <v>24500</v>
      </c>
      <c r="O247">
        <f t="shared" si="28"/>
        <v>71.535519125683066</v>
      </c>
      <c r="S247" s="12">
        <f t="shared" si="26"/>
        <v>236800</v>
      </c>
      <c r="T247" s="12">
        <f t="shared" si="32"/>
        <v>0</v>
      </c>
      <c r="U247">
        <v>24500</v>
      </c>
      <c r="V247">
        <f t="shared" si="29"/>
        <v>122.92896174863388</v>
      </c>
      <c r="W247" s="14" t="b">
        <f t="shared" si="30"/>
        <v>1</v>
      </c>
    </row>
    <row r="248" spans="1:23" x14ac:dyDescent="0.25">
      <c r="A248" t="s">
        <v>11</v>
      </c>
      <c r="B248" s="3">
        <v>45553</v>
      </c>
      <c r="C248">
        <v>908250</v>
      </c>
      <c r="D248">
        <v>0</v>
      </c>
      <c r="E248">
        <v>0</v>
      </c>
      <c r="F248">
        <v>19</v>
      </c>
      <c r="G248">
        <v>5250</v>
      </c>
      <c r="H248" t="b">
        <v>1</v>
      </c>
      <c r="I248">
        <f t="shared" si="27"/>
        <v>471.49590163934425</v>
      </c>
      <c r="L248">
        <f t="shared" si="33"/>
        <v>137800</v>
      </c>
      <c r="M248">
        <v>0</v>
      </c>
      <c r="N248">
        <v>0</v>
      </c>
      <c r="O248">
        <f t="shared" si="28"/>
        <v>71.535519125683066</v>
      </c>
      <c r="S248" s="12">
        <f t="shared" si="26"/>
        <v>236800</v>
      </c>
      <c r="T248" s="12">
        <f t="shared" si="32"/>
        <v>0</v>
      </c>
      <c r="U248">
        <v>0</v>
      </c>
      <c r="V248">
        <f t="shared" si="29"/>
        <v>122.92896174863388</v>
      </c>
      <c r="W248" s="14" t="b">
        <f t="shared" si="30"/>
        <v>1</v>
      </c>
    </row>
    <row r="249" spans="1:23" x14ac:dyDescent="0.25">
      <c r="A249" t="s">
        <v>11</v>
      </c>
      <c r="B249" s="3">
        <v>45554</v>
      </c>
      <c r="C249">
        <v>907250</v>
      </c>
      <c r="D249">
        <v>0</v>
      </c>
      <c r="E249">
        <v>1000</v>
      </c>
      <c r="F249">
        <v>19</v>
      </c>
      <c r="G249">
        <v>5250</v>
      </c>
      <c r="H249" t="b">
        <v>1</v>
      </c>
      <c r="I249">
        <f t="shared" si="27"/>
        <v>470.97677595628414</v>
      </c>
      <c r="L249">
        <f t="shared" si="33"/>
        <v>136800</v>
      </c>
      <c r="M249">
        <v>0</v>
      </c>
      <c r="N249">
        <v>1000</v>
      </c>
      <c r="O249">
        <f t="shared" si="28"/>
        <v>71.016393442622956</v>
      </c>
      <c r="S249" s="12">
        <f t="shared" si="26"/>
        <v>235800</v>
      </c>
      <c r="T249" s="12">
        <f t="shared" si="32"/>
        <v>0</v>
      </c>
      <c r="U249">
        <v>1000</v>
      </c>
      <c r="V249">
        <f t="shared" si="29"/>
        <v>122.40983606557377</v>
      </c>
      <c r="W249" s="14" t="b">
        <f t="shared" si="30"/>
        <v>1</v>
      </c>
    </row>
    <row r="250" spans="1:23" x14ac:dyDescent="0.25">
      <c r="A250" t="s">
        <v>11</v>
      </c>
      <c r="B250" s="3">
        <v>45555</v>
      </c>
      <c r="C250">
        <v>887250</v>
      </c>
      <c r="D250">
        <v>0</v>
      </c>
      <c r="E250">
        <v>20000</v>
      </c>
      <c r="F250">
        <v>19</v>
      </c>
      <c r="G250">
        <v>5250</v>
      </c>
      <c r="H250" t="b">
        <v>1</v>
      </c>
      <c r="I250">
        <f t="shared" si="27"/>
        <v>460.59426229508199</v>
      </c>
      <c r="L250">
        <f t="shared" si="33"/>
        <v>116800</v>
      </c>
      <c r="M250">
        <v>0</v>
      </c>
      <c r="N250">
        <v>20000</v>
      </c>
      <c r="O250">
        <f t="shared" si="28"/>
        <v>60.633879781420767</v>
      </c>
      <c r="S250" s="12">
        <f t="shared" si="26"/>
        <v>215800</v>
      </c>
      <c r="T250" s="12">
        <f t="shared" si="32"/>
        <v>0</v>
      </c>
      <c r="U250">
        <v>20000</v>
      </c>
      <c r="V250">
        <f t="shared" si="29"/>
        <v>112.02732240437159</v>
      </c>
      <c r="W250" s="14" t="b">
        <f t="shared" si="30"/>
        <v>1</v>
      </c>
    </row>
    <row r="251" spans="1:23" x14ac:dyDescent="0.25">
      <c r="A251" t="s">
        <v>11</v>
      </c>
      <c r="B251" s="3">
        <v>45556</v>
      </c>
      <c r="C251">
        <v>886750</v>
      </c>
      <c r="D251">
        <v>0</v>
      </c>
      <c r="E251">
        <v>500</v>
      </c>
      <c r="F251">
        <v>19</v>
      </c>
      <c r="G251">
        <v>5250</v>
      </c>
      <c r="H251" t="b">
        <v>1</v>
      </c>
      <c r="I251">
        <f t="shared" si="27"/>
        <v>460.33469945355193</v>
      </c>
      <c r="L251">
        <f t="shared" si="33"/>
        <v>116300</v>
      </c>
      <c r="M251">
        <v>0</v>
      </c>
      <c r="N251">
        <v>500</v>
      </c>
      <c r="O251">
        <f t="shared" si="28"/>
        <v>60.374316939890711</v>
      </c>
      <c r="S251" s="12">
        <f t="shared" si="26"/>
        <v>215300</v>
      </c>
      <c r="T251" s="12">
        <f t="shared" si="32"/>
        <v>0</v>
      </c>
      <c r="U251">
        <v>500</v>
      </c>
      <c r="V251">
        <f t="shared" si="29"/>
        <v>111.76775956284153</v>
      </c>
      <c r="W251" s="14" t="b">
        <f t="shared" si="30"/>
        <v>1</v>
      </c>
    </row>
    <row r="252" spans="1:23" x14ac:dyDescent="0.25">
      <c r="A252" t="s">
        <v>11</v>
      </c>
      <c r="B252" s="3">
        <v>45557</v>
      </c>
      <c r="C252">
        <v>886750</v>
      </c>
      <c r="D252">
        <v>0</v>
      </c>
      <c r="E252">
        <v>0</v>
      </c>
      <c r="F252">
        <v>19</v>
      </c>
      <c r="G252">
        <v>5250</v>
      </c>
      <c r="H252" t="b">
        <v>1</v>
      </c>
      <c r="I252">
        <f t="shared" si="27"/>
        <v>460.33469945355193</v>
      </c>
      <c r="L252">
        <f t="shared" si="33"/>
        <v>116300</v>
      </c>
      <c r="M252">
        <v>0</v>
      </c>
      <c r="N252">
        <v>0</v>
      </c>
      <c r="O252">
        <f t="shared" si="28"/>
        <v>60.374316939890711</v>
      </c>
      <c r="S252" s="12">
        <f t="shared" si="26"/>
        <v>215300</v>
      </c>
      <c r="T252" s="12">
        <f t="shared" si="32"/>
        <v>0</v>
      </c>
      <c r="U252">
        <v>0</v>
      </c>
      <c r="V252">
        <f t="shared" si="29"/>
        <v>111.76775956284153</v>
      </c>
      <c r="W252" s="14" t="b">
        <f t="shared" si="30"/>
        <v>1</v>
      </c>
    </row>
    <row r="253" spans="1:23" x14ac:dyDescent="0.25">
      <c r="A253" t="s">
        <v>11</v>
      </c>
      <c r="B253" s="3">
        <v>45558</v>
      </c>
      <c r="C253">
        <v>886750</v>
      </c>
      <c r="D253">
        <v>0</v>
      </c>
      <c r="E253">
        <v>0</v>
      </c>
      <c r="F253">
        <v>19</v>
      </c>
      <c r="G253">
        <v>5250</v>
      </c>
      <c r="H253" t="b">
        <v>1</v>
      </c>
      <c r="I253">
        <f t="shared" si="27"/>
        <v>460.33469945355193</v>
      </c>
      <c r="L253">
        <f t="shared" si="33"/>
        <v>116300</v>
      </c>
      <c r="M253">
        <v>0</v>
      </c>
      <c r="N253">
        <v>0</v>
      </c>
      <c r="O253">
        <f t="shared" si="28"/>
        <v>60.374316939890711</v>
      </c>
      <c r="S253" s="12">
        <f t="shared" si="26"/>
        <v>215300</v>
      </c>
      <c r="T253" s="12">
        <f t="shared" si="32"/>
        <v>0</v>
      </c>
      <c r="U253">
        <v>0</v>
      </c>
      <c r="V253">
        <f t="shared" si="29"/>
        <v>111.76775956284153</v>
      </c>
      <c r="W253" s="14" t="b">
        <f t="shared" si="30"/>
        <v>1</v>
      </c>
    </row>
    <row r="254" spans="1:23" x14ac:dyDescent="0.25">
      <c r="A254" t="s">
        <v>11</v>
      </c>
      <c r="B254" s="3">
        <v>45559</v>
      </c>
      <c r="C254">
        <v>886750</v>
      </c>
      <c r="D254">
        <v>0</v>
      </c>
      <c r="E254">
        <v>0</v>
      </c>
      <c r="F254">
        <v>19</v>
      </c>
      <c r="G254">
        <v>5250</v>
      </c>
      <c r="H254" t="b">
        <v>1</v>
      </c>
      <c r="I254">
        <f t="shared" si="27"/>
        <v>460.33469945355193</v>
      </c>
      <c r="L254">
        <f t="shared" si="33"/>
        <v>116300</v>
      </c>
      <c r="M254">
        <v>0</v>
      </c>
      <c r="N254">
        <v>0</v>
      </c>
      <c r="O254">
        <f t="shared" si="28"/>
        <v>60.374316939890711</v>
      </c>
      <c r="S254" s="12">
        <f t="shared" si="26"/>
        <v>215300</v>
      </c>
      <c r="T254" s="12">
        <f t="shared" si="32"/>
        <v>0</v>
      </c>
      <c r="U254">
        <v>0</v>
      </c>
      <c r="V254">
        <f t="shared" si="29"/>
        <v>111.76775956284153</v>
      </c>
      <c r="W254" s="14" t="b">
        <f t="shared" si="30"/>
        <v>1</v>
      </c>
    </row>
    <row r="255" spans="1:23" x14ac:dyDescent="0.25">
      <c r="A255" t="s">
        <v>11</v>
      </c>
      <c r="B255" s="3">
        <v>45560</v>
      </c>
      <c r="C255">
        <v>886750</v>
      </c>
      <c r="D255">
        <v>0</v>
      </c>
      <c r="E255">
        <v>0</v>
      </c>
      <c r="F255">
        <v>19</v>
      </c>
      <c r="G255">
        <v>5250</v>
      </c>
      <c r="H255" t="b">
        <v>1</v>
      </c>
      <c r="I255">
        <f t="shared" si="27"/>
        <v>460.33469945355193</v>
      </c>
      <c r="L255">
        <f t="shared" si="33"/>
        <v>116300</v>
      </c>
      <c r="M255">
        <v>0</v>
      </c>
      <c r="N255">
        <v>0</v>
      </c>
      <c r="O255">
        <f t="shared" si="28"/>
        <v>60.374316939890711</v>
      </c>
      <c r="S255" s="12">
        <f t="shared" si="26"/>
        <v>215300</v>
      </c>
      <c r="T255" s="12">
        <f t="shared" si="32"/>
        <v>0</v>
      </c>
      <c r="U255">
        <v>0</v>
      </c>
      <c r="V255">
        <f t="shared" si="29"/>
        <v>111.76775956284153</v>
      </c>
      <c r="W255" s="14" t="b">
        <f t="shared" si="30"/>
        <v>1</v>
      </c>
    </row>
    <row r="256" spans="1:23" x14ac:dyDescent="0.25">
      <c r="A256" t="s">
        <v>11</v>
      </c>
      <c r="B256" s="3">
        <v>45561</v>
      </c>
      <c r="C256">
        <v>886650</v>
      </c>
      <c r="D256">
        <v>0</v>
      </c>
      <c r="E256">
        <v>100</v>
      </c>
      <c r="F256">
        <v>19</v>
      </c>
      <c r="G256">
        <v>5250</v>
      </c>
      <c r="H256" t="b">
        <v>1</v>
      </c>
      <c r="I256">
        <f t="shared" si="27"/>
        <v>460.28278688524591</v>
      </c>
      <c r="L256">
        <f>L255-N256</f>
        <v>116200</v>
      </c>
      <c r="M256">
        <v>0</v>
      </c>
      <c r="N256">
        <v>100</v>
      </c>
      <c r="O256">
        <f t="shared" si="28"/>
        <v>60.322404371584696</v>
      </c>
      <c r="S256" s="12">
        <f t="shared" si="26"/>
        <v>215200</v>
      </c>
      <c r="T256" s="12">
        <f t="shared" si="32"/>
        <v>0</v>
      </c>
      <c r="U256">
        <v>100</v>
      </c>
      <c r="V256">
        <f t="shared" si="29"/>
        <v>111.71584699453553</v>
      </c>
      <c r="W256" s="14" t="b">
        <f t="shared" si="30"/>
        <v>1</v>
      </c>
    </row>
    <row r="257" spans="1:23" x14ac:dyDescent="0.25">
      <c r="A257" t="s">
        <v>11</v>
      </c>
      <c r="B257" s="3">
        <v>45562</v>
      </c>
      <c r="C257">
        <v>886650</v>
      </c>
      <c r="D257">
        <v>0</v>
      </c>
      <c r="E257">
        <v>0</v>
      </c>
      <c r="F257">
        <v>19</v>
      </c>
      <c r="G257">
        <v>5250</v>
      </c>
      <c r="H257" t="b">
        <v>1</v>
      </c>
      <c r="I257">
        <f t="shared" si="27"/>
        <v>460.28278688524591</v>
      </c>
      <c r="L257">
        <f>L256-N257</f>
        <v>116200</v>
      </c>
      <c r="M257">
        <v>0</v>
      </c>
      <c r="N257">
        <v>0</v>
      </c>
      <c r="O257">
        <f t="shared" si="28"/>
        <v>60.322404371584696</v>
      </c>
      <c r="S257" s="12">
        <f t="shared" si="26"/>
        <v>215200</v>
      </c>
      <c r="T257" s="12">
        <f t="shared" si="32"/>
        <v>0</v>
      </c>
      <c r="U257">
        <v>0</v>
      </c>
      <c r="V257">
        <f t="shared" si="29"/>
        <v>111.71584699453553</v>
      </c>
      <c r="W257" s="14" t="b">
        <f t="shared" si="30"/>
        <v>1</v>
      </c>
    </row>
    <row r="258" spans="1:23" x14ac:dyDescent="0.25">
      <c r="A258" t="s">
        <v>11</v>
      </c>
      <c r="B258" s="3">
        <v>45563</v>
      </c>
      <c r="C258">
        <v>886650</v>
      </c>
      <c r="D258">
        <v>0</v>
      </c>
      <c r="E258">
        <v>0</v>
      </c>
      <c r="F258">
        <v>19</v>
      </c>
      <c r="G258">
        <v>5250</v>
      </c>
      <c r="H258" t="b">
        <v>1</v>
      </c>
      <c r="I258">
        <f t="shared" si="27"/>
        <v>460.28278688524591</v>
      </c>
      <c r="L258">
        <f t="shared" ref="L258:L282" si="34">L257-N258</f>
        <v>116200</v>
      </c>
      <c r="M258">
        <v>0</v>
      </c>
      <c r="N258">
        <v>0</v>
      </c>
      <c r="O258">
        <f t="shared" si="28"/>
        <v>60.322404371584696</v>
      </c>
      <c r="S258" s="12">
        <f t="shared" si="26"/>
        <v>215200</v>
      </c>
      <c r="T258" s="12">
        <f t="shared" si="32"/>
        <v>0</v>
      </c>
      <c r="U258">
        <v>0</v>
      </c>
      <c r="V258">
        <f t="shared" si="29"/>
        <v>111.71584699453553</v>
      </c>
      <c r="W258" s="14" t="b">
        <f t="shared" si="30"/>
        <v>1</v>
      </c>
    </row>
    <row r="259" spans="1:23" x14ac:dyDescent="0.25">
      <c r="A259" t="s">
        <v>11</v>
      </c>
      <c r="B259" s="3">
        <v>45564</v>
      </c>
      <c r="C259">
        <v>886650</v>
      </c>
      <c r="D259">
        <v>0</v>
      </c>
      <c r="E259">
        <v>0</v>
      </c>
      <c r="F259">
        <v>19</v>
      </c>
      <c r="G259">
        <v>5250</v>
      </c>
      <c r="H259" t="b">
        <v>1</v>
      </c>
      <c r="I259">
        <f t="shared" si="27"/>
        <v>460.28278688524591</v>
      </c>
      <c r="L259">
        <f t="shared" si="34"/>
        <v>116200</v>
      </c>
      <c r="M259">
        <v>0</v>
      </c>
      <c r="N259">
        <v>0</v>
      </c>
      <c r="O259">
        <f t="shared" si="28"/>
        <v>60.322404371584696</v>
      </c>
      <c r="S259" s="12">
        <f t="shared" ref="S259:S291" si="35">IF(T259&lt;&gt;0, IF((T259-U259)&gt;=0,T259-U259,T259), IF((S258-U259)&gt;=0,S258-U259,S258))</f>
        <v>215200</v>
      </c>
      <c r="T259" s="12">
        <f t="shared" si="32"/>
        <v>0</v>
      </c>
      <c r="U259">
        <v>0</v>
      </c>
      <c r="V259">
        <f t="shared" si="29"/>
        <v>111.71584699453553</v>
      </c>
      <c r="W259" s="14" t="b">
        <f t="shared" si="30"/>
        <v>1</v>
      </c>
    </row>
    <row r="260" spans="1:23" x14ac:dyDescent="0.25">
      <c r="A260" t="s">
        <v>11</v>
      </c>
      <c r="B260" s="3">
        <v>45565</v>
      </c>
      <c r="C260">
        <v>886650</v>
      </c>
      <c r="D260">
        <v>0</v>
      </c>
      <c r="E260">
        <v>0</v>
      </c>
      <c r="F260">
        <v>19</v>
      </c>
      <c r="G260">
        <v>5250</v>
      </c>
      <c r="H260" t="b">
        <v>1</v>
      </c>
      <c r="I260">
        <f t="shared" ref="I260:I291" si="36">C260*F260/100/366*(B261-B260)-IF(D260&lt;&gt;0,$G260,0)</f>
        <v>460.28278688524591</v>
      </c>
      <c r="L260">
        <f t="shared" si="34"/>
        <v>116200</v>
      </c>
      <c r="M260">
        <v>0</v>
      </c>
      <c r="N260">
        <v>0</v>
      </c>
      <c r="O260">
        <f t="shared" ref="O260:O291" si="37">L260*$F260/100/366*($B261-$B260)-IF(M260&lt;&gt;0,$G260,0)</f>
        <v>60.322404371584696</v>
      </c>
      <c r="S260" s="12">
        <f t="shared" si="35"/>
        <v>215200</v>
      </c>
      <c r="T260" s="12">
        <f t="shared" si="32"/>
        <v>0</v>
      </c>
      <c r="U260">
        <v>0</v>
      </c>
      <c r="V260">
        <f t="shared" ref="V260:V286" si="38">S260*$F260/100/366*($B261-$B260)</f>
        <v>111.71584699453553</v>
      </c>
      <c r="W260" s="14" t="b">
        <f t="shared" ref="W260:W286" si="39">S260&gt;U260</f>
        <v>1</v>
      </c>
    </row>
    <row r="261" spans="1:23" x14ac:dyDescent="0.25">
      <c r="A261" t="s">
        <v>11</v>
      </c>
      <c r="B261" s="3">
        <v>45566</v>
      </c>
      <c r="C261">
        <v>885650</v>
      </c>
      <c r="D261">
        <v>0</v>
      </c>
      <c r="E261">
        <v>1000</v>
      </c>
      <c r="F261">
        <v>19</v>
      </c>
      <c r="G261">
        <v>5250</v>
      </c>
      <c r="H261" t="b">
        <v>1</v>
      </c>
      <c r="I261">
        <f t="shared" si="36"/>
        <v>459.7636612021858</v>
      </c>
      <c r="L261">
        <f t="shared" si="34"/>
        <v>115200</v>
      </c>
      <c r="M261">
        <v>0</v>
      </c>
      <c r="N261">
        <v>1000</v>
      </c>
      <c r="O261">
        <f t="shared" si="37"/>
        <v>59.803278688524593</v>
      </c>
      <c r="S261" s="12">
        <f t="shared" si="35"/>
        <v>214200</v>
      </c>
      <c r="T261" s="12">
        <f t="shared" si="32"/>
        <v>0</v>
      </c>
      <c r="U261">
        <v>1000</v>
      </c>
      <c r="V261">
        <f t="shared" si="38"/>
        <v>111.19672131147541</v>
      </c>
      <c r="W261" s="14" t="b">
        <f t="shared" si="39"/>
        <v>1</v>
      </c>
    </row>
    <row r="262" spans="1:23" x14ac:dyDescent="0.25">
      <c r="A262" t="s">
        <v>11</v>
      </c>
      <c r="B262" s="3">
        <v>45567</v>
      </c>
      <c r="C262">
        <v>885650</v>
      </c>
      <c r="D262">
        <v>0</v>
      </c>
      <c r="E262">
        <v>0</v>
      </c>
      <c r="F262">
        <v>19</v>
      </c>
      <c r="G262">
        <v>5250</v>
      </c>
      <c r="H262" t="b">
        <v>1</v>
      </c>
      <c r="I262">
        <f t="shared" si="36"/>
        <v>459.7636612021858</v>
      </c>
      <c r="L262">
        <f t="shared" si="34"/>
        <v>115200</v>
      </c>
      <c r="M262">
        <v>0</v>
      </c>
      <c r="N262">
        <v>0</v>
      </c>
      <c r="O262">
        <f t="shared" si="37"/>
        <v>59.803278688524593</v>
      </c>
      <c r="S262" s="12">
        <f t="shared" si="35"/>
        <v>214200</v>
      </c>
      <c r="T262" s="12">
        <f t="shared" si="32"/>
        <v>0</v>
      </c>
      <c r="U262">
        <v>0</v>
      </c>
      <c r="V262">
        <f t="shared" si="38"/>
        <v>111.19672131147541</v>
      </c>
      <c r="W262" s="14" t="b">
        <f t="shared" si="39"/>
        <v>1</v>
      </c>
    </row>
    <row r="263" spans="1:23" x14ac:dyDescent="0.25">
      <c r="A263" t="s">
        <v>11</v>
      </c>
      <c r="B263" s="3">
        <v>45568</v>
      </c>
      <c r="C263">
        <v>885650</v>
      </c>
      <c r="D263">
        <v>0</v>
      </c>
      <c r="E263">
        <v>0</v>
      </c>
      <c r="F263">
        <v>19</v>
      </c>
      <c r="G263">
        <v>5250</v>
      </c>
      <c r="H263" t="b">
        <v>1</v>
      </c>
      <c r="I263">
        <f t="shared" si="36"/>
        <v>459.7636612021858</v>
      </c>
      <c r="L263">
        <f t="shared" si="34"/>
        <v>115200</v>
      </c>
      <c r="M263">
        <v>0</v>
      </c>
      <c r="N263">
        <v>0</v>
      </c>
      <c r="O263">
        <f t="shared" si="37"/>
        <v>59.803278688524593</v>
      </c>
      <c r="S263" s="12">
        <f t="shared" si="35"/>
        <v>214200</v>
      </c>
      <c r="T263" s="12">
        <f t="shared" si="32"/>
        <v>0</v>
      </c>
      <c r="U263">
        <v>0</v>
      </c>
      <c r="V263">
        <f t="shared" si="38"/>
        <v>111.19672131147541</v>
      </c>
      <c r="W263" s="14" t="b">
        <f t="shared" si="39"/>
        <v>1</v>
      </c>
    </row>
    <row r="264" spans="1:23" x14ac:dyDescent="0.25">
      <c r="A264" t="s">
        <v>11</v>
      </c>
      <c r="B264" s="3">
        <v>45569</v>
      </c>
      <c r="C264">
        <v>885650</v>
      </c>
      <c r="D264">
        <v>0</v>
      </c>
      <c r="E264">
        <v>0</v>
      </c>
      <c r="F264">
        <v>19</v>
      </c>
      <c r="G264">
        <v>5250</v>
      </c>
      <c r="H264" t="b">
        <v>1</v>
      </c>
      <c r="I264">
        <f t="shared" si="36"/>
        <v>459.7636612021858</v>
      </c>
      <c r="L264">
        <f t="shared" si="34"/>
        <v>115200</v>
      </c>
      <c r="M264">
        <v>0</v>
      </c>
      <c r="N264">
        <v>0</v>
      </c>
      <c r="O264">
        <f t="shared" si="37"/>
        <v>59.803278688524593</v>
      </c>
      <c r="S264" s="12">
        <f t="shared" si="35"/>
        <v>214200</v>
      </c>
      <c r="T264" s="12">
        <f t="shared" si="32"/>
        <v>0</v>
      </c>
      <c r="U264">
        <v>0</v>
      </c>
      <c r="V264">
        <f t="shared" si="38"/>
        <v>111.19672131147541</v>
      </c>
      <c r="W264" s="14" t="b">
        <f t="shared" si="39"/>
        <v>1</v>
      </c>
    </row>
    <row r="265" spans="1:23" x14ac:dyDescent="0.25">
      <c r="A265" t="s">
        <v>11</v>
      </c>
      <c r="B265" s="3">
        <v>45570</v>
      </c>
      <c r="C265">
        <v>885650</v>
      </c>
      <c r="D265">
        <v>0</v>
      </c>
      <c r="E265">
        <v>0</v>
      </c>
      <c r="F265">
        <v>19</v>
      </c>
      <c r="G265">
        <v>5250</v>
      </c>
      <c r="H265" t="b">
        <v>1</v>
      </c>
      <c r="I265">
        <f t="shared" si="36"/>
        <v>459.7636612021858</v>
      </c>
      <c r="L265">
        <f t="shared" si="34"/>
        <v>115200</v>
      </c>
      <c r="M265">
        <v>0</v>
      </c>
      <c r="N265">
        <v>0</v>
      </c>
      <c r="O265">
        <f t="shared" si="37"/>
        <v>59.803278688524593</v>
      </c>
      <c r="S265" s="12">
        <f t="shared" si="35"/>
        <v>214200</v>
      </c>
      <c r="T265" s="12">
        <f t="shared" si="32"/>
        <v>0</v>
      </c>
      <c r="U265">
        <v>0</v>
      </c>
      <c r="V265">
        <f t="shared" si="38"/>
        <v>111.19672131147541</v>
      </c>
      <c r="W265" s="14" t="b">
        <f t="shared" si="39"/>
        <v>1</v>
      </c>
    </row>
    <row r="266" spans="1:23" x14ac:dyDescent="0.25">
      <c r="A266" t="s">
        <v>11</v>
      </c>
      <c r="B266" s="3">
        <v>45571</v>
      </c>
      <c r="C266">
        <v>885650</v>
      </c>
      <c r="D266">
        <v>0</v>
      </c>
      <c r="E266">
        <v>0</v>
      </c>
      <c r="F266">
        <v>19</v>
      </c>
      <c r="G266">
        <v>5250</v>
      </c>
      <c r="H266" t="b">
        <v>1</v>
      </c>
      <c r="I266">
        <f t="shared" si="36"/>
        <v>459.7636612021858</v>
      </c>
      <c r="L266">
        <f t="shared" si="34"/>
        <v>115200</v>
      </c>
      <c r="M266">
        <v>0</v>
      </c>
      <c r="N266">
        <v>0</v>
      </c>
      <c r="O266">
        <f t="shared" si="37"/>
        <v>59.803278688524593</v>
      </c>
      <c r="S266" s="12">
        <f t="shared" si="35"/>
        <v>214200</v>
      </c>
      <c r="T266" s="12">
        <f t="shared" si="32"/>
        <v>0</v>
      </c>
      <c r="U266">
        <v>0</v>
      </c>
      <c r="V266">
        <f t="shared" si="38"/>
        <v>111.19672131147541</v>
      </c>
      <c r="W266" s="14" t="b">
        <f t="shared" si="39"/>
        <v>1</v>
      </c>
    </row>
    <row r="267" spans="1:23" x14ac:dyDescent="0.25">
      <c r="A267" t="s">
        <v>11</v>
      </c>
      <c r="B267" s="3">
        <v>45572</v>
      </c>
      <c r="C267">
        <v>885650</v>
      </c>
      <c r="D267">
        <v>0</v>
      </c>
      <c r="E267">
        <v>0</v>
      </c>
      <c r="F267">
        <v>19</v>
      </c>
      <c r="G267">
        <v>5250</v>
      </c>
      <c r="H267" t="b">
        <v>1</v>
      </c>
      <c r="I267">
        <f t="shared" si="36"/>
        <v>459.7636612021858</v>
      </c>
      <c r="L267">
        <f t="shared" si="34"/>
        <v>115200</v>
      </c>
      <c r="M267">
        <v>0</v>
      </c>
      <c r="N267">
        <v>0</v>
      </c>
      <c r="O267">
        <f t="shared" si="37"/>
        <v>59.803278688524593</v>
      </c>
      <c r="S267" s="12">
        <f t="shared" si="35"/>
        <v>214200</v>
      </c>
      <c r="T267" s="12">
        <f t="shared" si="32"/>
        <v>0</v>
      </c>
      <c r="U267">
        <v>0</v>
      </c>
      <c r="V267">
        <f t="shared" si="38"/>
        <v>111.19672131147541</v>
      </c>
      <c r="W267" s="14" t="b">
        <f t="shared" si="39"/>
        <v>1</v>
      </c>
    </row>
    <row r="268" spans="1:23" x14ac:dyDescent="0.25">
      <c r="A268" t="s">
        <v>11</v>
      </c>
      <c r="B268" s="3">
        <v>45573</v>
      </c>
      <c r="C268">
        <v>885050</v>
      </c>
      <c r="D268">
        <v>0</v>
      </c>
      <c r="E268">
        <v>600</v>
      </c>
      <c r="F268">
        <v>19</v>
      </c>
      <c r="G268">
        <v>5250</v>
      </c>
      <c r="H268" t="b">
        <v>1</v>
      </c>
      <c r="I268">
        <f t="shared" si="36"/>
        <v>459.45218579234972</v>
      </c>
      <c r="L268">
        <f t="shared" si="34"/>
        <v>114600</v>
      </c>
      <c r="M268">
        <v>0</v>
      </c>
      <c r="N268">
        <v>600</v>
      </c>
      <c r="O268">
        <f t="shared" si="37"/>
        <v>59.491803278688522</v>
      </c>
      <c r="S268" s="12">
        <f t="shared" si="35"/>
        <v>213600</v>
      </c>
      <c r="T268" s="12">
        <f t="shared" si="32"/>
        <v>0</v>
      </c>
      <c r="U268">
        <v>600</v>
      </c>
      <c r="V268">
        <f t="shared" si="38"/>
        <v>110.88524590163935</v>
      </c>
      <c r="W268" s="14" t="b">
        <f t="shared" si="39"/>
        <v>1</v>
      </c>
    </row>
    <row r="269" spans="1:23" x14ac:dyDescent="0.25">
      <c r="A269" t="s">
        <v>11</v>
      </c>
      <c r="B269" s="3">
        <v>45574</v>
      </c>
      <c r="C269">
        <v>885050</v>
      </c>
      <c r="D269">
        <v>0</v>
      </c>
      <c r="E269">
        <v>0</v>
      </c>
      <c r="F269">
        <v>19</v>
      </c>
      <c r="G269">
        <v>5250</v>
      </c>
      <c r="H269" t="b">
        <v>1</v>
      </c>
      <c r="I269">
        <f t="shared" si="36"/>
        <v>459.45218579234972</v>
      </c>
      <c r="L269">
        <f t="shared" si="34"/>
        <v>114600</v>
      </c>
      <c r="M269">
        <v>0</v>
      </c>
      <c r="N269">
        <v>0</v>
      </c>
      <c r="O269">
        <f t="shared" si="37"/>
        <v>59.491803278688522</v>
      </c>
      <c r="S269" s="12">
        <f t="shared" si="35"/>
        <v>213600</v>
      </c>
      <c r="T269" s="12">
        <f t="shared" si="32"/>
        <v>0</v>
      </c>
      <c r="U269">
        <v>0</v>
      </c>
      <c r="V269">
        <f t="shared" si="38"/>
        <v>110.88524590163935</v>
      </c>
      <c r="W269" s="14" t="b">
        <f t="shared" si="39"/>
        <v>1</v>
      </c>
    </row>
    <row r="270" spans="1:23" x14ac:dyDescent="0.25">
      <c r="A270" t="s">
        <v>11</v>
      </c>
      <c r="B270" s="3">
        <v>45575</v>
      </c>
      <c r="C270">
        <v>885050</v>
      </c>
      <c r="D270">
        <v>0</v>
      </c>
      <c r="E270">
        <v>0</v>
      </c>
      <c r="F270">
        <v>19</v>
      </c>
      <c r="G270">
        <v>5250</v>
      </c>
      <c r="H270" t="b">
        <v>1</v>
      </c>
      <c r="I270">
        <f t="shared" si="36"/>
        <v>459.45218579234972</v>
      </c>
      <c r="L270">
        <f t="shared" si="34"/>
        <v>114600</v>
      </c>
      <c r="M270">
        <v>0</v>
      </c>
      <c r="N270">
        <v>0</v>
      </c>
      <c r="O270">
        <f t="shared" si="37"/>
        <v>59.491803278688522</v>
      </c>
      <c r="S270" s="12">
        <f t="shared" si="35"/>
        <v>213600</v>
      </c>
      <c r="T270" s="12">
        <f t="shared" si="32"/>
        <v>0</v>
      </c>
      <c r="U270">
        <v>0</v>
      </c>
      <c r="V270">
        <f t="shared" si="38"/>
        <v>110.88524590163935</v>
      </c>
      <c r="W270" s="14" t="b">
        <f t="shared" si="39"/>
        <v>1</v>
      </c>
    </row>
    <row r="271" spans="1:23" x14ac:dyDescent="0.25">
      <c r="A271" t="s">
        <v>11</v>
      </c>
      <c r="B271" s="3">
        <v>45576</v>
      </c>
      <c r="C271">
        <v>844450</v>
      </c>
      <c r="D271">
        <v>0</v>
      </c>
      <c r="E271">
        <v>40600</v>
      </c>
      <c r="F271">
        <v>19</v>
      </c>
      <c r="G271">
        <v>5250</v>
      </c>
      <c r="H271" t="b">
        <v>1</v>
      </c>
      <c r="I271">
        <f t="shared" si="36"/>
        <v>438.37568306010928</v>
      </c>
      <c r="L271">
        <f t="shared" si="34"/>
        <v>74000</v>
      </c>
      <c r="M271">
        <v>0</v>
      </c>
      <c r="N271">
        <v>40600</v>
      </c>
      <c r="O271">
        <f t="shared" si="37"/>
        <v>38.415300546448087</v>
      </c>
      <c r="S271" s="12">
        <f t="shared" si="35"/>
        <v>173000</v>
      </c>
      <c r="T271" s="12">
        <f t="shared" si="32"/>
        <v>0</v>
      </c>
      <c r="U271">
        <v>40600</v>
      </c>
      <c r="V271">
        <f t="shared" si="38"/>
        <v>89.808743169398909</v>
      </c>
      <c r="W271" s="14" t="b">
        <f t="shared" si="39"/>
        <v>1</v>
      </c>
    </row>
    <row r="272" spans="1:23" x14ac:dyDescent="0.25">
      <c r="A272" t="s">
        <v>11</v>
      </c>
      <c r="B272" s="3">
        <v>45577</v>
      </c>
      <c r="C272">
        <v>824950</v>
      </c>
      <c r="D272">
        <v>0</v>
      </c>
      <c r="E272">
        <v>19500</v>
      </c>
      <c r="F272">
        <v>19</v>
      </c>
      <c r="G272">
        <v>5250</v>
      </c>
      <c r="H272" t="b">
        <v>1</v>
      </c>
      <c r="I272">
        <f t="shared" si="36"/>
        <v>428.25273224043718</v>
      </c>
      <c r="L272">
        <f t="shared" si="34"/>
        <v>54500</v>
      </c>
      <c r="M272">
        <v>0</v>
      </c>
      <c r="N272">
        <v>19500</v>
      </c>
      <c r="O272">
        <f t="shared" si="37"/>
        <v>28.292349726775956</v>
      </c>
      <c r="S272" s="12">
        <f t="shared" si="35"/>
        <v>153500</v>
      </c>
      <c r="T272" s="12">
        <f t="shared" si="32"/>
        <v>0</v>
      </c>
      <c r="U272">
        <v>19500</v>
      </c>
      <c r="V272">
        <f t="shared" si="38"/>
        <v>79.685792349726782</v>
      </c>
      <c r="W272" s="14" t="b">
        <f t="shared" si="39"/>
        <v>1</v>
      </c>
    </row>
    <row r="273" spans="1:23" x14ac:dyDescent="0.25">
      <c r="A273" t="s">
        <v>11</v>
      </c>
      <c r="B273" s="3">
        <v>45578</v>
      </c>
      <c r="C273">
        <v>824950</v>
      </c>
      <c r="D273">
        <v>0</v>
      </c>
      <c r="E273">
        <v>0</v>
      </c>
      <c r="F273">
        <v>19</v>
      </c>
      <c r="G273">
        <v>5250</v>
      </c>
      <c r="H273" t="b">
        <v>1</v>
      </c>
      <c r="I273">
        <f t="shared" si="36"/>
        <v>428.25273224043718</v>
      </c>
      <c r="L273">
        <f t="shared" si="34"/>
        <v>54500</v>
      </c>
      <c r="M273">
        <v>0</v>
      </c>
      <c r="N273">
        <v>0</v>
      </c>
      <c r="O273">
        <f t="shared" si="37"/>
        <v>28.292349726775956</v>
      </c>
      <c r="S273" s="12">
        <f t="shared" si="35"/>
        <v>153500</v>
      </c>
      <c r="T273" s="12">
        <f t="shared" si="32"/>
        <v>0</v>
      </c>
      <c r="U273">
        <v>0</v>
      </c>
      <c r="V273">
        <f t="shared" si="38"/>
        <v>79.685792349726782</v>
      </c>
      <c r="W273" s="14" t="b">
        <f t="shared" si="39"/>
        <v>1</v>
      </c>
    </row>
    <row r="274" spans="1:23" x14ac:dyDescent="0.25">
      <c r="A274" t="s">
        <v>11</v>
      </c>
      <c r="B274" s="3">
        <v>45579</v>
      </c>
      <c r="C274">
        <v>804950</v>
      </c>
      <c r="D274">
        <v>0</v>
      </c>
      <c r="E274">
        <v>20000</v>
      </c>
      <c r="F274">
        <v>19</v>
      </c>
      <c r="G274">
        <v>5250</v>
      </c>
      <c r="H274" t="b">
        <v>1</v>
      </c>
      <c r="I274">
        <f t="shared" si="36"/>
        <v>417.87021857923497</v>
      </c>
      <c r="L274">
        <f t="shared" si="34"/>
        <v>34500</v>
      </c>
      <c r="M274">
        <v>0</v>
      </c>
      <c r="N274">
        <v>20000</v>
      </c>
      <c r="O274">
        <f t="shared" si="37"/>
        <v>17.909836065573771</v>
      </c>
      <c r="S274" s="12">
        <f t="shared" si="35"/>
        <v>133500</v>
      </c>
      <c r="T274" s="12">
        <f t="shared" si="32"/>
        <v>0</v>
      </c>
      <c r="U274">
        <v>20000</v>
      </c>
      <c r="V274">
        <f t="shared" si="38"/>
        <v>69.303278688524586</v>
      </c>
      <c r="W274" s="14" t="b">
        <f t="shared" si="39"/>
        <v>1</v>
      </c>
    </row>
    <row r="275" spans="1:23" x14ac:dyDescent="0.25">
      <c r="A275" t="s">
        <v>11</v>
      </c>
      <c r="B275" s="3">
        <v>45580</v>
      </c>
      <c r="C275">
        <v>804950</v>
      </c>
      <c r="D275">
        <v>0</v>
      </c>
      <c r="E275">
        <v>0</v>
      </c>
      <c r="F275">
        <v>19</v>
      </c>
      <c r="G275">
        <v>5250</v>
      </c>
      <c r="H275" t="b">
        <v>1</v>
      </c>
      <c r="I275">
        <f t="shared" si="36"/>
        <v>417.87021857923497</v>
      </c>
      <c r="L275">
        <f t="shared" si="34"/>
        <v>34500</v>
      </c>
      <c r="M275">
        <v>0</v>
      </c>
      <c r="N275">
        <v>0</v>
      </c>
      <c r="O275">
        <f t="shared" si="37"/>
        <v>17.909836065573771</v>
      </c>
      <c r="S275" s="12">
        <f t="shared" si="35"/>
        <v>133500</v>
      </c>
      <c r="T275" s="12">
        <f t="shared" si="32"/>
        <v>0</v>
      </c>
      <c r="U275">
        <v>0</v>
      </c>
      <c r="V275">
        <f t="shared" si="38"/>
        <v>69.303278688524586</v>
      </c>
      <c r="W275" s="14" t="b">
        <f t="shared" si="39"/>
        <v>1</v>
      </c>
    </row>
    <row r="276" spans="1:23" x14ac:dyDescent="0.25">
      <c r="A276" t="s">
        <v>11</v>
      </c>
      <c r="B276" s="3">
        <v>45581</v>
      </c>
      <c r="C276">
        <v>800950</v>
      </c>
      <c r="D276">
        <v>0</v>
      </c>
      <c r="E276">
        <v>4000</v>
      </c>
      <c r="F276">
        <v>19</v>
      </c>
      <c r="G276">
        <v>5250</v>
      </c>
      <c r="H276" t="b">
        <v>1</v>
      </c>
      <c r="I276">
        <f t="shared" si="36"/>
        <v>415.79371584699453</v>
      </c>
      <c r="L276">
        <f t="shared" si="34"/>
        <v>30500</v>
      </c>
      <c r="M276">
        <v>0</v>
      </c>
      <c r="N276">
        <v>4000</v>
      </c>
      <c r="O276">
        <f t="shared" si="37"/>
        <v>15.833333333333334</v>
      </c>
      <c r="S276" s="12">
        <f t="shared" si="35"/>
        <v>129500</v>
      </c>
      <c r="T276" s="12">
        <f t="shared" si="32"/>
        <v>0</v>
      </c>
      <c r="U276">
        <v>4000</v>
      </c>
      <c r="V276">
        <f t="shared" si="38"/>
        <v>67.226775956284158</v>
      </c>
      <c r="W276" s="14" t="b">
        <f t="shared" si="39"/>
        <v>1</v>
      </c>
    </row>
    <row r="277" spans="1:23" x14ac:dyDescent="0.25">
      <c r="A277" t="s">
        <v>11</v>
      </c>
      <c r="B277" s="3">
        <v>45582</v>
      </c>
      <c r="C277">
        <v>800450</v>
      </c>
      <c r="D277">
        <v>0</v>
      </c>
      <c r="E277">
        <v>500</v>
      </c>
      <c r="F277">
        <v>19</v>
      </c>
      <c r="G277">
        <v>5250</v>
      </c>
      <c r="H277" t="b">
        <v>1</v>
      </c>
      <c r="I277">
        <f t="shared" si="36"/>
        <v>415.53415300546447</v>
      </c>
      <c r="L277">
        <f t="shared" si="34"/>
        <v>30000</v>
      </c>
      <c r="M277">
        <v>0</v>
      </c>
      <c r="N277">
        <v>500</v>
      </c>
      <c r="O277">
        <f t="shared" si="37"/>
        <v>15.573770491803279</v>
      </c>
      <c r="S277" s="12">
        <f t="shared" si="35"/>
        <v>129000</v>
      </c>
      <c r="T277" s="12">
        <f t="shared" si="32"/>
        <v>0</v>
      </c>
      <c r="U277">
        <v>500</v>
      </c>
      <c r="V277">
        <f t="shared" si="38"/>
        <v>66.967213114754102</v>
      </c>
      <c r="W277" s="14" t="b">
        <f t="shared" si="39"/>
        <v>1</v>
      </c>
    </row>
    <row r="278" spans="1:23" x14ac:dyDescent="0.25">
      <c r="A278" t="s">
        <v>11</v>
      </c>
      <c r="B278" s="3">
        <v>45583</v>
      </c>
      <c r="C278">
        <v>790450</v>
      </c>
      <c r="D278">
        <v>0</v>
      </c>
      <c r="E278">
        <v>10000</v>
      </c>
      <c r="F278">
        <v>19</v>
      </c>
      <c r="G278">
        <v>5250</v>
      </c>
      <c r="H278" t="b">
        <v>1</v>
      </c>
      <c r="I278">
        <f t="shared" si="36"/>
        <v>410.34289617486337</v>
      </c>
      <c r="L278">
        <f t="shared" si="34"/>
        <v>20000</v>
      </c>
      <c r="M278">
        <v>0</v>
      </c>
      <c r="N278">
        <v>10000</v>
      </c>
      <c r="O278">
        <f t="shared" si="37"/>
        <v>10.382513661202186</v>
      </c>
      <c r="S278" s="12">
        <f t="shared" si="35"/>
        <v>119000</v>
      </c>
      <c r="T278" s="12">
        <f t="shared" si="32"/>
        <v>0</v>
      </c>
      <c r="U278">
        <v>10000</v>
      </c>
      <c r="V278">
        <f t="shared" si="38"/>
        <v>61.775956284153004</v>
      </c>
      <c r="W278" s="14" t="b">
        <f t="shared" si="39"/>
        <v>1</v>
      </c>
    </row>
    <row r="279" spans="1:23" x14ac:dyDescent="0.25">
      <c r="A279" t="s">
        <v>11</v>
      </c>
      <c r="B279" s="3">
        <v>45584</v>
      </c>
      <c r="C279">
        <v>790450</v>
      </c>
      <c r="D279">
        <v>0</v>
      </c>
      <c r="E279">
        <v>0</v>
      </c>
      <c r="F279">
        <v>19</v>
      </c>
      <c r="G279">
        <v>5250</v>
      </c>
      <c r="H279" t="b">
        <v>1</v>
      </c>
      <c r="I279">
        <f t="shared" si="36"/>
        <v>410.34289617486337</v>
      </c>
      <c r="L279">
        <f t="shared" si="34"/>
        <v>20000</v>
      </c>
      <c r="M279">
        <v>0</v>
      </c>
      <c r="N279">
        <v>0</v>
      </c>
      <c r="O279">
        <f t="shared" si="37"/>
        <v>10.382513661202186</v>
      </c>
      <c r="S279" s="12">
        <f t="shared" si="35"/>
        <v>119000</v>
      </c>
      <c r="T279" s="12">
        <f t="shared" si="32"/>
        <v>0</v>
      </c>
      <c r="U279">
        <v>0</v>
      </c>
      <c r="V279">
        <f t="shared" si="38"/>
        <v>61.775956284153004</v>
      </c>
      <c r="W279" s="14" t="b">
        <f t="shared" si="39"/>
        <v>1</v>
      </c>
    </row>
    <row r="280" spans="1:23" x14ac:dyDescent="0.25">
      <c r="A280" t="s">
        <v>11</v>
      </c>
      <c r="B280" s="3">
        <v>45585</v>
      </c>
      <c r="C280">
        <v>790450</v>
      </c>
      <c r="D280">
        <v>0</v>
      </c>
      <c r="E280">
        <v>0</v>
      </c>
      <c r="F280">
        <v>19</v>
      </c>
      <c r="G280">
        <v>5250</v>
      </c>
      <c r="H280" t="b">
        <v>1</v>
      </c>
      <c r="I280">
        <f t="shared" si="36"/>
        <v>410.34289617486337</v>
      </c>
      <c r="L280">
        <f t="shared" si="34"/>
        <v>20000</v>
      </c>
      <c r="M280">
        <v>0</v>
      </c>
      <c r="N280">
        <v>0</v>
      </c>
      <c r="O280">
        <f t="shared" si="37"/>
        <v>10.382513661202186</v>
      </c>
      <c r="S280" s="12">
        <f t="shared" si="35"/>
        <v>119000</v>
      </c>
      <c r="T280" s="12">
        <f t="shared" si="32"/>
        <v>0</v>
      </c>
      <c r="U280">
        <v>0</v>
      </c>
      <c r="V280">
        <f t="shared" si="38"/>
        <v>61.775956284153004</v>
      </c>
      <c r="W280" s="14" t="b">
        <f t="shared" si="39"/>
        <v>1</v>
      </c>
    </row>
    <row r="281" spans="1:23" x14ac:dyDescent="0.25">
      <c r="A281" t="s">
        <v>11</v>
      </c>
      <c r="B281" s="3">
        <v>45586</v>
      </c>
      <c r="C281">
        <v>790450</v>
      </c>
      <c r="D281">
        <v>0</v>
      </c>
      <c r="E281">
        <v>0</v>
      </c>
      <c r="F281">
        <v>19</v>
      </c>
      <c r="G281">
        <v>5250</v>
      </c>
      <c r="H281" t="b">
        <v>1</v>
      </c>
      <c r="I281">
        <f t="shared" si="36"/>
        <v>410.34289617486337</v>
      </c>
      <c r="L281">
        <f t="shared" si="34"/>
        <v>20000</v>
      </c>
      <c r="M281">
        <v>0</v>
      </c>
      <c r="N281">
        <v>0</v>
      </c>
      <c r="O281">
        <f t="shared" si="37"/>
        <v>10.382513661202186</v>
      </c>
      <c r="S281" s="12">
        <f t="shared" si="35"/>
        <v>119000</v>
      </c>
      <c r="T281" s="12">
        <f t="shared" si="32"/>
        <v>0</v>
      </c>
      <c r="U281">
        <v>0</v>
      </c>
      <c r="V281">
        <f t="shared" si="38"/>
        <v>61.775956284153004</v>
      </c>
      <c r="W281" s="14" t="b">
        <f t="shared" si="39"/>
        <v>1</v>
      </c>
    </row>
    <row r="282" spans="1:23" x14ac:dyDescent="0.25">
      <c r="A282" t="s">
        <v>11</v>
      </c>
      <c r="B282" s="3">
        <v>45587</v>
      </c>
      <c r="C282">
        <v>770450</v>
      </c>
      <c r="D282">
        <v>0</v>
      </c>
      <c r="E282">
        <v>20000</v>
      </c>
      <c r="F282">
        <v>19</v>
      </c>
      <c r="G282">
        <v>5250</v>
      </c>
      <c r="H282" t="b">
        <v>1</v>
      </c>
      <c r="I282">
        <f t="shared" si="36"/>
        <v>399.96038251366122</v>
      </c>
      <c r="L282">
        <f t="shared" si="34"/>
        <v>0</v>
      </c>
      <c r="M282">
        <v>0</v>
      </c>
      <c r="N282">
        <v>20000</v>
      </c>
      <c r="O282">
        <f t="shared" si="37"/>
        <v>0</v>
      </c>
      <c r="S282" s="12">
        <f t="shared" si="35"/>
        <v>99000</v>
      </c>
      <c r="T282" s="12">
        <f t="shared" si="32"/>
        <v>0</v>
      </c>
      <c r="U282">
        <v>20000</v>
      </c>
      <c r="V282">
        <f t="shared" si="38"/>
        <v>51.393442622950822</v>
      </c>
      <c r="W282" s="14" t="b">
        <f t="shared" si="39"/>
        <v>1</v>
      </c>
    </row>
    <row r="283" spans="1:23" x14ac:dyDescent="0.25">
      <c r="A283" t="s">
        <v>11</v>
      </c>
      <c r="B283" s="3">
        <v>45588</v>
      </c>
      <c r="C283">
        <v>770450</v>
      </c>
      <c r="D283">
        <v>0</v>
      </c>
      <c r="E283">
        <v>0</v>
      </c>
      <c r="F283">
        <v>19</v>
      </c>
      <c r="G283">
        <v>5250</v>
      </c>
      <c r="H283" t="b">
        <v>1</v>
      </c>
      <c r="I283">
        <f t="shared" si="36"/>
        <v>399.96038251366122</v>
      </c>
      <c r="L283">
        <f>M283-N283</f>
        <v>25700</v>
      </c>
      <c r="M283">
        <f>SUM(N283:N338)</f>
        <v>25700</v>
      </c>
      <c r="N283">
        <v>0</v>
      </c>
      <c r="O283">
        <f t="shared" si="37"/>
        <v>-5236.6584699453551</v>
      </c>
      <c r="S283" s="12">
        <f t="shared" si="35"/>
        <v>99000</v>
      </c>
      <c r="T283" s="12">
        <f t="shared" ref="T283:T286" si="40">IF(AND(S280&lt;($Q$4),T282=0,T281=0),$T$3,0)</f>
        <v>0</v>
      </c>
      <c r="U283">
        <v>0</v>
      </c>
      <c r="V283">
        <f t="shared" si="38"/>
        <v>51.393442622950822</v>
      </c>
      <c r="W283" s="14" t="b">
        <f t="shared" si="39"/>
        <v>1</v>
      </c>
    </row>
    <row r="284" spans="1:23" x14ac:dyDescent="0.25">
      <c r="A284" t="s">
        <v>11</v>
      </c>
      <c r="B284" s="3">
        <v>45589</v>
      </c>
      <c r="C284">
        <v>770450</v>
      </c>
      <c r="D284">
        <v>0</v>
      </c>
      <c r="E284">
        <v>0</v>
      </c>
      <c r="F284">
        <v>19</v>
      </c>
      <c r="G284">
        <v>5250</v>
      </c>
      <c r="H284" t="b">
        <v>1</v>
      </c>
      <c r="I284">
        <f t="shared" si="36"/>
        <v>399.96038251366122</v>
      </c>
      <c r="L284">
        <f>L283-N284</f>
        <v>25700</v>
      </c>
      <c r="M284">
        <v>0</v>
      </c>
      <c r="N284">
        <v>0</v>
      </c>
      <c r="O284">
        <f t="shared" si="37"/>
        <v>13.341530054644808</v>
      </c>
      <c r="S284" s="12">
        <f t="shared" si="35"/>
        <v>99000</v>
      </c>
      <c r="T284" s="12">
        <f t="shared" si="40"/>
        <v>0</v>
      </c>
      <c r="U284">
        <v>0</v>
      </c>
      <c r="V284">
        <f t="shared" si="38"/>
        <v>51.393442622950822</v>
      </c>
      <c r="W284" s="14" t="b">
        <f t="shared" si="39"/>
        <v>1</v>
      </c>
    </row>
    <row r="285" spans="1:23" x14ac:dyDescent="0.25">
      <c r="A285" t="s">
        <v>11</v>
      </c>
      <c r="B285" s="3">
        <v>45590</v>
      </c>
      <c r="C285">
        <v>752650</v>
      </c>
      <c r="D285">
        <v>0</v>
      </c>
      <c r="E285">
        <v>17800</v>
      </c>
      <c r="F285">
        <v>19</v>
      </c>
      <c r="G285">
        <v>5250</v>
      </c>
      <c r="H285" t="b">
        <v>1</v>
      </c>
      <c r="I285">
        <f t="shared" si="36"/>
        <v>390.71994535519127</v>
      </c>
      <c r="L285">
        <f t="shared" ref="L285:L311" si="41">L284-N285</f>
        <v>7900</v>
      </c>
      <c r="M285">
        <v>0</v>
      </c>
      <c r="N285">
        <v>17800</v>
      </c>
      <c r="O285">
        <f t="shared" si="37"/>
        <v>4.1010928961748636</v>
      </c>
      <c r="S285" s="12">
        <f t="shared" si="35"/>
        <v>81200</v>
      </c>
      <c r="T285" s="12">
        <f t="shared" si="40"/>
        <v>0</v>
      </c>
      <c r="U285">
        <v>17800</v>
      </c>
      <c r="V285">
        <f t="shared" si="38"/>
        <v>42.153005464480877</v>
      </c>
      <c r="W285" s="14" t="b">
        <f t="shared" si="39"/>
        <v>1</v>
      </c>
    </row>
    <row r="286" spans="1:23" x14ac:dyDescent="0.25">
      <c r="A286" t="s">
        <v>11</v>
      </c>
      <c r="B286" s="3">
        <v>45591</v>
      </c>
      <c r="C286">
        <v>752650</v>
      </c>
      <c r="D286">
        <v>0</v>
      </c>
      <c r="E286">
        <v>0</v>
      </c>
      <c r="F286">
        <v>19</v>
      </c>
      <c r="G286">
        <v>5250</v>
      </c>
      <c r="H286" t="b">
        <v>1</v>
      </c>
      <c r="I286">
        <f t="shared" si="36"/>
        <v>390.71994535519127</v>
      </c>
      <c r="L286">
        <f t="shared" si="41"/>
        <v>7900</v>
      </c>
      <c r="M286">
        <v>0</v>
      </c>
      <c r="N286">
        <v>0</v>
      </c>
      <c r="O286">
        <f t="shared" si="37"/>
        <v>4.1010928961748636</v>
      </c>
      <c r="S286" s="12">
        <f t="shared" si="35"/>
        <v>81200</v>
      </c>
      <c r="T286" s="12">
        <f t="shared" si="40"/>
        <v>0</v>
      </c>
      <c r="U286">
        <v>0</v>
      </c>
      <c r="V286">
        <f t="shared" si="38"/>
        <v>42.153005464480877</v>
      </c>
      <c r="W286" s="14" t="b">
        <f t="shared" si="39"/>
        <v>1</v>
      </c>
    </row>
    <row r="287" spans="1:23" x14ac:dyDescent="0.25">
      <c r="A287" t="s">
        <v>11</v>
      </c>
      <c r="B287" s="3">
        <v>45592</v>
      </c>
      <c r="C287">
        <v>752650</v>
      </c>
      <c r="D287">
        <v>0</v>
      </c>
      <c r="E287">
        <v>0</v>
      </c>
      <c r="F287">
        <v>19</v>
      </c>
      <c r="G287">
        <v>5250</v>
      </c>
      <c r="H287" t="b">
        <v>1</v>
      </c>
      <c r="I287">
        <f t="shared" si="36"/>
        <v>390.71994535519127</v>
      </c>
      <c r="L287">
        <f t="shared" si="41"/>
        <v>7900</v>
      </c>
      <c r="M287">
        <v>0</v>
      </c>
      <c r="N287">
        <v>0</v>
      </c>
      <c r="O287">
        <f t="shared" si="37"/>
        <v>4.1010928961748636</v>
      </c>
      <c r="S287" s="12">
        <f t="shared" si="35"/>
        <v>81199</v>
      </c>
      <c r="T287" s="12">
        <f t="shared" ref="T287:T291" si="42">IF(AND(S284&lt;($Q$4),T286=0,T285=0),$T$3,0)</f>
        <v>0</v>
      </c>
      <c r="U287">
        <v>1</v>
      </c>
      <c r="V287">
        <f t="shared" ref="V287:V291" si="43">S287*$F287/100/366*($B288-$B287)</f>
        <v>42.152486338797814</v>
      </c>
      <c r="W287" s="14" t="b">
        <f t="shared" ref="W287:W291" si="44">S287&gt;U287</f>
        <v>1</v>
      </c>
    </row>
    <row r="288" spans="1:23" x14ac:dyDescent="0.25">
      <c r="A288" t="s">
        <v>11</v>
      </c>
      <c r="B288" s="3">
        <v>45593</v>
      </c>
      <c r="C288">
        <v>752650</v>
      </c>
      <c r="D288">
        <v>0</v>
      </c>
      <c r="E288">
        <v>0</v>
      </c>
      <c r="F288">
        <v>21</v>
      </c>
      <c r="G288">
        <v>5250</v>
      </c>
      <c r="H288" t="b">
        <v>1</v>
      </c>
      <c r="I288">
        <f t="shared" si="36"/>
        <v>431.84836065573768</v>
      </c>
      <c r="L288">
        <f t="shared" si="41"/>
        <v>7900</v>
      </c>
      <c r="M288">
        <v>0</v>
      </c>
      <c r="N288">
        <v>0</v>
      </c>
      <c r="O288">
        <f t="shared" si="37"/>
        <v>4.5327868852459012</v>
      </c>
      <c r="S288" s="12">
        <f t="shared" si="35"/>
        <v>81197</v>
      </c>
      <c r="T288" s="12">
        <f t="shared" si="42"/>
        <v>0</v>
      </c>
      <c r="U288">
        <v>2</v>
      </c>
      <c r="V288">
        <f t="shared" si="43"/>
        <v>46.588442622950815</v>
      </c>
      <c r="W288" s="14" t="b">
        <f t="shared" si="44"/>
        <v>1</v>
      </c>
    </row>
    <row r="289" spans="1:23" x14ac:dyDescent="0.25">
      <c r="A289" t="s">
        <v>11</v>
      </c>
      <c r="B289" s="3">
        <v>45594</v>
      </c>
      <c r="C289">
        <v>748650</v>
      </c>
      <c r="D289">
        <v>0</v>
      </c>
      <c r="E289">
        <v>4000</v>
      </c>
      <c r="F289">
        <v>21</v>
      </c>
      <c r="G289">
        <v>5250</v>
      </c>
      <c r="H289" t="b">
        <v>1</v>
      </c>
      <c r="I289">
        <f t="shared" si="36"/>
        <v>429.55327868852459</v>
      </c>
      <c r="L289">
        <f t="shared" si="41"/>
        <v>3900</v>
      </c>
      <c r="M289">
        <v>0</v>
      </c>
      <c r="N289">
        <v>4000</v>
      </c>
      <c r="O289">
        <f t="shared" si="37"/>
        <v>2.237704918032787</v>
      </c>
      <c r="S289" s="12">
        <f t="shared" si="35"/>
        <v>81194</v>
      </c>
      <c r="T289" s="12">
        <f t="shared" si="42"/>
        <v>0</v>
      </c>
      <c r="U289">
        <v>3</v>
      </c>
      <c r="V289">
        <f t="shared" si="43"/>
        <v>46.586721311475415</v>
      </c>
      <c r="W289" s="14" t="b">
        <f t="shared" si="44"/>
        <v>1</v>
      </c>
    </row>
    <row r="290" spans="1:23" x14ac:dyDescent="0.25">
      <c r="A290" t="s">
        <v>11</v>
      </c>
      <c r="B290" s="3">
        <v>45595</v>
      </c>
      <c r="C290">
        <v>747650</v>
      </c>
      <c r="D290">
        <v>0</v>
      </c>
      <c r="E290">
        <v>1000</v>
      </c>
      <c r="F290">
        <v>21</v>
      </c>
      <c r="G290">
        <v>5250</v>
      </c>
      <c r="H290" t="b">
        <v>1</v>
      </c>
      <c r="I290">
        <f t="shared" si="36"/>
        <v>428.97950819672133</v>
      </c>
      <c r="L290">
        <f t="shared" si="41"/>
        <v>2900</v>
      </c>
      <c r="M290">
        <v>0</v>
      </c>
      <c r="N290">
        <v>1000</v>
      </c>
      <c r="O290">
        <f t="shared" si="37"/>
        <v>1.6639344262295082</v>
      </c>
      <c r="S290" s="12">
        <f t="shared" si="35"/>
        <v>81190</v>
      </c>
      <c r="T290" s="12">
        <f t="shared" si="42"/>
        <v>0</v>
      </c>
      <c r="U290">
        <v>4</v>
      </c>
      <c r="V290">
        <f t="shared" si="43"/>
        <v>46.584426229508203</v>
      </c>
      <c r="W290" s="14" t="b">
        <f t="shared" si="44"/>
        <v>1</v>
      </c>
    </row>
    <row r="291" spans="1:23" x14ac:dyDescent="0.25">
      <c r="A291" t="s">
        <v>11</v>
      </c>
      <c r="B291" s="3">
        <v>45596</v>
      </c>
      <c r="C291">
        <v>744750</v>
      </c>
      <c r="D291">
        <v>0</v>
      </c>
      <c r="E291">
        <v>2900</v>
      </c>
      <c r="F291">
        <v>21</v>
      </c>
      <c r="G291">
        <v>5250</v>
      </c>
      <c r="H291" t="b">
        <v>1</v>
      </c>
      <c r="I291">
        <f t="shared" si="36"/>
        <v>427.31557377049182</v>
      </c>
      <c r="L291">
        <f t="shared" si="41"/>
        <v>0</v>
      </c>
      <c r="M291">
        <v>0</v>
      </c>
      <c r="N291">
        <v>2900</v>
      </c>
      <c r="O291">
        <f t="shared" si="37"/>
        <v>0</v>
      </c>
      <c r="S291" s="12">
        <f t="shared" si="35"/>
        <v>81185</v>
      </c>
      <c r="T291" s="12">
        <f t="shared" si="42"/>
        <v>0</v>
      </c>
      <c r="U291">
        <v>5</v>
      </c>
      <c r="V291">
        <f t="shared" si="43"/>
        <v>46.58155737704918</v>
      </c>
      <c r="W291" s="14" t="b">
        <f t="shared" si="44"/>
        <v>1</v>
      </c>
    </row>
    <row r="292" spans="1:23" x14ac:dyDescent="0.25">
      <c r="B292" s="3">
        <v>45597</v>
      </c>
      <c r="L292">
        <f t="shared" si="41"/>
        <v>0</v>
      </c>
      <c r="M292">
        <v>0</v>
      </c>
    </row>
    <row r="293" spans="1:23" x14ac:dyDescent="0.25">
      <c r="L293">
        <f t="shared" si="41"/>
        <v>0</v>
      </c>
      <c r="M293">
        <v>0</v>
      </c>
    </row>
    <row r="294" spans="1:23" x14ac:dyDescent="0.25">
      <c r="L294">
        <f t="shared" si="41"/>
        <v>0</v>
      </c>
      <c r="M294">
        <v>0</v>
      </c>
    </row>
    <row r="295" spans="1:23" x14ac:dyDescent="0.25">
      <c r="L295">
        <f t="shared" si="41"/>
        <v>0</v>
      </c>
      <c r="M295">
        <v>0</v>
      </c>
    </row>
    <row r="296" spans="1:23" x14ac:dyDescent="0.25">
      <c r="L296">
        <f t="shared" si="41"/>
        <v>0</v>
      </c>
      <c r="M296">
        <v>0</v>
      </c>
    </row>
    <row r="297" spans="1:23" x14ac:dyDescent="0.25">
      <c r="L297">
        <f t="shared" si="41"/>
        <v>0</v>
      </c>
      <c r="M297">
        <v>0</v>
      </c>
    </row>
    <row r="298" spans="1:23" x14ac:dyDescent="0.25">
      <c r="L298">
        <f t="shared" si="41"/>
        <v>0</v>
      </c>
      <c r="M298">
        <v>0</v>
      </c>
    </row>
    <row r="299" spans="1:23" x14ac:dyDescent="0.25">
      <c r="L299">
        <f t="shared" si="41"/>
        <v>0</v>
      </c>
      <c r="M299">
        <v>0</v>
      </c>
    </row>
    <row r="300" spans="1:23" x14ac:dyDescent="0.25">
      <c r="L300">
        <f t="shared" si="41"/>
        <v>0</v>
      </c>
      <c r="M300">
        <v>0</v>
      </c>
    </row>
    <row r="301" spans="1:23" x14ac:dyDescent="0.25">
      <c r="L301">
        <f t="shared" si="41"/>
        <v>0</v>
      </c>
      <c r="M301">
        <v>0</v>
      </c>
    </row>
    <row r="302" spans="1:23" x14ac:dyDescent="0.25">
      <c r="L302">
        <f t="shared" si="41"/>
        <v>0</v>
      </c>
      <c r="M302">
        <v>0</v>
      </c>
    </row>
    <row r="303" spans="1:23" x14ac:dyDescent="0.25">
      <c r="L303">
        <f t="shared" si="41"/>
        <v>0</v>
      </c>
      <c r="M303">
        <v>0</v>
      </c>
    </row>
    <row r="304" spans="1:23" x14ac:dyDescent="0.25">
      <c r="L304">
        <f t="shared" si="41"/>
        <v>0</v>
      </c>
      <c r="M304">
        <v>0</v>
      </c>
    </row>
    <row r="305" spans="12:13" x14ac:dyDescent="0.25">
      <c r="L305">
        <f t="shared" si="41"/>
        <v>0</v>
      </c>
      <c r="M305">
        <v>0</v>
      </c>
    </row>
    <row r="306" spans="12:13" x14ac:dyDescent="0.25">
      <c r="L306">
        <f t="shared" si="41"/>
        <v>0</v>
      </c>
      <c r="M306">
        <v>0</v>
      </c>
    </row>
    <row r="307" spans="12:13" x14ac:dyDescent="0.25">
      <c r="L307">
        <f t="shared" si="41"/>
        <v>0</v>
      </c>
      <c r="M307">
        <v>0</v>
      </c>
    </row>
    <row r="308" spans="12:13" x14ac:dyDescent="0.25">
      <c r="L308">
        <f t="shared" si="41"/>
        <v>0</v>
      </c>
      <c r="M308">
        <v>0</v>
      </c>
    </row>
    <row r="309" spans="12:13" x14ac:dyDescent="0.25">
      <c r="L309">
        <f t="shared" si="41"/>
        <v>0</v>
      </c>
      <c r="M309">
        <v>0</v>
      </c>
    </row>
    <row r="310" spans="12:13" x14ac:dyDescent="0.25">
      <c r="L310">
        <f t="shared" si="41"/>
        <v>0</v>
      </c>
      <c r="M310">
        <v>0</v>
      </c>
    </row>
    <row r="311" spans="12:13" x14ac:dyDescent="0.25">
      <c r="L311">
        <f t="shared" si="41"/>
        <v>0</v>
      </c>
      <c r="M311">
        <v>0</v>
      </c>
    </row>
    <row r="312" spans="12:13" x14ac:dyDescent="0.25">
      <c r="L312">
        <f>L311-N312</f>
        <v>0</v>
      </c>
      <c r="M312">
        <v>0</v>
      </c>
    </row>
    <row r="313" spans="12:13" x14ac:dyDescent="0.25">
      <c r="L313">
        <f>L312-N313</f>
        <v>0</v>
      </c>
      <c r="M313">
        <v>0</v>
      </c>
    </row>
    <row r="314" spans="12:13" x14ac:dyDescent="0.25">
      <c r="L314">
        <f t="shared" ref="L314:L338" si="45">L313-N314</f>
        <v>0</v>
      </c>
      <c r="M314">
        <v>0</v>
      </c>
    </row>
    <row r="315" spans="12:13" x14ac:dyDescent="0.25">
      <c r="L315">
        <f t="shared" si="45"/>
        <v>0</v>
      </c>
      <c r="M315">
        <v>0</v>
      </c>
    </row>
    <row r="316" spans="12:13" x14ac:dyDescent="0.25">
      <c r="L316">
        <f t="shared" si="45"/>
        <v>0</v>
      </c>
      <c r="M316">
        <v>0</v>
      </c>
    </row>
    <row r="317" spans="12:13" x14ac:dyDescent="0.25">
      <c r="L317">
        <f t="shared" si="45"/>
        <v>0</v>
      </c>
      <c r="M317">
        <v>0</v>
      </c>
    </row>
    <row r="318" spans="12:13" x14ac:dyDescent="0.25">
      <c r="L318">
        <f t="shared" si="45"/>
        <v>0</v>
      </c>
      <c r="M318">
        <v>0</v>
      </c>
    </row>
    <row r="319" spans="12:13" x14ac:dyDescent="0.25">
      <c r="L319">
        <f t="shared" si="45"/>
        <v>0</v>
      </c>
      <c r="M319">
        <v>0</v>
      </c>
    </row>
    <row r="320" spans="12:13" x14ac:dyDescent="0.25">
      <c r="L320">
        <f t="shared" si="45"/>
        <v>0</v>
      </c>
      <c r="M320">
        <v>0</v>
      </c>
    </row>
    <row r="321" spans="12:13" x14ac:dyDescent="0.25">
      <c r="L321">
        <f t="shared" si="45"/>
        <v>0</v>
      </c>
      <c r="M321">
        <v>0</v>
      </c>
    </row>
    <row r="322" spans="12:13" x14ac:dyDescent="0.25">
      <c r="L322">
        <f t="shared" si="45"/>
        <v>0</v>
      </c>
      <c r="M322">
        <v>0</v>
      </c>
    </row>
    <row r="323" spans="12:13" x14ac:dyDescent="0.25">
      <c r="L323">
        <f t="shared" si="45"/>
        <v>0</v>
      </c>
      <c r="M323">
        <v>0</v>
      </c>
    </row>
    <row r="324" spans="12:13" x14ac:dyDescent="0.25">
      <c r="L324">
        <f t="shared" si="45"/>
        <v>0</v>
      </c>
      <c r="M324">
        <v>0</v>
      </c>
    </row>
    <row r="325" spans="12:13" x14ac:dyDescent="0.25">
      <c r="L325">
        <f t="shared" si="45"/>
        <v>0</v>
      </c>
      <c r="M325">
        <v>0</v>
      </c>
    </row>
    <row r="326" spans="12:13" x14ac:dyDescent="0.25">
      <c r="L326">
        <f t="shared" si="45"/>
        <v>0</v>
      </c>
      <c r="M326">
        <v>0</v>
      </c>
    </row>
    <row r="327" spans="12:13" x14ac:dyDescent="0.25">
      <c r="L327">
        <f t="shared" si="45"/>
        <v>0</v>
      </c>
      <c r="M327">
        <v>0</v>
      </c>
    </row>
    <row r="328" spans="12:13" x14ac:dyDescent="0.25">
      <c r="L328">
        <f t="shared" si="45"/>
        <v>0</v>
      </c>
      <c r="M328">
        <v>0</v>
      </c>
    </row>
    <row r="329" spans="12:13" x14ac:dyDescent="0.25">
      <c r="L329">
        <f t="shared" si="45"/>
        <v>0</v>
      </c>
      <c r="M329">
        <v>0</v>
      </c>
    </row>
    <row r="330" spans="12:13" x14ac:dyDescent="0.25">
      <c r="L330">
        <f t="shared" si="45"/>
        <v>0</v>
      </c>
      <c r="M330">
        <v>0</v>
      </c>
    </row>
    <row r="331" spans="12:13" x14ac:dyDescent="0.25">
      <c r="L331">
        <f t="shared" si="45"/>
        <v>0</v>
      </c>
      <c r="M331">
        <v>0</v>
      </c>
    </row>
    <row r="332" spans="12:13" x14ac:dyDescent="0.25">
      <c r="L332">
        <f t="shared" si="45"/>
        <v>0</v>
      </c>
      <c r="M332">
        <v>0</v>
      </c>
    </row>
    <row r="333" spans="12:13" x14ac:dyDescent="0.25">
      <c r="L333">
        <f t="shared" si="45"/>
        <v>0</v>
      </c>
      <c r="M333">
        <v>0</v>
      </c>
    </row>
    <row r="334" spans="12:13" x14ac:dyDescent="0.25">
      <c r="L334">
        <f t="shared" si="45"/>
        <v>0</v>
      </c>
      <c r="M334">
        <v>0</v>
      </c>
    </row>
    <row r="335" spans="12:13" x14ac:dyDescent="0.25">
      <c r="L335">
        <f t="shared" si="45"/>
        <v>0</v>
      </c>
      <c r="M335">
        <v>0</v>
      </c>
    </row>
    <row r="336" spans="12:13" x14ac:dyDescent="0.25">
      <c r="L336">
        <f t="shared" si="45"/>
        <v>0</v>
      </c>
      <c r="M336">
        <v>0</v>
      </c>
    </row>
    <row r="337" spans="12:13" x14ac:dyDescent="0.25">
      <c r="L337">
        <f t="shared" si="45"/>
        <v>0</v>
      </c>
      <c r="M337">
        <v>0</v>
      </c>
    </row>
    <row r="338" spans="12:13" x14ac:dyDescent="0.25">
      <c r="L338">
        <f t="shared" si="45"/>
        <v>0</v>
      </c>
      <c r="M338">
        <v>0</v>
      </c>
    </row>
  </sheetData>
  <mergeCells count="9">
    <mergeCell ref="S1:W1"/>
    <mergeCell ref="Q9:R9"/>
    <mergeCell ref="Q10:R10"/>
    <mergeCell ref="Q11:R11"/>
    <mergeCell ref="Q12:R12"/>
    <mergeCell ref="L1:N1"/>
    <mergeCell ref="P1:Q1"/>
    <mergeCell ref="Q6:R7"/>
    <mergeCell ref="Q8:R8"/>
  </mergeCells>
  <conditionalFormatting sqref="O292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2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Результаты</vt:lpstr>
      <vt:lpstr>Сравнение</vt:lpstr>
      <vt:lpstr>ATM_1</vt:lpstr>
      <vt:lpstr>ATM_2</vt:lpstr>
      <vt:lpstr>ATM_3</vt:lpstr>
      <vt:lpstr>ATM_4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Александров Иван</cp:lastModifiedBy>
  <dcterms:created xsi:type="dcterms:W3CDTF">2024-12-18T16:53:04Z</dcterms:created>
  <dcterms:modified xsi:type="dcterms:W3CDTF">2024-12-20T13:32:55Z</dcterms:modified>
</cp:coreProperties>
</file>