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計概TA\1011\"/>
    </mc:Choice>
  </mc:AlternateContent>
  <xr:revisionPtr revIDLastSave="0" documentId="8_{E6D012F5-D59A-407D-B670-A61B5E6D67B3}" xr6:coauthVersionLast="47" xr6:coauthVersionMax="47" xr10:uidLastSave="{00000000-0000-0000-0000-000000000000}"/>
  <bookViews>
    <workbookView xWindow="-108" yWindow="-108" windowWidth="23256" windowHeight="12456" xr2:uid="{60C2E2F6-AD98-4042-9BF5-DA3DB7B4AD4C}"/>
  </bookViews>
  <sheets>
    <sheet name="工作表1" sheetId="1" r:id="rId1"/>
  </sheets>
  <definedNames>
    <definedName name="_xlchart.v1.0" hidden="1">工作表1!$B$2:$B$15</definedName>
    <definedName name="_xlchart.v1.1" hidden="1">工作表1!$I$2:$I$15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13" i="1"/>
  <c r="C17" i="1"/>
  <c r="B17" i="1"/>
  <c r="G15" i="1"/>
  <c r="I15" i="1" s="1"/>
  <c r="G14" i="1"/>
  <c r="I14" i="1" s="1"/>
  <c r="G13" i="1"/>
  <c r="G12" i="1"/>
  <c r="I12" i="1" s="1"/>
  <c r="G11" i="1"/>
  <c r="I11" i="1" s="1"/>
  <c r="G10" i="1"/>
  <c r="I10" i="1" s="1"/>
  <c r="G9" i="1"/>
  <c r="I9" i="1" s="1"/>
  <c r="G8" i="1"/>
  <c r="I8" i="1" s="1"/>
  <c r="G7" i="1"/>
  <c r="I7" i="1" s="1"/>
  <c r="G6" i="1"/>
  <c r="I6" i="1" s="1"/>
  <c r="G5" i="1"/>
  <c r="I5" i="1" s="1"/>
  <c r="G4" i="1"/>
  <c r="I4" i="1" s="1"/>
  <c r="G3" i="1"/>
  <c r="I3" i="1" s="1"/>
  <c r="G2" i="1"/>
  <c r="G17" i="1" l="1"/>
  <c r="K3" i="1"/>
  <c r="J3" i="1"/>
  <c r="K4" i="1"/>
  <c r="J4" i="1"/>
  <c r="K5" i="1"/>
  <c r="J5" i="1"/>
  <c r="K6" i="1"/>
  <c r="J6" i="1"/>
  <c r="K7" i="1"/>
  <c r="J7" i="1"/>
  <c r="K8" i="1"/>
  <c r="J8" i="1"/>
  <c r="K9" i="1"/>
  <c r="J9" i="1"/>
  <c r="K10" i="1"/>
  <c r="J10" i="1"/>
  <c r="K11" i="1"/>
  <c r="J11" i="1"/>
  <c r="K12" i="1"/>
  <c r="J12" i="1"/>
  <c r="K13" i="1"/>
  <c r="J13" i="1"/>
  <c r="K14" i="1"/>
  <c r="J14" i="1"/>
  <c r="K15" i="1"/>
  <c r="J15" i="1"/>
  <c r="I17" i="1" l="1"/>
  <c r="K2" i="1"/>
  <c r="J2" i="1"/>
  <c r="N3" i="1" l="1"/>
  <c r="N2" i="1"/>
</calcChain>
</file>

<file path=xl/sharedStrings.xml><?xml version="1.0" encoding="utf-8"?>
<sst xmlns="http://schemas.openxmlformats.org/spreadsheetml/2006/main" count="33" uniqueCount="33">
  <si>
    <t>name</t>
  </si>
  <si>
    <t>Exam1</t>
    <phoneticPr fontId="2" type="noConversion"/>
  </si>
  <si>
    <t>Exam2</t>
    <phoneticPr fontId="2" type="noConversion"/>
  </si>
  <si>
    <t>Exam3</t>
    <phoneticPr fontId="2" type="noConversion"/>
  </si>
  <si>
    <t>Exam4</t>
    <phoneticPr fontId="2" type="noConversion"/>
  </si>
  <si>
    <t>Exam5</t>
    <phoneticPr fontId="2" type="noConversion"/>
  </si>
  <si>
    <t>Q1: Exam_Average</t>
    <phoneticPr fontId="2" type="noConversion"/>
  </si>
  <si>
    <t>Midterm</t>
    <phoneticPr fontId="2" type="noConversion"/>
  </si>
  <si>
    <t>Q2: overall score</t>
    <phoneticPr fontId="2" type="noConversion"/>
  </si>
  <si>
    <t>Q3</t>
    <phoneticPr fontId="2" type="noConversion"/>
  </si>
  <si>
    <t>Q4</t>
    <phoneticPr fontId="2" type="noConversion"/>
  </si>
  <si>
    <t>何大美</t>
  </si>
  <si>
    <t>pass</t>
  </si>
  <si>
    <t>陳慢慢</t>
  </si>
  <si>
    <t>fail</t>
  </si>
  <si>
    <t>黃阿坤</t>
  </si>
  <si>
    <t>李大仁</t>
  </si>
  <si>
    <t>陳小奇</t>
  </si>
  <si>
    <t>羅小花</t>
  </si>
  <si>
    <t>李小君</t>
  </si>
  <si>
    <t>李大輝</t>
  </si>
  <si>
    <t>白阿國</t>
  </si>
  <si>
    <t>王小明</t>
  </si>
  <si>
    <t>李大月</t>
  </si>
  <si>
    <t>林大義</t>
  </si>
  <si>
    <t>宋小倫</t>
  </si>
  <si>
    <t>許亮亮</t>
  </si>
  <si>
    <r>
      <t xml:space="preserve">Q6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</si>
  <si>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Q7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</si>
  <si>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Q8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</si>
  <si>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Q5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</si>
  <si>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Q10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</si>
  <si>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Q9 answer </t>
    </r>
    <r>
      <rPr>
        <sz val="12"/>
        <color theme="1"/>
        <rFont val="Wingdings"/>
        <charset val="2"/>
      </rPr>
      <t>ò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</si>
</sst>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新細明體"/>
      <family val="2"/>
      <charset val="136"/>
      <scheme val="minor"/>
    </font>
    <font>
      <sz val="12"/>
      <color theme="1"/>
      <name val="PMingLiu"/>
      <family val="1"/>
      <charset val="136"/>
    </font>
    <font>
      <sz val="9"/>
      <name val="新細明體"/>
      <family val="2"/>
      <charset val="136"/>
      <scheme val="minor"/>
    </font>
    <font>
      <sz val="12"/>
      <color rgb="FF000000"/>
      <name val="PMingLiu"/>
      <family val="1"/>
      <charset val="136"/>
    </font>
    <font>
      <sz val="12"/>
      <color theme="1"/>
      <name val="Wingdings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>
      <alignment vertical="center"/>
    </xf>
  </cellXfs>
  <cellStyles count="1">
    <cellStyle name="一般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3"/>
      </font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Pass and Fail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637CE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2D-4FFF-935E-6FA462DFB3E0}"/>
              </c:ext>
            </c:extLst>
          </c:dPt>
          <c:dPt>
            <c:idx val="1"/>
            <c:bubble3D val="0"/>
            <c:spPr>
              <a:solidFill>
                <a:srgbClr val="E3008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2D-4FFF-935E-6FA462DFB3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工作表1!$M$2:$M$3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工作表1!$N$2:$N$3</c:f>
              <c:numCache>
                <c:formatCode>General</c:formatCode>
                <c:ptCount val="2"/>
                <c:pt idx="0">
                  <c:v>12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22-4C6D-B521-F0BEB37FA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title pos="t" align="ctr" overlay="0">
      <cx:tx>
        <cx:txData>
          <cx:v>Overall scores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Overall scores</a:t>
          </a:r>
        </a:p>
      </cx:txPr>
    </cx:title>
    <cx:plotArea>
      <cx:plotAreaRegion>
        <cx:series layoutId="clusteredColumn" uniqueId="{00000000-FAD3-40B0-869C-0004C0443D94}" formatIdx="0"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12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/>
              </a:p>
            </cx:txPr>
            <cx:visibility seriesName="0" categoryName="0" value="1"/>
          </cx:dataLabels>
          <cx:dataId val="0"/>
          <cx:layoutPr>
            <cx:binning intervalClosed="r"/>
          </cx:layoutPr>
        </cx:series>
        <cx:series layoutId="clusteredColumn" hidden="1" uniqueId="{00000001-FAD3-40B0-869C-0004C0443D94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2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647700</xdr:colOff>
      <xdr:row>16</xdr:row>
      <xdr:rowOff>133350</xdr:rowOff>
    </xdr:from>
    <xdr:to>
      <xdr:col>13</xdr:col>
      <xdr:colOff>247650</xdr:colOff>
      <xdr:row>30</xdr:row>
      <xdr:rowOff>76200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BD1F816D-FABF-B938-5132-C5FC0A36F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24</xdr:row>
      <xdr:rowOff>76200</xdr:rowOff>
    </xdr:from>
    <xdr:to>
      <xdr:col>9</xdr:col>
      <xdr:colOff>590550</xdr:colOff>
      <xdr:row>38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圖表 5">
              <a:extLst>
                <a:ext uri="{FF2B5EF4-FFF2-40B4-BE49-F238E27FC236}">
                  <a16:creationId xmlns:a16="http://schemas.microsoft.com/office/drawing/2014/main" id="{4C1EBBA3-AAEA-FF7D-5CF6-6B4C0A5E1E07}"/>
                </a:ext>
                <a:ext uri="{147F2762-F138-4A5C-976F-8EAC2B608ADB}">
                  <a16:predDERef xmlns:a16="http://schemas.microsoft.com/office/drawing/2014/main" pred="{BD1F816D-FABF-B938-5132-C5FC0A36F3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此圖表在您的 Excel 版本中無法使用。
若編輯此圖案或將此活頁簿儲存為其他的檔案格式，將永久破壞此圖表。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1FA0D-67BD-4FEB-B956-7740A55D5973}">
  <dimension ref="A1:N24"/>
  <sheetViews>
    <sheetView tabSelected="1" workbookViewId="0">
      <selection activeCell="Q10" sqref="Q10"/>
    </sheetView>
  </sheetViews>
  <sheetFormatPr defaultRowHeight="16.149999999999999"/>
  <cols>
    <col min="2" max="3" width="13" bestFit="1" customWidth="1"/>
    <col min="7" max="7" width="18.625" bestFit="1" customWidth="1"/>
    <col min="9" max="9" width="16.125" bestFit="1" customWidth="1"/>
    <col min="10" max="10" width="24.25" customWidth="1"/>
    <col min="11" max="11" width="23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3" t="s">
        <v>8</v>
      </c>
      <c r="J1" s="3" t="s">
        <v>9</v>
      </c>
      <c r="K1" s="3" t="s">
        <v>10</v>
      </c>
    </row>
    <row r="2" spans="1:14">
      <c r="A2" s="1" t="s">
        <v>11</v>
      </c>
      <c r="B2" s="1">
        <v>98</v>
      </c>
      <c r="C2" s="1">
        <v>90</v>
      </c>
      <c r="D2" s="1">
        <v>95</v>
      </c>
      <c r="E2" s="1">
        <v>94</v>
      </c>
      <c r="F2" s="1">
        <v>95</v>
      </c>
      <c r="G2" s="1">
        <f>AVERAGE(B2:F2)</f>
        <v>94.4</v>
      </c>
      <c r="H2" s="1">
        <v>89</v>
      </c>
      <c r="I2">
        <f>G2*0.5 + H2*0.5</f>
        <v>91.7</v>
      </c>
      <c r="J2" t="str">
        <f>IF(I2&gt;=90,"A",IF(I2&gt;=80,"B",IF(I2&gt;=70,"C",IF(I2&gt;=60,"D","F"))))</f>
        <v>A</v>
      </c>
      <c r="K2" t="str">
        <f>IF(I2&gt;=60,"pass","fail")</f>
        <v>pass</v>
      </c>
      <c r="M2" t="s">
        <v>12</v>
      </c>
      <c r="N2">
        <f>COUNTIF(K2:K15,"pass")</f>
        <v>12</v>
      </c>
    </row>
    <row r="3" spans="1:14">
      <c r="A3" s="1" t="s">
        <v>13</v>
      </c>
      <c r="B3" s="1">
        <v>88</v>
      </c>
      <c r="C3" s="1">
        <v>96</v>
      </c>
      <c r="D3" s="1">
        <v>79</v>
      </c>
      <c r="E3" s="1">
        <v>82</v>
      </c>
      <c r="F3" s="1">
        <v>85</v>
      </c>
      <c r="G3" s="1">
        <f>AVERAGE(B3:F3)</f>
        <v>86</v>
      </c>
      <c r="H3" s="1">
        <v>94</v>
      </c>
      <c r="I3">
        <f t="shared" ref="I3:I14" si="0">G3*0.5 + H3*0.5</f>
        <v>90</v>
      </c>
      <c r="J3" t="str">
        <f t="shared" ref="J3:J15" si="1">IF(I3&gt;=90,"A",IF(I3&gt;=80,"B",IF(I3&gt;=70,"C",IF(I3&gt;=60,"D","F"))))</f>
        <v>A</v>
      </c>
      <c r="K3" t="str">
        <f t="shared" ref="K3:K15" si="2">IF(I3&gt;=60,"pass","fail")</f>
        <v>pass</v>
      </c>
      <c r="M3" t="s">
        <v>14</v>
      </c>
      <c r="N3">
        <f>COUNTIF(K2:K15,"fail")</f>
        <v>2</v>
      </c>
    </row>
    <row r="4" spans="1:14">
      <c r="A4" s="1" t="s">
        <v>15</v>
      </c>
      <c r="B4" s="1">
        <v>90</v>
      </c>
      <c r="C4" s="1">
        <v>64</v>
      </c>
      <c r="D4" s="1">
        <v>91</v>
      </c>
      <c r="E4" s="1">
        <v>82</v>
      </c>
      <c r="F4" s="1">
        <v>85</v>
      </c>
      <c r="G4" s="1">
        <f>AVERAGE(B4:F4)</f>
        <v>82.4</v>
      </c>
      <c r="H4" s="1">
        <v>80</v>
      </c>
      <c r="I4">
        <f t="shared" si="0"/>
        <v>81.2</v>
      </c>
      <c r="J4" t="str">
        <f t="shared" si="1"/>
        <v>B</v>
      </c>
      <c r="K4" t="str">
        <f t="shared" si="2"/>
        <v>pass</v>
      </c>
    </row>
    <row r="5" spans="1:14">
      <c r="A5" s="1" t="s">
        <v>16</v>
      </c>
      <c r="B5" s="1">
        <v>67</v>
      </c>
      <c r="C5" s="1">
        <v>79</v>
      </c>
      <c r="D5" s="1">
        <v>82</v>
      </c>
      <c r="E5" s="1">
        <v>85</v>
      </c>
      <c r="F5" s="1">
        <v>95</v>
      </c>
      <c r="G5" s="1">
        <f>AVERAGE(B5:F5)</f>
        <v>81.599999999999994</v>
      </c>
      <c r="H5" s="1">
        <v>80</v>
      </c>
      <c r="I5">
        <f t="shared" si="0"/>
        <v>80.8</v>
      </c>
      <c r="J5" t="str">
        <f t="shared" si="1"/>
        <v>B</v>
      </c>
      <c r="K5" t="str">
        <f t="shared" si="2"/>
        <v>pass</v>
      </c>
    </row>
    <row r="6" spans="1:14">
      <c r="A6" s="1" t="s">
        <v>17</v>
      </c>
      <c r="B6" s="1">
        <v>78</v>
      </c>
      <c r="C6" s="1">
        <v>89</v>
      </c>
      <c r="D6" s="1">
        <v>90</v>
      </c>
      <c r="E6" s="1">
        <v>77</v>
      </c>
      <c r="F6" s="1">
        <v>73</v>
      </c>
      <c r="G6" s="1">
        <f>AVERAGE(B6:F6)</f>
        <v>81.400000000000006</v>
      </c>
      <c r="H6" s="1">
        <v>88</v>
      </c>
      <c r="I6">
        <f t="shared" si="0"/>
        <v>84.7</v>
      </c>
      <c r="J6" t="str">
        <f t="shared" si="1"/>
        <v>B</v>
      </c>
      <c r="K6" t="str">
        <f t="shared" si="2"/>
        <v>pass</v>
      </c>
    </row>
    <row r="7" spans="1:14">
      <c r="A7" s="1" t="s">
        <v>18</v>
      </c>
      <c r="B7" s="1">
        <v>87</v>
      </c>
      <c r="C7" s="1">
        <v>76</v>
      </c>
      <c r="D7" s="1">
        <v>78</v>
      </c>
      <c r="E7" s="1">
        <v>82</v>
      </c>
      <c r="F7" s="1">
        <v>80</v>
      </c>
      <c r="G7" s="1">
        <f>AVERAGE(B7:F7)</f>
        <v>80.599999999999994</v>
      </c>
      <c r="H7" s="1">
        <v>81</v>
      </c>
      <c r="I7">
        <f t="shared" si="0"/>
        <v>80.8</v>
      </c>
      <c r="J7" t="str">
        <f t="shared" si="1"/>
        <v>B</v>
      </c>
      <c r="K7" t="str">
        <f t="shared" si="2"/>
        <v>pass</v>
      </c>
    </row>
    <row r="8" spans="1:14">
      <c r="A8" s="1" t="s">
        <v>19</v>
      </c>
      <c r="B8" s="1">
        <v>77</v>
      </c>
      <c r="C8" s="1">
        <v>80</v>
      </c>
      <c r="D8" s="1">
        <v>63</v>
      </c>
      <c r="E8" s="1">
        <v>85</v>
      </c>
      <c r="F8" s="1">
        <v>89</v>
      </c>
      <c r="G8" s="1">
        <f>AVERAGE(B8:F8)</f>
        <v>78.8</v>
      </c>
      <c r="H8" s="1">
        <v>77</v>
      </c>
      <c r="I8">
        <f t="shared" si="0"/>
        <v>77.900000000000006</v>
      </c>
      <c r="J8" t="str">
        <f t="shared" si="1"/>
        <v>C</v>
      </c>
      <c r="K8" t="str">
        <f t="shared" si="2"/>
        <v>pass</v>
      </c>
    </row>
    <row r="9" spans="1:14">
      <c r="A9" s="1" t="s">
        <v>20</v>
      </c>
      <c r="B9" s="1">
        <v>86</v>
      </c>
      <c r="C9" s="1">
        <v>92</v>
      </c>
      <c r="D9" s="1">
        <v>79</v>
      </c>
      <c r="E9" s="1">
        <v>73</v>
      </c>
      <c r="F9" s="1">
        <v>47</v>
      </c>
      <c r="G9" s="1">
        <f>AVERAGE(B9:F9)</f>
        <v>75.400000000000006</v>
      </c>
      <c r="H9" s="1">
        <v>73</v>
      </c>
      <c r="I9">
        <f t="shared" si="0"/>
        <v>74.2</v>
      </c>
      <c r="J9" t="str">
        <f t="shared" si="1"/>
        <v>C</v>
      </c>
      <c r="K9" t="str">
        <f t="shared" si="2"/>
        <v>pass</v>
      </c>
    </row>
    <row r="10" spans="1:14">
      <c r="A10" s="1" t="s">
        <v>21</v>
      </c>
      <c r="B10" s="1">
        <v>67</v>
      </c>
      <c r="C10" s="1">
        <v>88</v>
      </c>
      <c r="D10" s="1">
        <v>71</v>
      </c>
      <c r="E10" s="1">
        <v>44</v>
      </c>
      <c r="F10" s="1">
        <v>97</v>
      </c>
      <c r="G10" s="1">
        <f>AVERAGE(B10:F10)</f>
        <v>73.400000000000006</v>
      </c>
      <c r="H10" s="1">
        <v>77</v>
      </c>
      <c r="I10">
        <f t="shared" si="0"/>
        <v>75.2</v>
      </c>
      <c r="J10" t="str">
        <f t="shared" si="1"/>
        <v>C</v>
      </c>
      <c r="K10" t="str">
        <f t="shared" si="2"/>
        <v>pass</v>
      </c>
    </row>
    <row r="11" spans="1:14">
      <c r="A11" s="1" t="s">
        <v>22</v>
      </c>
      <c r="B11" s="1">
        <v>65</v>
      </c>
      <c r="C11" s="1">
        <v>54</v>
      </c>
      <c r="D11" s="1">
        <v>88</v>
      </c>
      <c r="E11" s="1">
        <v>92</v>
      </c>
      <c r="F11" s="1">
        <v>67</v>
      </c>
      <c r="G11" s="1">
        <f>AVERAGE(B11:F11)</f>
        <v>73.2</v>
      </c>
      <c r="H11" s="1">
        <v>82</v>
      </c>
      <c r="I11">
        <f t="shared" si="0"/>
        <v>77.599999999999994</v>
      </c>
      <c r="J11" t="str">
        <f t="shared" si="1"/>
        <v>C</v>
      </c>
      <c r="K11" t="str">
        <f t="shared" si="2"/>
        <v>pass</v>
      </c>
    </row>
    <row r="12" spans="1:14">
      <c r="A12" s="1" t="s">
        <v>23</v>
      </c>
      <c r="B12" s="1">
        <v>72</v>
      </c>
      <c r="C12" s="1">
        <v>83</v>
      </c>
      <c r="D12" s="1">
        <v>62</v>
      </c>
      <c r="E12" s="2">
        <v>67</v>
      </c>
      <c r="F12" s="1">
        <v>82</v>
      </c>
      <c r="G12" s="1">
        <f>AVERAGE(B12:F12)</f>
        <v>73.2</v>
      </c>
      <c r="H12" s="1">
        <v>88</v>
      </c>
      <c r="I12">
        <f t="shared" si="0"/>
        <v>80.599999999999994</v>
      </c>
      <c r="J12" t="str">
        <f t="shared" si="1"/>
        <v>B</v>
      </c>
      <c r="K12" t="str">
        <f t="shared" si="2"/>
        <v>pass</v>
      </c>
    </row>
    <row r="13" spans="1:14">
      <c r="A13" s="1" t="s">
        <v>24</v>
      </c>
      <c r="B13" s="1">
        <v>72</v>
      </c>
      <c r="C13" s="1">
        <v>35</v>
      </c>
      <c r="D13" s="1">
        <v>34</v>
      </c>
      <c r="E13" s="1">
        <v>97</v>
      </c>
      <c r="F13" s="1">
        <v>92</v>
      </c>
      <c r="G13" s="1">
        <f>AVERAGE(B13:F13)</f>
        <v>66</v>
      </c>
      <c r="H13" s="1">
        <v>52</v>
      </c>
      <c r="I13">
        <f>G13*0.5 + H13*0.5</f>
        <v>59</v>
      </c>
      <c r="J13" t="str">
        <f t="shared" si="1"/>
        <v>F</v>
      </c>
      <c r="K13" t="str">
        <f t="shared" si="2"/>
        <v>fail</v>
      </c>
    </row>
    <row r="14" spans="1:14">
      <c r="A14" s="1" t="s">
        <v>25</v>
      </c>
      <c r="B14" s="1">
        <v>81</v>
      </c>
      <c r="C14" s="1">
        <v>55</v>
      </c>
      <c r="D14" s="1">
        <v>62</v>
      </c>
      <c r="E14" s="1">
        <v>47</v>
      </c>
      <c r="F14" s="1">
        <v>79</v>
      </c>
      <c r="G14" s="1">
        <f>AVERAGE(B14:F14)</f>
        <v>64.8</v>
      </c>
      <c r="H14" s="1">
        <v>69</v>
      </c>
      <c r="I14">
        <f t="shared" si="0"/>
        <v>66.900000000000006</v>
      </c>
      <c r="J14" t="str">
        <f t="shared" si="1"/>
        <v>D</v>
      </c>
      <c r="K14" t="str">
        <f t="shared" si="2"/>
        <v>pass</v>
      </c>
    </row>
    <row r="15" spans="1:14">
      <c r="A15" s="1" t="s">
        <v>26</v>
      </c>
      <c r="B15" s="1">
        <v>59</v>
      </c>
      <c r="C15" s="1">
        <v>77</v>
      </c>
      <c r="D15" s="1">
        <v>71</v>
      </c>
      <c r="E15" s="1">
        <v>45</v>
      </c>
      <c r="F15" s="1">
        <v>34</v>
      </c>
      <c r="G15" s="1">
        <f>AVERAGE(B15:F15)</f>
        <v>57.2</v>
      </c>
      <c r="H15" s="1">
        <v>54</v>
      </c>
      <c r="I15">
        <f>G15*0.5 + H15*0.5</f>
        <v>55.6</v>
      </c>
      <c r="J15" t="str">
        <f t="shared" si="1"/>
        <v>F</v>
      </c>
      <c r="K15" t="str">
        <f t="shared" si="2"/>
        <v>fail</v>
      </c>
    </row>
    <row r="16" spans="1:14">
      <c r="B16" s="4" t="s">
        <v>27</v>
      </c>
      <c r="C16" s="4" t="s">
        <v>28</v>
      </c>
      <c r="G16" s="4" t="s">
        <v>29</v>
      </c>
      <c r="I16" s="4" t="s">
        <v>30</v>
      </c>
      <c r="K16" s="4" t="s">
        <v>31</v>
      </c>
    </row>
    <row r="17" spans="2:9">
      <c r="B17">
        <f>MAX(B2:B15)</f>
        <v>98</v>
      </c>
      <c r="C17">
        <f>LARGE(C2:C15,2)</f>
        <v>92</v>
      </c>
      <c r="G17">
        <f>COUNTIF(G2:G15,"&lt;80")</f>
        <v>8</v>
      </c>
      <c r="I17">
        <f>AVERAGE(I2:I15)</f>
        <v>76.871428571428581</v>
      </c>
    </row>
    <row r="24" spans="2:9">
      <c r="I24" s="4" t="s">
        <v>32</v>
      </c>
    </row>
  </sheetData>
  <phoneticPr fontId="2" type="noConversion"/>
  <conditionalFormatting sqref="K2:K15">
    <cfRule type="expression" dxfId="2" priority="3">
      <formula>$K2="pass"</formula>
    </cfRule>
  </conditionalFormatting>
  <conditionalFormatting sqref="K2:K15">
    <cfRule type="expression" dxfId="1" priority="2">
      <formula>$K2="fail"</formula>
    </cfRule>
  </conditionalFormatting>
  <conditionalFormatting sqref="K2:K15">
    <cfRule type="expression" dxfId="0" priority="1">
      <formula>$K2="fail"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芷嫺 簡</dc:creator>
  <cp:keywords/>
  <dc:description/>
  <cp:lastModifiedBy/>
  <cp:revision/>
  <dcterms:created xsi:type="dcterms:W3CDTF">2023-10-19T05:27:10Z</dcterms:created>
  <dcterms:modified xsi:type="dcterms:W3CDTF">2025-10-04T09:21:00Z</dcterms:modified>
  <cp:category/>
  <cp:contentStatus/>
</cp:coreProperties>
</file>