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28333FB-74EE-4AC2-A4FA-D1A05925CF75}" xr6:coauthVersionLast="43" xr6:coauthVersionMax="43" xr10:uidLastSave="{00000000-0000-0000-0000-000000000000}"/>
  <bookViews>
    <workbookView xWindow="-20520" yWindow="1695" windowWidth="20640" windowHeight="11160" activeTab="3" xr2:uid="{00000000-000D-0000-FFFF-FFFF00000000}"/>
  </bookViews>
  <sheets>
    <sheet name="Sheet1" sheetId="1" r:id="rId1"/>
    <sheet name="Sheet2" sheetId="3" r:id="rId2"/>
    <sheet name="Лист1" sheetId="4" r:id="rId3"/>
    <sheet name="Test" sheetId="6" r:id="rId4"/>
    <sheet name="Лист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6" l="1"/>
  <c r="E44" i="6"/>
  <c r="E40" i="6"/>
  <c r="E41" i="6"/>
  <c r="H41" i="6"/>
  <c r="E20" i="6" l="1"/>
  <c r="B25" i="6"/>
  <c r="E21" i="6" s="1"/>
  <c r="B23" i="6" l="1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E9" i="6"/>
  <c r="E10" i="6"/>
  <c r="E11" i="6"/>
  <c r="E12" i="6"/>
  <c r="E13" i="6"/>
  <c r="E14" i="6"/>
  <c r="E15" i="6"/>
  <c r="E16" i="6"/>
  <c r="E17" i="6"/>
  <c r="E8" i="6"/>
  <c r="D10" i="6" l="1"/>
  <c r="D11" i="6"/>
  <c r="D12" i="6"/>
  <c r="D13" i="6"/>
  <c r="D14" i="6"/>
  <c r="D15" i="6"/>
  <c r="D16" i="6"/>
  <c r="D1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V21" i="6"/>
  <c r="B24" i="6"/>
  <c r="D21" i="6" s="1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M1" i="6"/>
  <c r="L1" i="6"/>
  <c r="E20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E57" i="4"/>
  <c r="B25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E8" i="4"/>
  <c r="D8" i="4"/>
  <c r="D9" i="4"/>
  <c r="D10" i="4"/>
  <c r="D11" i="4"/>
  <c r="D12" i="4"/>
  <c r="D13" i="4"/>
  <c r="D14" i="4"/>
  <c r="D15" i="4"/>
  <c r="D16" i="4"/>
  <c r="D17" i="4"/>
  <c r="P21" i="4" l="1"/>
  <c r="P22" i="4" s="1"/>
  <c r="G21" i="6"/>
  <c r="I21" i="6"/>
  <c r="F21" i="6"/>
  <c r="N21" i="6"/>
  <c r="Q21" i="6"/>
  <c r="J21" i="6"/>
  <c r="R21" i="6"/>
  <c r="M21" i="6"/>
  <c r="U21" i="6"/>
  <c r="K21" i="6"/>
  <c r="O21" i="6"/>
  <c r="S21" i="6"/>
  <c r="H21" i="6"/>
  <c r="L21" i="6"/>
  <c r="P21" i="6"/>
  <c r="T21" i="6"/>
  <c r="B23" i="4"/>
  <c r="E21" i="4" s="1"/>
  <c r="B24" i="4"/>
  <c r="D21" i="4" s="1"/>
  <c r="E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P2" i="4"/>
  <c r="O2" i="4"/>
  <c r="N2" i="4"/>
  <c r="M2" i="4"/>
  <c r="R1" i="4"/>
  <c r="R2" i="4" s="1"/>
  <c r="Q1" i="4"/>
  <c r="Q2" i="4" s="1"/>
  <c r="M21" i="4" l="1"/>
  <c r="M22" i="4" s="1"/>
  <c r="G21" i="4"/>
  <c r="G22" i="4" s="1"/>
  <c r="N21" i="4"/>
  <c r="N22" i="4" s="1"/>
  <c r="F22" i="6"/>
  <c r="T21" i="4"/>
  <c r="T22" i="4" s="1"/>
  <c r="Q21" i="4"/>
  <c r="Q22" i="4" s="1"/>
  <c r="S21" i="4"/>
  <c r="S22" i="4" s="1"/>
  <c r="R21" i="4"/>
  <c r="R22" i="4" s="1"/>
  <c r="H21" i="4"/>
  <c r="H22" i="4" s="1"/>
  <c r="O21" i="4"/>
  <c r="O22" i="4" s="1"/>
  <c r="U21" i="4"/>
  <c r="U22" i="4" s="1"/>
  <c r="F21" i="4"/>
  <c r="F22" i="4" s="1"/>
  <c r="V21" i="4"/>
  <c r="V22" i="4" s="1"/>
  <c r="L21" i="4"/>
  <c r="L22" i="4" s="1"/>
  <c r="I21" i="4"/>
  <c r="I22" i="4" s="1"/>
  <c r="E22" i="4"/>
  <c r="J21" i="4"/>
  <c r="J22" i="4" s="1"/>
  <c r="K21" i="4"/>
  <c r="K22" i="4" s="1"/>
  <c r="I22" i="6"/>
  <c r="R22" i="6"/>
  <c r="H22" i="6"/>
  <c r="G22" i="6"/>
  <c r="S22" i="6"/>
  <c r="Q22" i="6"/>
  <c r="P22" i="6"/>
  <c r="O22" i="6"/>
  <c r="U22" i="6"/>
  <c r="D22" i="6"/>
  <c r="D23" i="6" s="1"/>
  <c r="D24" i="6" s="1"/>
  <c r="D25" i="6" s="1"/>
  <c r="D26" i="6" s="1"/>
  <c r="D27" i="6" s="1"/>
  <c r="D28" i="6" s="1"/>
  <c r="D29" i="6" s="1"/>
  <c r="D30" i="6" s="1"/>
  <c r="N22" i="6"/>
  <c r="M22" i="6"/>
  <c r="L22" i="6"/>
  <c r="K22" i="6"/>
  <c r="K23" i="6" s="1"/>
  <c r="K24" i="6" s="1"/>
  <c r="K25" i="6" s="1"/>
  <c r="K26" i="6" s="1"/>
  <c r="K27" i="6" s="1"/>
  <c r="K28" i="6" s="1"/>
  <c r="K29" i="6" s="1"/>
  <c r="K30" i="6" s="1"/>
  <c r="K41" i="6" s="1"/>
  <c r="K53" i="6" s="1"/>
  <c r="E22" i="6"/>
  <c r="T22" i="6"/>
  <c r="V22" i="6"/>
  <c r="J22" i="6"/>
  <c r="D22" i="4"/>
  <c r="V19" i="3"/>
  <c r="C19" i="3"/>
  <c r="V22" i="3"/>
  <c r="C22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21" i="3"/>
  <c r="B11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O2" i="3"/>
  <c r="N2" i="3"/>
  <c r="M2" i="3"/>
  <c r="L2" i="3"/>
  <c r="Q1" i="3"/>
  <c r="Q2" i="3" s="1"/>
  <c r="P1" i="3"/>
  <c r="P2" i="3" s="1"/>
  <c r="B12" i="3" s="1"/>
  <c r="B7" i="1"/>
  <c r="D21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D4" i="1"/>
  <c r="G8" i="3" l="1"/>
  <c r="R8" i="3"/>
  <c r="F8" i="3"/>
  <c r="N8" i="3"/>
  <c r="J8" i="3"/>
  <c r="U8" i="3"/>
  <c r="Q8" i="3"/>
  <c r="M8" i="3"/>
  <c r="N9" i="3" s="1"/>
  <c r="I8" i="3"/>
  <c r="D8" i="3"/>
  <c r="T8" i="3"/>
  <c r="P8" i="3"/>
  <c r="Q9" i="3" s="1"/>
  <c r="L8" i="3"/>
  <c r="H8" i="3"/>
  <c r="G9" i="3" s="1"/>
  <c r="E8" i="3"/>
  <c r="R9" i="3"/>
  <c r="S8" i="3"/>
  <c r="S9" i="3" s="1"/>
  <c r="O8" i="3"/>
  <c r="K8" i="3"/>
  <c r="K9" i="3" s="1"/>
  <c r="R23" i="6"/>
  <c r="R24" i="6" s="1"/>
  <c r="R25" i="6" s="1"/>
  <c r="R26" i="6" s="1"/>
  <c r="R27" i="6" s="1"/>
  <c r="R28" i="6" s="1"/>
  <c r="R29" i="6" s="1"/>
  <c r="R30" i="6" s="1"/>
  <c r="R41" i="6" s="1"/>
  <c r="R53" i="6" s="1"/>
  <c r="L23" i="6"/>
  <c r="L24" i="6" s="1"/>
  <c r="L25" i="6" s="1"/>
  <c r="L26" i="6" s="1"/>
  <c r="L27" i="6" s="1"/>
  <c r="L28" i="6" s="1"/>
  <c r="L29" i="6" s="1"/>
  <c r="L30" i="6" s="1"/>
  <c r="L41" i="6" s="1"/>
  <c r="L53" i="6" s="1"/>
  <c r="I23" i="6"/>
  <c r="I24" i="6" s="1"/>
  <c r="I25" i="6" s="1"/>
  <c r="I26" i="6" s="1"/>
  <c r="I27" i="6" s="1"/>
  <c r="I28" i="6" s="1"/>
  <c r="I29" i="6" s="1"/>
  <c r="I30" i="6" s="1"/>
  <c r="I41" i="6" s="1"/>
  <c r="I53" i="6" s="1"/>
  <c r="Q23" i="6"/>
  <c r="Q24" i="6" s="1"/>
  <c r="Q25" i="6" s="1"/>
  <c r="Q26" i="6" s="1"/>
  <c r="Q27" i="6" s="1"/>
  <c r="Q28" i="6" s="1"/>
  <c r="Q29" i="6" s="1"/>
  <c r="Q30" i="6" s="1"/>
  <c r="Q41" i="6" s="1"/>
  <c r="Q53" i="6" s="1"/>
  <c r="V23" i="6"/>
  <c r="V24" i="6" s="1"/>
  <c r="V25" i="6" s="1"/>
  <c r="V26" i="6" s="1"/>
  <c r="V27" i="6" s="1"/>
  <c r="V28" i="6" s="1"/>
  <c r="V29" i="6" s="1"/>
  <c r="V30" i="6" s="1"/>
  <c r="V41" i="6" s="1"/>
  <c r="V53" i="6" s="1"/>
  <c r="J23" i="6"/>
  <c r="J24" i="6" s="1"/>
  <c r="J25" i="6" s="1"/>
  <c r="J26" i="6" s="1"/>
  <c r="J27" i="6" s="1"/>
  <c r="J28" i="6" s="1"/>
  <c r="J29" i="6" s="1"/>
  <c r="J30" i="6" s="1"/>
  <c r="J41" i="6" s="1"/>
  <c r="J53" i="6" s="1"/>
  <c r="H23" i="6"/>
  <c r="H24" i="6" s="1"/>
  <c r="H25" i="6" s="1"/>
  <c r="H26" i="6" s="1"/>
  <c r="H27" i="6" s="1"/>
  <c r="H28" i="6" s="1"/>
  <c r="H29" i="6" s="1"/>
  <c r="H30" i="6" s="1"/>
  <c r="H53" i="6" s="1"/>
  <c r="U23" i="6"/>
  <c r="U24" i="6" s="1"/>
  <c r="U25" i="6" s="1"/>
  <c r="U26" i="6" s="1"/>
  <c r="U27" i="6" s="1"/>
  <c r="U28" i="6" s="1"/>
  <c r="U29" i="6" s="1"/>
  <c r="U30" i="6" s="1"/>
  <c r="U41" i="6" s="1"/>
  <c r="U53" i="6" s="1"/>
  <c r="S23" i="6"/>
  <c r="S24" i="6" s="1"/>
  <c r="S25" i="6" s="1"/>
  <c r="S26" i="6" s="1"/>
  <c r="S27" i="6" s="1"/>
  <c r="S28" i="6" s="1"/>
  <c r="S29" i="6" s="1"/>
  <c r="S30" i="6" s="1"/>
  <c r="S41" i="6" s="1"/>
  <c r="S53" i="6" s="1"/>
  <c r="G23" i="6"/>
  <c r="G24" i="6" s="1"/>
  <c r="G25" i="6" s="1"/>
  <c r="G26" i="6" s="1"/>
  <c r="G27" i="6" s="1"/>
  <c r="G28" i="6" s="1"/>
  <c r="G29" i="6" s="1"/>
  <c r="G30" i="6" s="1"/>
  <c r="G41" i="6" s="1"/>
  <c r="G53" i="6" s="1"/>
  <c r="F23" i="6"/>
  <c r="F24" i="6" s="1"/>
  <c r="F25" i="6" s="1"/>
  <c r="F26" i="6" s="1"/>
  <c r="F27" i="6" s="1"/>
  <c r="F28" i="6" s="1"/>
  <c r="F29" i="6" s="1"/>
  <c r="O23" i="6"/>
  <c r="O24" i="6" s="1"/>
  <c r="O25" i="6" s="1"/>
  <c r="O26" i="6" s="1"/>
  <c r="O27" i="6" s="1"/>
  <c r="O28" i="6" s="1"/>
  <c r="O29" i="6" s="1"/>
  <c r="O30" i="6" s="1"/>
  <c r="O41" i="6" s="1"/>
  <c r="O53" i="6" s="1"/>
  <c r="M23" i="6"/>
  <c r="M24" i="6" s="1"/>
  <c r="M25" i="6" s="1"/>
  <c r="M26" i="6" s="1"/>
  <c r="M27" i="6" s="1"/>
  <c r="M28" i="6" s="1"/>
  <c r="M29" i="6" s="1"/>
  <c r="M30" i="6" s="1"/>
  <c r="M41" i="6" s="1"/>
  <c r="M53" i="6" s="1"/>
  <c r="N23" i="6"/>
  <c r="N24" i="6" s="1"/>
  <c r="N25" i="6" s="1"/>
  <c r="N26" i="6" s="1"/>
  <c r="N27" i="6" s="1"/>
  <c r="N28" i="6" s="1"/>
  <c r="N29" i="6" s="1"/>
  <c r="N30" i="6" s="1"/>
  <c r="N41" i="6" s="1"/>
  <c r="N53" i="6" s="1"/>
  <c r="T23" i="6"/>
  <c r="T24" i="6" s="1"/>
  <c r="T25" i="6" s="1"/>
  <c r="T26" i="6" s="1"/>
  <c r="T27" i="6" s="1"/>
  <c r="T28" i="6" s="1"/>
  <c r="T29" i="6" s="1"/>
  <c r="T30" i="6" s="1"/>
  <c r="T41" i="6" s="1"/>
  <c r="T53" i="6" s="1"/>
  <c r="E23" i="6"/>
  <c r="E24" i="6" s="1"/>
  <c r="E25" i="6" s="1"/>
  <c r="E26" i="6" s="1"/>
  <c r="E27" i="6" s="1"/>
  <c r="E28" i="6" s="1"/>
  <c r="E29" i="6" s="1"/>
  <c r="E30" i="6" s="1"/>
  <c r="E53" i="6" s="1"/>
  <c r="P23" i="6"/>
  <c r="P24" i="6" s="1"/>
  <c r="P25" i="6" s="1"/>
  <c r="P26" i="6" s="1"/>
  <c r="P27" i="6" s="1"/>
  <c r="P28" i="6" s="1"/>
  <c r="P29" i="6" s="1"/>
  <c r="P30" i="6" s="1"/>
  <c r="P41" i="6" s="1"/>
  <c r="K40" i="6"/>
  <c r="K52" i="6" s="1"/>
  <c r="K68" i="6"/>
  <c r="O23" i="4"/>
  <c r="F23" i="4"/>
  <c r="I23" i="4"/>
  <c r="R23" i="4"/>
  <c r="L23" i="4"/>
  <c r="M23" i="4"/>
  <c r="G23" i="4"/>
  <c r="U23" i="4"/>
  <c r="S23" i="4"/>
  <c r="J23" i="4"/>
  <c r="H23" i="4"/>
  <c r="E23" i="4"/>
  <c r="Q23" i="4"/>
  <c r="K23" i="4"/>
  <c r="T23" i="4"/>
  <c r="N23" i="4"/>
  <c r="V23" i="4"/>
  <c r="P23" i="4"/>
  <c r="D23" i="4"/>
  <c r="F9" i="3"/>
  <c r="T9" i="3"/>
  <c r="S10" i="3" s="1"/>
  <c r="P9" i="3"/>
  <c r="H9" i="3"/>
  <c r="E9" i="3"/>
  <c r="U9" i="3"/>
  <c r="I9" i="3"/>
  <c r="O2" i="1"/>
  <c r="N2" i="1"/>
  <c r="M2" i="1"/>
  <c r="L2" i="1"/>
  <c r="Q1" i="1"/>
  <c r="Q2" i="1" s="1"/>
  <c r="P1" i="1"/>
  <c r="P2" i="1" s="1"/>
  <c r="D22" i="1" s="1"/>
  <c r="G21" i="1" s="1"/>
  <c r="H68" i="6" l="1"/>
  <c r="P40" i="6"/>
  <c r="P52" i="6" s="1"/>
  <c r="P53" i="6"/>
  <c r="F30" i="6"/>
  <c r="F41" i="6" s="1"/>
  <c r="F53" i="6" s="1"/>
  <c r="E21" i="1"/>
  <c r="M9" i="3"/>
  <c r="F21" i="1"/>
  <c r="F24" i="1" s="1"/>
  <c r="G24" i="1" s="1"/>
  <c r="H24" i="1" s="1"/>
  <c r="I24" i="1" s="1"/>
  <c r="L9" i="3"/>
  <c r="L10" i="3" s="1"/>
  <c r="E24" i="1"/>
  <c r="U10" i="3"/>
  <c r="I40" i="6"/>
  <c r="I52" i="6" s="1"/>
  <c r="H40" i="6"/>
  <c r="H52" i="6" s="1"/>
  <c r="H10" i="3"/>
  <c r="F10" i="3"/>
  <c r="G10" i="3"/>
  <c r="O9" i="3"/>
  <c r="O10" i="3" s="1"/>
  <c r="N24" i="4"/>
  <c r="E24" i="4"/>
  <c r="U24" i="4"/>
  <c r="R24" i="4"/>
  <c r="T10" i="3"/>
  <c r="T11" i="3" s="1"/>
  <c r="Q10" i="3"/>
  <c r="J9" i="3"/>
  <c r="I10" i="3" s="1"/>
  <c r="R40" i="6"/>
  <c r="R52" i="6" s="1"/>
  <c r="T40" i="6"/>
  <c r="T52" i="6" s="1"/>
  <c r="L40" i="6"/>
  <c r="L52" i="6" s="1"/>
  <c r="U40" i="6"/>
  <c r="U52" i="6" s="1"/>
  <c r="R68" i="6"/>
  <c r="I68" i="6"/>
  <c r="J40" i="6"/>
  <c r="J52" i="6" s="1"/>
  <c r="G68" i="6"/>
  <c r="L68" i="6"/>
  <c r="K39" i="6"/>
  <c r="K51" i="6" s="1"/>
  <c r="V68" i="6"/>
  <c r="K67" i="6"/>
  <c r="Q40" i="6"/>
  <c r="Q52" i="6" s="1"/>
  <c r="Q68" i="6"/>
  <c r="M40" i="6"/>
  <c r="M52" i="6" s="1"/>
  <c r="T68" i="6"/>
  <c r="M68" i="6"/>
  <c r="N40" i="6"/>
  <c r="N52" i="6" s="1"/>
  <c r="S68" i="6"/>
  <c r="S40" i="6"/>
  <c r="S52" i="6" s="1"/>
  <c r="P68" i="6"/>
  <c r="V40" i="6"/>
  <c r="V52" i="6" s="1"/>
  <c r="N68" i="6"/>
  <c r="G40" i="6"/>
  <c r="G52" i="6" s="1"/>
  <c r="J68" i="6"/>
  <c r="O68" i="6"/>
  <c r="U68" i="6"/>
  <c r="O40" i="6"/>
  <c r="O52" i="6" s="1"/>
  <c r="E52" i="6"/>
  <c r="P39" i="6"/>
  <c r="P51" i="6" s="1"/>
  <c r="P67" i="6"/>
  <c r="E68" i="6"/>
  <c r="H67" i="6"/>
  <c r="H24" i="4"/>
  <c r="G24" i="4"/>
  <c r="I24" i="4"/>
  <c r="P24" i="4"/>
  <c r="K24" i="4"/>
  <c r="J24" i="4"/>
  <c r="M24" i="4"/>
  <c r="F24" i="4"/>
  <c r="T24" i="4"/>
  <c r="V24" i="4"/>
  <c r="Q24" i="4"/>
  <c r="S24" i="4"/>
  <c r="L24" i="4"/>
  <c r="O24" i="4"/>
  <c r="D24" i="4"/>
  <c r="E25" i="4" s="1"/>
  <c r="R10" i="3"/>
  <c r="R11" i="3" s="1"/>
  <c r="J10" i="3"/>
  <c r="M10" i="3"/>
  <c r="G11" i="3"/>
  <c r="U11" i="3"/>
  <c r="U12" i="3" s="1"/>
  <c r="E25" i="1"/>
  <c r="H39" i="6" l="1"/>
  <c r="H51" i="6" s="1"/>
  <c r="I67" i="6"/>
  <c r="F68" i="6"/>
  <c r="F40" i="6"/>
  <c r="F52" i="6" s="1"/>
  <c r="O67" i="6"/>
  <c r="K10" i="3"/>
  <c r="S11" i="3"/>
  <c r="S12" i="3" s="1"/>
  <c r="P10" i="3"/>
  <c r="Q11" i="3" s="1"/>
  <c r="R12" i="3" s="1"/>
  <c r="I39" i="6"/>
  <c r="I51" i="6" s="1"/>
  <c r="L11" i="3"/>
  <c r="I11" i="3"/>
  <c r="S25" i="4"/>
  <c r="R25" i="4"/>
  <c r="J25" i="4"/>
  <c r="G25" i="4"/>
  <c r="Q25" i="4"/>
  <c r="N25" i="4"/>
  <c r="K25" i="4"/>
  <c r="H25" i="4"/>
  <c r="J11" i="3"/>
  <c r="O25" i="4"/>
  <c r="V25" i="4"/>
  <c r="F25" i="4"/>
  <c r="P25" i="4"/>
  <c r="U25" i="4"/>
  <c r="H11" i="3"/>
  <c r="N10" i="3"/>
  <c r="R39" i="6"/>
  <c r="R51" i="6" s="1"/>
  <c r="R67" i="6"/>
  <c r="T67" i="6"/>
  <c r="L67" i="6"/>
  <c r="T39" i="6"/>
  <c r="T51" i="6" s="1"/>
  <c r="Q67" i="6"/>
  <c r="L39" i="6"/>
  <c r="L51" i="6" s="1"/>
  <c r="Q39" i="6"/>
  <c r="Q51" i="6" s="1"/>
  <c r="F67" i="6"/>
  <c r="U39" i="6"/>
  <c r="U51" i="6" s="1"/>
  <c r="P38" i="6"/>
  <c r="P50" i="6" s="1"/>
  <c r="J67" i="6"/>
  <c r="F39" i="6"/>
  <c r="F51" i="6" s="1"/>
  <c r="U67" i="6"/>
  <c r="N39" i="6"/>
  <c r="N51" i="6" s="1"/>
  <c r="J39" i="6"/>
  <c r="J51" i="6" s="1"/>
  <c r="M67" i="6"/>
  <c r="M39" i="6"/>
  <c r="M51" i="6" s="1"/>
  <c r="G39" i="6"/>
  <c r="G51" i="6" s="1"/>
  <c r="K38" i="6"/>
  <c r="K50" i="6" s="1"/>
  <c r="K66" i="6"/>
  <c r="S39" i="6"/>
  <c r="S51" i="6" s="1"/>
  <c r="S67" i="6"/>
  <c r="N67" i="6"/>
  <c r="E39" i="6"/>
  <c r="E51" i="6" s="1"/>
  <c r="V39" i="6"/>
  <c r="V51" i="6" s="1"/>
  <c r="G67" i="6"/>
  <c r="V67" i="6"/>
  <c r="E67" i="6"/>
  <c r="O39" i="6"/>
  <c r="O51" i="6" s="1"/>
  <c r="P66" i="6"/>
  <c r="H66" i="6"/>
  <c r="H38" i="6"/>
  <c r="H50" i="6" s="1"/>
  <c r="Q26" i="4"/>
  <c r="V26" i="4"/>
  <c r="L25" i="4"/>
  <c r="T25" i="4"/>
  <c r="M25" i="4"/>
  <c r="I25" i="4"/>
  <c r="D25" i="4"/>
  <c r="E26" i="4" s="1"/>
  <c r="K11" i="3"/>
  <c r="M11" i="3"/>
  <c r="H12" i="3"/>
  <c r="T12" i="3"/>
  <c r="T13" i="3" s="1"/>
  <c r="J24" i="1"/>
  <c r="F25" i="1"/>
  <c r="G25" i="1" s="1"/>
  <c r="T38" i="6" l="1"/>
  <c r="T50" i="6" s="1"/>
  <c r="I38" i="6"/>
  <c r="I50" i="6" s="1"/>
  <c r="I66" i="6"/>
  <c r="P11" i="3"/>
  <c r="Q12" i="3" s="1"/>
  <c r="L12" i="3"/>
  <c r="T26" i="4"/>
  <c r="K37" i="6"/>
  <c r="K49" i="6" s="1"/>
  <c r="I12" i="3"/>
  <c r="S26" i="4"/>
  <c r="L26" i="4"/>
  <c r="P65" i="6"/>
  <c r="O26" i="4"/>
  <c r="J26" i="4"/>
  <c r="N11" i="3"/>
  <c r="N12" i="3" s="1"/>
  <c r="O11" i="3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I26" i="4"/>
  <c r="U26" i="4"/>
  <c r="K26" i="4"/>
  <c r="R26" i="4"/>
  <c r="R66" i="6"/>
  <c r="Q38" i="6"/>
  <c r="Q50" i="6" s="1"/>
  <c r="K12" i="3"/>
  <c r="J12" i="3"/>
  <c r="J13" i="3" s="1"/>
  <c r="F26" i="4"/>
  <c r="N26" i="4"/>
  <c r="E38" i="6"/>
  <c r="E50" i="6" s="1"/>
  <c r="P12" i="3"/>
  <c r="T66" i="6"/>
  <c r="Q66" i="6"/>
  <c r="R38" i="6"/>
  <c r="R50" i="6" s="1"/>
  <c r="I37" i="6"/>
  <c r="I49" i="6" s="1"/>
  <c r="L66" i="6"/>
  <c r="P37" i="6"/>
  <c r="P49" i="6" s="1"/>
  <c r="N38" i="6"/>
  <c r="N50" i="6" s="1"/>
  <c r="L38" i="6"/>
  <c r="L50" i="6" s="1"/>
  <c r="T65" i="6"/>
  <c r="U38" i="6"/>
  <c r="U50" i="6" s="1"/>
  <c r="U66" i="6"/>
  <c r="M66" i="6"/>
  <c r="F38" i="6"/>
  <c r="F50" i="6" s="1"/>
  <c r="V38" i="6"/>
  <c r="V50" i="6" s="1"/>
  <c r="T37" i="6"/>
  <c r="T49" i="6" s="1"/>
  <c r="G38" i="6"/>
  <c r="G50" i="6" s="1"/>
  <c r="M38" i="6"/>
  <c r="M50" i="6" s="1"/>
  <c r="I65" i="6"/>
  <c r="N66" i="6"/>
  <c r="J38" i="6"/>
  <c r="J50" i="6" s="1"/>
  <c r="F66" i="6"/>
  <c r="G66" i="6"/>
  <c r="J66" i="6"/>
  <c r="E66" i="6"/>
  <c r="V66" i="6"/>
  <c r="S66" i="6"/>
  <c r="S38" i="6"/>
  <c r="K65" i="6"/>
  <c r="O66" i="6"/>
  <c r="O38" i="6"/>
  <c r="O50" i="6" s="1"/>
  <c r="H37" i="6"/>
  <c r="H49" i="6" s="1"/>
  <c r="H65" i="6"/>
  <c r="M26" i="4"/>
  <c r="P26" i="4"/>
  <c r="H26" i="4"/>
  <c r="G26" i="4"/>
  <c r="D26" i="4"/>
  <c r="E27" i="4" s="1"/>
  <c r="U13" i="3"/>
  <c r="U14" i="3" s="1"/>
  <c r="S13" i="3"/>
  <c r="H25" i="1"/>
  <c r="I25" i="1" s="1"/>
  <c r="R37" i="6" l="1"/>
  <c r="R49" i="6" s="1"/>
  <c r="K36" i="6"/>
  <c r="K48" i="6" s="1"/>
  <c r="S65" i="6"/>
  <c r="S50" i="6"/>
  <c r="K64" i="6"/>
  <c r="R13" i="3"/>
  <c r="Q13" i="3"/>
  <c r="S14" i="3"/>
  <c r="I64" i="6"/>
  <c r="Q37" i="6"/>
  <c r="Q49" i="6" s="1"/>
  <c r="U37" i="6"/>
  <c r="U49" i="6" s="1"/>
  <c r="Q65" i="6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O27" i="4"/>
  <c r="R65" i="6"/>
  <c r="E37" i="6"/>
  <c r="E49" i="6" s="1"/>
  <c r="N27" i="4"/>
  <c r="K13" i="3"/>
  <c r="P27" i="4"/>
  <c r="F27" i="4"/>
  <c r="E65" i="6"/>
  <c r="M12" i="3"/>
  <c r="O12" i="3"/>
  <c r="I13" i="3"/>
  <c r="J14" i="3" s="1"/>
  <c r="V65" i="6"/>
  <c r="U65" i="6"/>
  <c r="N65" i="6"/>
  <c r="P36" i="6"/>
  <c r="P48" i="6" s="1"/>
  <c r="P64" i="6"/>
  <c r="L37" i="6"/>
  <c r="L49" i="6" s="1"/>
  <c r="N37" i="6"/>
  <c r="N49" i="6" s="1"/>
  <c r="I36" i="6"/>
  <c r="I48" i="6" s="1"/>
  <c r="L65" i="6"/>
  <c r="F37" i="6"/>
  <c r="F49" i="6" s="1"/>
  <c r="G65" i="6"/>
  <c r="T36" i="6"/>
  <c r="T48" i="6" s="1"/>
  <c r="T64" i="6"/>
  <c r="V37" i="6"/>
  <c r="V49" i="6" s="1"/>
  <c r="F65" i="6"/>
  <c r="G37" i="6"/>
  <c r="G49" i="6" s="1"/>
  <c r="J37" i="6"/>
  <c r="J49" i="6" s="1"/>
  <c r="M37" i="6"/>
  <c r="M49" i="6" s="1"/>
  <c r="J65" i="6"/>
  <c r="M65" i="6"/>
  <c r="H64" i="6"/>
  <c r="S37" i="6"/>
  <c r="S49" i="6" s="1"/>
  <c r="O65" i="6"/>
  <c r="O37" i="6"/>
  <c r="O49" i="6" s="1"/>
  <c r="H36" i="6"/>
  <c r="H48" i="6" s="1"/>
  <c r="R64" i="6"/>
  <c r="R36" i="6"/>
  <c r="R48" i="6" s="1"/>
  <c r="K63" i="6"/>
  <c r="K35" i="6"/>
  <c r="K47" i="6" s="1"/>
  <c r="U27" i="4"/>
  <c r="T27" i="4"/>
  <c r="G27" i="4"/>
  <c r="S27" i="4"/>
  <c r="I27" i="4"/>
  <c r="L27" i="4"/>
  <c r="K27" i="4"/>
  <c r="F28" i="4"/>
  <c r="M27" i="4"/>
  <c r="V27" i="4"/>
  <c r="H27" i="4"/>
  <c r="Q27" i="4"/>
  <c r="Q28" i="4" s="1"/>
  <c r="R27" i="4"/>
  <c r="J27" i="4"/>
  <c r="D27" i="4"/>
  <c r="E28" i="4" s="1"/>
  <c r="R14" i="3"/>
  <c r="T14" i="3"/>
  <c r="T15" i="3" s="1"/>
  <c r="Q64" i="6" l="1"/>
  <c r="Q36" i="6"/>
  <c r="Q48" i="6" s="1"/>
  <c r="I28" i="4"/>
  <c r="U28" i="4"/>
  <c r="P63" i="6"/>
  <c r="E64" i="6"/>
  <c r="I63" i="6"/>
  <c r="E36" i="6"/>
  <c r="E48" i="6" s="1"/>
  <c r="N36" i="6"/>
  <c r="N48" i="6" s="1"/>
  <c r="U36" i="6"/>
  <c r="U48" i="6" s="1"/>
  <c r="P35" i="6"/>
  <c r="P47" i="6" s="1"/>
  <c r="U64" i="6"/>
  <c r="N64" i="6"/>
  <c r="M13" i="3"/>
  <c r="N13" i="3"/>
  <c r="L13" i="3"/>
  <c r="O13" i="3"/>
  <c r="P13" i="3"/>
  <c r="V64" i="6"/>
  <c r="L64" i="6"/>
  <c r="F64" i="6"/>
  <c r="L36" i="6"/>
  <c r="L48" i="6" s="1"/>
  <c r="V36" i="6"/>
  <c r="V48" i="6" s="1"/>
  <c r="Q35" i="6"/>
  <c r="Q47" i="6" s="1"/>
  <c r="I35" i="6"/>
  <c r="I47" i="6" s="1"/>
  <c r="F36" i="6"/>
  <c r="F48" i="6" s="1"/>
  <c r="Q63" i="6"/>
  <c r="G36" i="6"/>
  <c r="G48" i="6" s="1"/>
  <c r="T35" i="6"/>
  <c r="T47" i="6" s="1"/>
  <c r="G64" i="6"/>
  <c r="T63" i="6"/>
  <c r="M36" i="6"/>
  <c r="M48" i="6" s="1"/>
  <c r="M64" i="6"/>
  <c r="J36" i="6"/>
  <c r="J48" i="6" s="1"/>
  <c r="J64" i="6"/>
  <c r="S64" i="6"/>
  <c r="S36" i="6"/>
  <c r="S48" i="6" s="1"/>
  <c r="H35" i="6"/>
  <c r="H47" i="6" s="1"/>
  <c r="O36" i="6"/>
  <c r="O48" i="6" s="1"/>
  <c r="O64" i="6"/>
  <c r="H63" i="6"/>
  <c r="K62" i="6"/>
  <c r="K34" i="6"/>
  <c r="K46" i="6" s="1"/>
  <c r="P62" i="6"/>
  <c r="R63" i="6"/>
  <c r="R35" i="6"/>
  <c r="R47" i="6" s="1"/>
  <c r="I29" i="4"/>
  <c r="H28" i="4"/>
  <c r="H29" i="4" s="1"/>
  <c r="O28" i="4"/>
  <c r="N28" i="4"/>
  <c r="J28" i="4"/>
  <c r="J29" i="4" s="1"/>
  <c r="V28" i="4"/>
  <c r="V29" i="4" s="1"/>
  <c r="K28" i="4"/>
  <c r="G28" i="4"/>
  <c r="P28" i="4"/>
  <c r="P29" i="4" s="1"/>
  <c r="Q29" i="4"/>
  <c r="S28" i="4"/>
  <c r="R28" i="4"/>
  <c r="M28" i="4"/>
  <c r="M29" i="4" s="1"/>
  <c r="L28" i="4"/>
  <c r="T28" i="4"/>
  <c r="D28" i="4"/>
  <c r="E29" i="4" s="1"/>
  <c r="U15" i="3"/>
  <c r="U16" i="3" s="1"/>
  <c r="S15" i="3"/>
  <c r="D8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P34" i="6" l="1"/>
  <c r="P46" i="6" s="1"/>
  <c r="U35" i="6"/>
  <c r="U47" i="6" s="1"/>
  <c r="L14" i="3"/>
  <c r="N14" i="3"/>
  <c r="E35" i="6"/>
  <c r="E47" i="6" s="1"/>
  <c r="E63" i="6"/>
  <c r="U63" i="6"/>
  <c r="N35" i="6"/>
  <c r="N47" i="6" s="1"/>
  <c r="N63" i="6"/>
  <c r="G63" i="6"/>
  <c r="P14" i="3"/>
  <c r="Q14" i="3"/>
  <c r="R29" i="4"/>
  <c r="O14" i="3"/>
  <c r="M14" i="3"/>
  <c r="K14" i="3"/>
  <c r="K15" i="3" s="1"/>
  <c r="Q62" i="6"/>
  <c r="M63" i="6"/>
  <c r="L35" i="6"/>
  <c r="L47" i="6" s="1"/>
  <c r="L63" i="6"/>
  <c r="F63" i="6"/>
  <c r="V35" i="6"/>
  <c r="V47" i="6" s="1"/>
  <c r="V63" i="6"/>
  <c r="I34" i="6"/>
  <c r="I46" i="6" s="1"/>
  <c r="Q34" i="6"/>
  <c r="Q46" i="6" s="1"/>
  <c r="I62" i="6"/>
  <c r="F35" i="6"/>
  <c r="F47" i="6" s="1"/>
  <c r="T62" i="6"/>
  <c r="T34" i="6"/>
  <c r="T46" i="6" s="1"/>
  <c r="G35" i="6"/>
  <c r="G47" i="6" s="1"/>
  <c r="M35" i="6"/>
  <c r="M47" i="6" s="1"/>
  <c r="J63" i="6"/>
  <c r="J35" i="6"/>
  <c r="J47" i="6" s="1"/>
  <c r="S35" i="6"/>
  <c r="S47" i="6" s="1"/>
  <c r="S63" i="6"/>
  <c r="H34" i="6"/>
  <c r="H46" i="6" s="1"/>
  <c r="O63" i="6"/>
  <c r="O35" i="6"/>
  <c r="O47" i="6" s="1"/>
  <c r="H62" i="6"/>
  <c r="R62" i="6"/>
  <c r="R34" i="6"/>
  <c r="R46" i="6" s="1"/>
  <c r="K61" i="6"/>
  <c r="K33" i="6"/>
  <c r="K45" i="6" s="1"/>
  <c r="T29" i="4"/>
  <c r="S29" i="4"/>
  <c r="G29" i="4"/>
  <c r="N29" i="4"/>
  <c r="F29" i="4"/>
  <c r="L29" i="4"/>
  <c r="U29" i="4"/>
  <c r="K29" i="4"/>
  <c r="O29" i="4"/>
  <c r="D29" i="4"/>
  <c r="E30" i="4" s="1"/>
  <c r="T16" i="3"/>
  <c r="C8" i="1"/>
  <c r="U9" i="1"/>
  <c r="P33" i="6" l="1"/>
  <c r="P45" i="6" s="1"/>
  <c r="V62" i="6"/>
  <c r="P61" i="6"/>
  <c r="U34" i="6"/>
  <c r="U46" i="6" s="1"/>
  <c r="V34" i="6"/>
  <c r="V46" i="6" s="1"/>
  <c r="U62" i="6"/>
  <c r="N62" i="6"/>
  <c r="E34" i="6"/>
  <c r="E46" i="6" s="1"/>
  <c r="P15" i="3"/>
  <c r="L30" i="4"/>
  <c r="E62" i="6"/>
  <c r="N34" i="6"/>
  <c r="N46" i="6" s="1"/>
  <c r="I61" i="6"/>
  <c r="V30" i="4"/>
  <c r="G30" i="4"/>
  <c r="H30" i="4"/>
  <c r="U30" i="4"/>
  <c r="M30" i="4"/>
  <c r="S30" i="4"/>
  <c r="G34" i="6"/>
  <c r="G46" i="6" s="1"/>
  <c r="M15" i="3"/>
  <c r="N15" i="3"/>
  <c r="L15" i="3"/>
  <c r="L16" i="3" s="1"/>
  <c r="F30" i="4"/>
  <c r="O15" i="3"/>
  <c r="O16" i="3" s="1"/>
  <c r="Q15" i="3"/>
  <c r="R15" i="3"/>
  <c r="O30" i="4"/>
  <c r="I30" i="4"/>
  <c r="R30" i="4"/>
  <c r="P16" i="3"/>
  <c r="F34" i="6"/>
  <c r="F46" i="6" s="1"/>
  <c r="G62" i="6"/>
  <c r="F62" i="6"/>
  <c r="Q61" i="6"/>
  <c r="L34" i="6"/>
  <c r="L46" i="6" s="1"/>
  <c r="L62" i="6"/>
  <c r="Q33" i="6"/>
  <c r="Q45" i="6" s="1"/>
  <c r="I33" i="6"/>
  <c r="I45" i="6" s="1"/>
  <c r="U61" i="6"/>
  <c r="M62" i="6"/>
  <c r="T61" i="6"/>
  <c r="T33" i="6"/>
  <c r="T45" i="6" s="1"/>
  <c r="M34" i="6"/>
  <c r="M46" i="6" s="1"/>
  <c r="H33" i="6"/>
  <c r="H45" i="6" s="1"/>
  <c r="J62" i="6"/>
  <c r="J34" i="6"/>
  <c r="J46" i="6" s="1"/>
  <c r="H61" i="6"/>
  <c r="S62" i="6"/>
  <c r="S34" i="6"/>
  <c r="S46" i="6" s="1"/>
  <c r="O34" i="6"/>
  <c r="O46" i="6" s="1"/>
  <c r="O62" i="6"/>
  <c r="P60" i="6"/>
  <c r="R61" i="6"/>
  <c r="R33" i="6"/>
  <c r="R45" i="6" s="1"/>
  <c r="K60" i="6"/>
  <c r="K32" i="6"/>
  <c r="K44" i="6" s="1"/>
  <c r="T30" i="4"/>
  <c r="Q30" i="4"/>
  <c r="K30" i="4"/>
  <c r="P30" i="4"/>
  <c r="N30" i="4"/>
  <c r="J30" i="4"/>
  <c r="D30" i="4"/>
  <c r="U41" i="4" s="1"/>
  <c r="U40" i="4" s="1"/>
  <c r="U39" i="4" s="1"/>
  <c r="U38" i="4" s="1"/>
  <c r="U17" i="3"/>
  <c r="T9" i="1"/>
  <c r="P32" i="6" l="1"/>
  <c r="P44" i="6" s="1"/>
  <c r="U33" i="6"/>
  <c r="U45" i="6" s="1"/>
  <c r="T60" i="6"/>
  <c r="E61" i="6"/>
  <c r="E33" i="6"/>
  <c r="V33" i="6"/>
  <c r="V45" i="6" s="1"/>
  <c r="V61" i="6"/>
  <c r="N33" i="6"/>
  <c r="N45" i="6" s="1"/>
  <c r="N61" i="6"/>
  <c r="N16" i="3"/>
  <c r="G33" i="6"/>
  <c r="G45" i="6" s="1"/>
  <c r="G61" i="6"/>
  <c r="R16" i="3"/>
  <c r="S16" i="3"/>
  <c r="M41" i="4"/>
  <c r="M40" i="4" s="1"/>
  <c r="M39" i="4" s="1"/>
  <c r="M38" i="4" s="1"/>
  <c r="M65" i="4" s="1"/>
  <c r="O41" i="4"/>
  <c r="O40" i="4" s="1"/>
  <c r="O39" i="4" s="1"/>
  <c r="Q16" i="3"/>
  <c r="Q17" i="3" s="1"/>
  <c r="O17" i="3"/>
  <c r="M16" i="3"/>
  <c r="P41" i="4"/>
  <c r="P40" i="4" s="1"/>
  <c r="P39" i="4" s="1"/>
  <c r="P38" i="4" s="1"/>
  <c r="E41" i="4"/>
  <c r="F61" i="6"/>
  <c r="F33" i="6"/>
  <c r="F45" i="6" s="1"/>
  <c r="L61" i="6"/>
  <c r="L33" i="6"/>
  <c r="L45" i="6" s="1"/>
  <c r="I60" i="6"/>
  <c r="Q32" i="6"/>
  <c r="I32" i="6"/>
  <c r="Q60" i="6"/>
  <c r="H60" i="6"/>
  <c r="T32" i="6"/>
  <c r="M33" i="6"/>
  <c r="M45" i="6" s="1"/>
  <c r="M61" i="6"/>
  <c r="H32" i="6"/>
  <c r="J61" i="6"/>
  <c r="J33" i="6"/>
  <c r="J45" i="6" s="1"/>
  <c r="S61" i="6"/>
  <c r="S33" i="6"/>
  <c r="S45" i="6" s="1"/>
  <c r="U32" i="6"/>
  <c r="U60" i="6"/>
  <c r="O61" i="6"/>
  <c r="O33" i="6"/>
  <c r="O45" i="6" s="1"/>
  <c r="K59" i="6"/>
  <c r="K54" i="6"/>
  <c r="K58" i="6" s="1"/>
  <c r="R60" i="6"/>
  <c r="R32" i="6"/>
  <c r="R44" i="6" s="1"/>
  <c r="P59" i="6"/>
  <c r="P54" i="6"/>
  <c r="P58" i="6" s="1"/>
  <c r="M37" i="4"/>
  <c r="U37" i="4"/>
  <c r="U65" i="4"/>
  <c r="U50" i="4"/>
  <c r="K41" i="4"/>
  <c r="K40" i="4" s="1"/>
  <c r="K39" i="4" s="1"/>
  <c r="L41" i="4"/>
  <c r="L40" i="4" s="1"/>
  <c r="L39" i="4" s="1"/>
  <c r="Q41" i="4"/>
  <c r="Q40" i="4" s="1"/>
  <c r="Q39" i="4" s="1"/>
  <c r="S41" i="4"/>
  <c r="S40" i="4" s="1"/>
  <c r="S39" i="4" s="1"/>
  <c r="P66" i="4"/>
  <c r="U51" i="4"/>
  <c r="J41" i="4"/>
  <c r="J40" i="4" s="1"/>
  <c r="J39" i="4" s="1"/>
  <c r="I41" i="4"/>
  <c r="I40" i="4" s="1"/>
  <c r="I39" i="4" s="1"/>
  <c r="G41" i="4"/>
  <c r="G40" i="4" s="1"/>
  <c r="G39" i="4" s="1"/>
  <c r="T41" i="4"/>
  <c r="T40" i="4" s="1"/>
  <c r="T39" i="4" s="1"/>
  <c r="R41" i="4"/>
  <c r="R40" i="4" s="1"/>
  <c r="R39" i="4" s="1"/>
  <c r="P37" i="4"/>
  <c r="P65" i="4"/>
  <c r="P50" i="4"/>
  <c r="O66" i="4"/>
  <c r="P51" i="4"/>
  <c r="U66" i="4"/>
  <c r="N41" i="4"/>
  <c r="N40" i="4" s="1"/>
  <c r="N39" i="4" s="1"/>
  <c r="H41" i="4"/>
  <c r="H40" i="4" s="1"/>
  <c r="H39" i="4" s="1"/>
  <c r="V41" i="4"/>
  <c r="V40" i="4" s="1"/>
  <c r="V39" i="4" s="1"/>
  <c r="F41" i="4"/>
  <c r="F40" i="4" s="1"/>
  <c r="F39" i="4" s="1"/>
  <c r="L67" i="4"/>
  <c r="I67" i="4"/>
  <c r="R67" i="4"/>
  <c r="R52" i="4"/>
  <c r="P67" i="4"/>
  <c r="P52" i="4"/>
  <c r="K67" i="4"/>
  <c r="U67" i="4"/>
  <c r="U52" i="4"/>
  <c r="G67" i="4"/>
  <c r="O52" i="4"/>
  <c r="O67" i="4"/>
  <c r="H67" i="4"/>
  <c r="H52" i="4"/>
  <c r="J52" i="4"/>
  <c r="J67" i="4"/>
  <c r="T67" i="4"/>
  <c r="S52" i="4"/>
  <c r="V52" i="4"/>
  <c r="S9" i="1"/>
  <c r="E60" i="6" l="1"/>
  <c r="E45" i="6"/>
  <c r="E32" i="6"/>
  <c r="T44" i="6"/>
  <c r="T54" i="6" s="1"/>
  <c r="T58" i="6" s="1"/>
  <c r="I44" i="6"/>
  <c r="I54" i="6" s="1"/>
  <c r="I58" i="6" s="1"/>
  <c r="U44" i="6"/>
  <c r="U54" i="6" s="1"/>
  <c r="U58" i="6" s="1"/>
  <c r="H44" i="6"/>
  <c r="H54" i="6" s="1"/>
  <c r="H58" i="6" s="1"/>
  <c r="Q44" i="6"/>
  <c r="Q54" i="6" s="1"/>
  <c r="Q58" i="6" s="1"/>
  <c r="V60" i="6"/>
  <c r="V32" i="6"/>
  <c r="V44" i="6" s="1"/>
  <c r="N60" i="6"/>
  <c r="N32" i="6"/>
  <c r="V67" i="4"/>
  <c r="I52" i="4"/>
  <c r="G32" i="6"/>
  <c r="S67" i="4"/>
  <c r="K52" i="4"/>
  <c r="F60" i="6"/>
  <c r="G60" i="6"/>
  <c r="M60" i="6"/>
  <c r="E68" i="4"/>
  <c r="E53" i="4"/>
  <c r="M51" i="4"/>
  <c r="T17" i="3"/>
  <c r="S17" i="3"/>
  <c r="M67" i="4"/>
  <c r="M66" i="4"/>
  <c r="M50" i="4"/>
  <c r="E40" i="4"/>
  <c r="R17" i="3"/>
  <c r="R18" i="3" s="1"/>
  <c r="M52" i="4"/>
  <c r="F67" i="4"/>
  <c r="M17" i="3"/>
  <c r="N17" i="3"/>
  <c r="N18" i="3" s="1"/>
  <c r="O38" i="4"/>
  <c r="O51" i="4"/>
  <c r="P17" i="3"/>
  <c r="F32" i="6"/>
  <c r="Q59" i="6"/>
  <c r="L60" i="6"/>
  <c r="L32" i="6"/>
  <c r="L44" i="6" s="1"/>
  <c r="H59" i="6"/>
  <c r="I59" i="6"/>
  <c r="T59" i="6"/>
  <c r="M32" i="6"/>
  <c r="U59" i="6"/>
  <c r="J60" i="6"/>
  <c r="J32" i="6"/>
  <c r="J44" i="6" s="1"/>
  <c r="S60" i="6"/>
  <c r="S32" i="6"/>
  <c r="S44" i="6" s="1"/>
  <c r="O60" i="6"/>
  <c r="O32" i="6"/>
  <c r="O44" i="6" s="1"/>
  <c r="K71" i="6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94" i="6" s="1"/>
  <c r="K93" i="6" s="1"/>
  <c r="K92" i="6" s="1"/>
  <c r="K91" i="6" s="1"/>
  <c r="K90" i="6" s="1"/>
  <c r="K89" i="6" s="1"/>
  <c r="K88" i="6" s="1"/>
  <c r="K87" i="6" s="1"/>
  <c r="K86" i="6" s="1"/>
  <c r="K85" i="6" s="1"/>
  <c r="K84" i="6" s="1"/>
  <c r="K56" i="6"/>
  <c r="P56" i="6"/>
  <c r="P71" i="6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94" i="6" s="1"/>
  <c r="P93" i="6" s="1"/>
  <c r="P92" i="6" s="1"/>
  <c r="P91" i="6" s="1"/>
  <c r="P90" i="6" s="1"/>
  <c r="P89" i="6" s="1"/>
  <c r="P88" i="6" s="1"/>
  <c r="P87" i="6" s="1"/>
  <c r="P86" i="6" s="1"/>
  <c r="P85" i="6" s="1"/>
  <c r="P84" i="6" s="1"/>
  <c r="R59" i="6"/>
  <c r="R54" i="6"/>
  <c r="R58" i="6" s="1"/>
  <c r="G59" i="6"/>
  <c r="V54" i="6"/>
  <c r="V58" i="6" s="1"/>
  <c r="V59" i="6"/>
  <c r="T38" i="4"/>
  <c r="T51" i="4"/>
  <c r="T66" i="4"/>
  <c r="M36" i="4"/>
  <c r="M64" i="4"/>
  <c r="M49" i="4"/>
  <c r="Q52" i="4"/>
  <c r="G38" i="4"/>
  <c r="G66" i="4"/>
  <c r="G51" i="4"/>
  <c r="U36" i="4"/>
  <c r="U64" i="4"/>
  <c r="U49" i="4"/>
  <c r="Q67" i="4"/>
  <c r="G52" i="4"/>
  <c r="N67" i="4"/>
  <c r="V38" i="4"/>
  <c r="V51" i="4"/>
  <c r="V66" i="4"/>
  <c r="P36" i="4"/>
  <c r="P64" i="4"/>
  <c r="P49" i="4"/>
  <c r="I38" i="4"/>
  <c r="I66" i="4"/>
  <c r="I51" i="4"/>
  <c r="K38" i="4"/>
  <c r="K66" i="4"/>
  <c r="K51" i="4"/>
  <c r="N38" i="4"/>
  <c r="N66" i="4"/>
  <c r="N51" i="4"/>
  <c r="Q38" i="4"/>
  <c r="Q66" i="4"/>
  <c r="Q51" i="4"/>
  <c r="N52" i="4"/>
  <c r="F38" i="4"/>
  <c r="F51" i="4"/>
  <c r="F66" i="4"/>
  <c r="L38" i="4"/>
  <c r="L66" i="4"/>
  <c r="L51" i="4"/>
  <c r="F52" i="4"/>
  <c r="T52" i="4"/>
  <c r="L52" i="4"/>
  <c r="H38" i="4"/>
  <c r="H51" i="4"/>
  <c r="H66" i="4"/>
  <c r="R38" i="4"/>
  <c r="R66" i="4"/>
  <c r="R51" i="4"/>
  <c r="J38" i="4"/>
  <c r="J51" i="4"/>
  <c r="J66" i="4"/>
  <c r="S38" i="4"/>
  <c r="S66" i="4"/>
  <c r="S51" i="4"/>
  <c r="N53" i="4"/>
  <c r="N58" i="4" s="1"/>
  <c r="N68" i="4"/>
  <c r="H68" i="4"/>
  <c r="H53" i="4"/>
  <c r="H58" i="4" s="1"/>
  <c r="K68" i="4"/>
  <c r="K53" i="4"/>
  <c r="K58" i="4" s="1"/>
  <c r="M68" i="4"/>
  <c r="M53" i="4"/>
  <c r="M58" i="4" s="1"/>
  <c r="J68" i="4"/>
  <c r="J53" i="4"/>
  <c r="J58" i="4" s="1"/>
  <c r="I68" i="4"/>
  <c r="I53" i="4"/>
  <c r="I58" i="4" s="1"/>
  <c r="P68" i="4"/>
  <c r="P53" i="4"/>
  <c r="P58" i="4" s="1"/>
  <c r="S68" i="4"/>
  <c r="S53" i="4"/>
  <c r="S58" i="4" s="1"/>
  <c r="F53" i="4"/>
  <c r="F58" i="4" s="1"/>
  <c r="F68" i="4"/>
  <c r="Q68" i="4"/>
  <c r="Q53" i="4"/>
  <c r="Q58" i="4" s="1"/>
  <c r="R53" i="4"/>
  <c r="R58" i="4" s="1"/>
  <c r="R68" i="4"/>
  <c r="T68" i="4"/>
  <c r="T53" i="4"/>
  <c r="T58" i="4" s="1"/>
  <c r="G68" i="4"/>
  <c r="G53" i="4"/>
  <c r="G58" i="4" s="1"/>
  <c r="U68" i="4"/>
  <c r="U53" i="4"/>
  <c r="U58" i="4" s="1"/>
  <c r="V68" i="4"/>
  <c r="V53" i="4"/>
  <c r="V58" i="4" s="1"/>
  <c r="L68" i="4"/>
  <c r="L53" i="4"/>
  <c r="L58" i="4" s="1"/>
  <c r="O68" i="4"/>
  <c r="O53" i="4"/>
  <c r="O58" i="4" s="1"/>
  <c r="E58" i="4"/>
  <c r="E56" i="4" s="1"/>
  <c r="R9" i="1"/>
  <c r="H56" i="6" l="1"/>
  <c r="H71" i="6"/>
  <c r="Q56" i="6"/>
  <c r="Q71" i="6"/>
  <c r="T71" i="6"/>
  <c r="T56" i="6"/>
  <c r="I71" i="6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94" i="6" s="1"/>
  <c r="I93" i="6" s="1"/>
  <c r="I92" i="6" s="1"/>
  <c r="I91" i="6" s="1"/>
  <c r="I90" i="6" s="1"/>
  <c r="I89" i="6" s="1"/>
  <c r="I88" i="6" s="1"/>
  <c r="I87" i="6" s="1"/>
  <c r="I86" i="6" s="1"/>
  <c r="I85" i="6" s="1"/>
  <c r="I84" i="6" s="1"/>
  <c r="I56" i="6"/>
  <c r="U71" i="6"/>
  <c r="U56" i="6"/>
  <c r="N44" i="6"/>
  <c r="N54" i="6" s="1"/>
  <c r="N58" i="6" s="1"/>
  <c r="G44" i="6"/>
  <c r="G54" i="6" s="1"/>
  <c r="G58" i="6" s="1"/>
  <c r="F44" i="6"/>
  <c r="F54" i="6" s="1"/>
  <c r="F58" i="6" s="1"/>
  <c r="E54" i="6"/>
  <c r="E59" i="6"/>
  <c r="M44" i="6"/>
  <c r="M54" i="6" s="1"/>
  <c r="M58" i="6" s="1"/>
  <c r="N59" i="6"/>
  <c r="F59" i="6"/>
  <c r="N19" i="3"/>
  <c r="N22" i="3"/>
  <c r="R19" i="3"/>
  <c r="R22" i="3"/>
  <c r="Q18" i="3"/>
  <c r="P18" i="3"/>
  <c r="E39" i="4"/>
  <c r="E67" i="4"/>
  <c r="E52" i="4"/>
  <c r="S18" i="3"/>
  <c r="O37" i="4"/>
  <c r="O65" i="4"/>
  <c r="O50" i="4"/>
  <c r="Q72" i="6"/>
  <c r="Q73" i="6" s="1"/>
  <c r="Q74" i="6" s="1"/>
  <c r="Q75" i="6" s="1"/>
  <c r="Q76" i="6" s="1"/>
  <c r="Q77" i="6" s="1"/>
  <c r="Q78" i="6" s="1"/>
  <c r="Q79" i="6" s="1"/>
  <c r="Q80" i="6" s="1"/>
  <c r="Q81" i="6" s="1"/>
  <c r="Q94" i="6" s="1"/>
  <c r="Q93" i="6" s="1"/>
  <c r="Q92" i="6" s="1"/>
  <c r="Q91" i="6" s="1"/>
  <c r="Q90" i="6" s="1"/>
  <c r="Q89" i="6" s="1"/>
  <c r="Q88" i="6" s="1"/>
  <c r="Q87" i="6" s="1"/>
  <c r="Q86" i="6" s="1"/>
  <c r="Q85" i="6" s="1"/>
  <c r="Q84" i="6" s="1"/>
  <c r="H72" i="6"/>
  <c r="H73" i="6" s="1"/>
  <c r="H74" i="6" s="1"/>
  <c r="H75" i="6" s="1"/>
  <c r="H76" i="6" s="1"/>
  <c r="H77" i="6" s="1"/>
  <c r="H78" i="6" s="1"/>
  <c r="H79" i="6" s="1"/>
  <c r="H80" i="6" s="1"/>
  <c r="H81" i="6" s="1"/>
  <c r="H94" i="6" s="1"/>
  <c r="H93" i="6" s="1"/>
  <c r="H92" i="6" s="1"/>
  <c r="H91" i="6" s="1"/>
  <c r="H90" i="6" s="1"/>
  <c r="H89" i="6" s="1"/>
  <c r="H88" i="6" s="1"/>
  <c r="H87" i="6" s="1"/>
  <c r="H86" i="6" s="1"/>
  <c r="H85" i="6" s="1"/>
  <c r="H84" i="6" s="1"/>
  <c r="U18" i="3"/>
  <c r="T18" i="3"/>
  <c r="O18" i="3"/>
  <c r="T72" i="6"/>
  <c r="T73" i="6" s="1"/>
  <c r="T74" i="6" s="1"/>
  <c r="T75" i="6" s="1"/>
  <c r="T76" i="6" s="1"/>
  <c r="T77" i="6" s="1"/>
  <c r="T78" i="6" s="1"/>
  <c r="T79" i="6" s="1"/>
  <c r="T80" i="6" s="1"/>
  <c r="T81" i="6" s="1"/>
  <c r="T94" i="6" s="1"/>
  <c r="T93" i="6" s="1"/>
  <c r="T92" i="6" s="1"/>
  <c r="T91" i="6" s="1"/>
  <c r="T90" i="6" s="1"/>
  <c r="T89" i="6" s="1"/>
  <c r="T88" i="6" s="1"/>
  <c r="T87" i="6" s="1"/>
  <c r="T86" i="6" s="1"/>
  <c r="T85" i="6" s="1"/>
  <c r="T84" i="6" s="1"/>
  <c r="L54" i="6"/>
  <c r="L58" i="6" s="1"/>
  <c r="L59" i="6"/>
  <c r="U72" i="6"/>
  <c r="U73" i="6" s="1"/>
  <c r="U74" i="6" s="1"/>
  <c r="U75" i="6" s="1"/>
  <c r="U76" i="6" s="1"/>
  <c r="U77" i="6" s="1"/>
  <c r="U78" i="6" s="1"/>
  <c r="U79" i="6" s="1"/>
  <c r="U80" i="6" s="1"/>
  <c r="U81" i="6" s="1"/>
  <c r="U94" i="6" s="1"/>
  <c r="U93" i="6" s="1"/>
  <c r="U92" i="6" s="1"/>
  <c r="U91" i="6" s="1"/>
  <c r="U90" i="6" s="1"/>
  <c r="U89" i="6" s="1"/>
  <c r="U88" i="6" s="1"/>
  <c r="U87" i="6" s="1"/>
  <c r="U86" i="6" s="1"/>
  <c r="U85" i="6" s="1"/>
  <c r="U84" i="6" s="1"/>
  <c r="M59" i="6"/>
  <c r="J54" i="6"/>
  <c r="J58" i="6" s="1"/>
  <c r="J59" i="6"/>
  <c r="S54" i="6"/>
  <c r="S58" i="6" s="1"/>
  <c r="S59" i="6"/>
  <c r="O54" i="6"/>
  <c r="O58" i="6" s="1"/>
  <c r="O59" i="6"/>
  <c r="R71" i="6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94" i="6" s="1"/>
  <c r="R93" i="6" s="1"/>
  <c r="R92" i="6" s="1"/>
  <c r="R91" i="6" s="1"/>
  <c r="R90" i="6" s="1"/>
  <c r="R89" i="6" s="1"/>
  <c r="R88" i="6" s="1"/>
  <c r="R87" i="6" s="1"/>
  <c r="R86" i="6" s="1"/>
  <c r="R85" i="6" s="1"/>
  <c r="R84" i="6" s="1"/>
  <c r="R56" i="6"/>
  <c r="V71" i="6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94" i="6" s="1"/>
  <c r="V93" i="6" s="1"/>
  <c r="V92" i="6" s="1"/>
  <c r="V91" i="6" s="1"/>
  <c r="V90" i="6" s="1"/>
  <c r="V89" i="6" s="1"/>
  <c r="V88" i="6" s="1"/>
  <c r="V87" i="6" s="1"/>
  <c r="V86" i="6" s="1"/>
  <c r="V85" i="6" s="1"/>
  <c r="V84" i="6" s="1"/>
  <c r="V56" i="6"/>
  <c r="G37" i="4"/>
  <c r="G50" i="4"/>
  <c r="G65" i="4"/>
  <c r="I37" i="4"/>
  <c r="I65" i="4"/>
  <c r="I50" i="4"/>
  <c r="J37" i="4"/>
  <c r="J65" i="4"/>
  <c r="J50" i="4"/>
  <c r="K37" i="4"/>
  <c r="K50" i="4"/>
  <c r="K65" i="4"/>
  <c r="F37" i="4"/>
  <c r="F65" i="4"/>
  <c r="F50" i="4"/>
  <c r="Q37" i="4"/>
  <c r="Q65" i="4"/>
  <c r="Q50" i="4"/>
  <c r="P35" i="4"/>
  <c r="P63" i="4"/>
  <c r="P48" i="4"/>
  <c r="M35" i="4"/>
  <c r="M48" i="4"/>
  <c r="M63" i="4"/>
  <c r="R37" i="4"/>
  <c r="R50" i="4"/>
  <c r="R65" i="4"/>
  <c r="L37" i="4"/>
  <c r="L50" i="4"/>
  <c r="L65" i="4"/>
  <c r="U35" i="4"/>
  <c r="U63" i="4"/>
  <c r="U48" i="4"/>
  <c r="S37" i="4"/>
  <c r="S65" i="4"/>
  <c r="S50" i="4"/>
  <c r="H37" i="4"/>
  <c r="H65" i="4"/>
  <c r="H50" i="4"/>
  <c r="N37" i="4"/>
  <c r="N65" i="4"/>
  <c r="N50" i="4"/>
  <c r="V37" i="4"/>
  <c r="V65" i="4"/>
  <c r="V50" i="4"/>
  <c r="T37" i="4"/>
  <c r="T65" i="4"/>
  <c r="T50" i="4"/>
  <c r="L71" i="4"/>
  <c r="L56" i="4"/>
  <c r="T71" i="4"/>
  <c r="T56" i="4"/>
  <c r="S71" i="4"/>
  <c r="S56" i="4"/>
  <c r="M71" i="4"/>
  <c r="M56" i="4"/>
  <c r="H71" i="4"/>
  <c r="H56" i="4"/>
  <c r="O71" i="4"/>
  <c r="O56" i="4"/>
  <c r="G71" i="4"/>
  <c r="G56" i="4"/>
  <c r="P71" i="4"/>
  <c r="P56" i="4"/>
  <c r="J71" i="4"/>
  <c r="J56" i="4"/>
  <c r="K71" i="4"/>
  <c r="K56" i="4"/>
  <c r="U71" i="4"/>
  <c r="U56" i="4"/>
  <c r="Q71" i="4"/>
  <c r="Q56" i="4"/>
  <c r="I71" i="4"/>
  <c r="I56" i="4"/>
  <c r="V71" i="4"/>
  <c r="V56" i="4"/>
  <c r="R71" i="4"/>
  <c r="R56" i="4"/>
  <c r="F71" i="4"/>
  <c r="F56" i="4"/>
  <c r="N71" i="4"/>
  <c r="N56" i="4"/>
  <c r="E71" i="4"/>
  <c r="Q9" i="1"/>
  <c r="F56" i="6" l="1"/>
  <c r="F71" i="6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94" i="6" s="1"/>
  <c r="F93" i="6" s="1"/>
  <c r="F92" i="6" s="1"/>
  <c r="F91" i="6" s="1"/>
  <c r="F90" i="6" s="1"/>
  <c r="F89" i="6" s="1"/>
  <c r="F88" i="6" s="1"/>
  <c r="F87" i="6" s="1"/>
  <c r="F86" i="6" s="1"/>
  <c r="F85" i="6" s="1"/>
  <c r="F84" i="6" s="1"/>
  <c r="M56" i="6"/>
  <c r="M71" i="6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94" i="6" s="1"/>
  <c r="M93" i="6" s="1"/>
  <c r="M92" i="6" s="1"/>
  <c r="M91" i="6" s="1"/>
  <c r="M90" i="6" s="1"/>
  <c r="M89" i="6" s="1"/>
  <c r="M88" i="6" s="1"/>
  <c r="M87" i="6" s="1"/>
  <c r="M86" i="6" s="1"/>
  <c r="M85" i="6" s="1"/>
  <c r="M84" i="6" s="1"/>
  <c r="G56" i="6"/>
  <c r="G71" i="6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94" i="6" s="1"/>
  <c r="G93" i="6" s="1"/>
  <c r="G92" i="6" s="1"/>
  <c r="G91" i="6" s="1"/>
  <c r="G90" i="6" s="1"/>
  <c r="G89" i="6" s="1"/>
  <c r="G88" i="6" s="1"/>
  <c r="G87" i="6" s="1"/>
  <c r="G86" i="6" s="1"/>
  <c r="G85" i="6" s="1"/>
  <c r="G84" i="6" s="1"/>
  <c r="N71" i="6"/>
  <c r="N56" i="6"/>
  <c r="E71" i="6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94" i="6" s="1"/>
  <c r="E93" i="6" s="1"/>
  <c r="E92" i="6" s="1"/>
  <c r="E91" i="6" s="1"/>
  <c r="E90" i="6" s="1"/>
  <c r="E89" i="6" s="1"/>
  <c r="E88" i="6" s="1"/>
  <c r="E87" i="6" s="1"/>
  <c r="E86" i="6" s="1"/>
  <c r="E85" i="6" s="1"/>
  <c r="E84" i="6" s="1"/>
  <c r="E56" i="6"/>
  <c r="N72" i="6"/>
  <c r="N73" i="6" s="1"/>
  <c r="N74" i="6" s="1"/>
  <c r="N75" i="6" s="1"/>
  <c r="N76" i="6" s="1"/>
  <c r="N77" i="6" s="1"/>
  <c r="N78" i="6" s="1"/>
  <c r="N79" i="6" s="1"/>
  <c r="N80" i="6" s="1"/>
  <c r="N81" i="6" s="1"/>
  <c r="N94" i="6" s="1"/>
  <c r="N93" i="6" s="1"/>
  <c r="N92" i="6" s="1"/>
  <c r="N91" i="6" s="1"/>
  <c r="N90" i="6" s="1"/>
  <c r="N89" i="6" s="1"/>
  <c r="N88" i="6" s="1"/>
  <c r="N87" i="6" s="1"/>
  <c r="N86" i="6" s="1"/>
  <c r="N85" i="6" s="1"/>
  <c r="N84" i="6" s="1"/>
  <c r="O49" i="4"/>
  <c r="O36" i="4"/>
  <c r="O64" i="4"/>
  <c r="E38" i="4"/>
  <c r="E66" i="4"/>
  <c r="E51" i="4"/>
  <c r="U19" i="3"/>
  <c r="U22" i="3"/>
  <c r="O22" i="3"/>
  <c r="O19" i="3"/>
  <c r="S22" i="3"/>
  <c r="S19" i="3"/>
  <c r="P22" i="3"/>
  <c r="P19" i="3"/>
  <c r="T22" i="3"/>
  <c r="T19" i="3"/>
  <c r="Q19" i="3"/>
  <c r="Q22" i="3"/>
  <c r="L71" i="6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94" i="6" s="1"/>
  <c r="L93" i="6" s="1"/>
  <c r="L92" i="6" s="1"/>
  <c r="L91" i="6" s="1"/>
  <c r="L90" i="6" s="1"/>
  <c r="L89" i="6" s="1"/>
  <c r="L88" i="6" s="1"/>
  <c r="L87" i="6" s="1"/>
  <c r="L86" i="6" s="1"/>
  <c r="L85" i="6" s="1"/>
  <c r="L84" i="6" s="1"/>
  <c r="L56" i="6"/>
  <c r="J56" i="6"/>
  <c r="J71" i="6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94" i="6" s="1"/>
  <c r="J93" i="6" s="1"/>
  <c r="J92" i="6" s="1"/>
  <c r="J91" i="6" s="1"/>
  <c r="J90" i="6" s="1"/>
  <c r="J89" i="6" s="1"/>
  <c r="J88" i="6" s="1"/>
  <c r="J87" i="6" s="1"/>
  <c r="J86" i="6" s="1"/>
  <c r="J85" i="6" s="1"/>
  <c r="J84" i="6" s="1"/>
  <c r="S56" i="6"/>
  <c r="S71" i="6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94" i="6" s="1"/>
  <c r="S93" i="6" s="1"/>
  <c r="S92" i="6" s="1"/>
  <c r="S91" i="6" s="1"/>
  <c r="S90" i="6" s="1"/>
  <c r="S89" i="6" s="1"/>
  <c r="S88" i="6" s="1"/>
  <c r="S87" i="6" s="1"/>
  <c r="S86" i="6" s="1"/>
  <c r="S85" i="6" s="1"/>
  <c r="S84" i="6" s="1"/>
  <c r="O71" i="6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94" i="6" s="1"/>
  <c r="O93" i="6" s="1"/>
  <c r="O92" i="6" s="1"/>
  <c r="O91" i="6" s="1"/>
  <c r="O90" i="6" s="1"/>
  <c r="O89" i="6" s="1"/>
  <c r="O88" i="6" s="1"/>
  <c r="O87" i="6" s="1"/>
  <c r="O86" i="6" s="1"/>
  <c r="O85" i="6" s="1"/>
  <c r="O84" i="6" s="1"/>
  <c r="O56" i="6"/>
  <c r="T36" i="4"/>
  <c r="T64" i="4"/>
  <c r="T49" i="4"/>
  <c r="S36" i="4"/>
  <c r="S64" i="4"/>
  <c r="S49" i="4"/>
  <c r="H36" i="4"/>
  <c r="H49" i="4"/>
  <c r="H64" i="4"/>
  <c r="F36" i="4"/>
  <c r="F49" i="4"/>
  <c r="F64" i="4"/>
  <c r="J36" i="4"/>
  <c r="J49" i="4"/>
  <c r="J64" i="4"/>
  <c r="N36" i="4"/>
  <c r="N64" i="4"/>
  <c r="N49" i="4"/>
  <c r="L36" i="4"/>
  <c r="L64" i="4"/>
  <c r="L49" i="4"/>
  <c r="Q36" i="4"/>
  <c r="Q64" i="4"/>
  <c r="Q49" i="4"/>
  <c r="K36" i="4"/>
  <c r="K64" i="4"/>
  <c r="K49" i="4"/>
  <c r="M34" i="4"/>
  <c r="M47" i="4"/>
  <c r="M62" i="4"/>
  <c r="I36" i="4"/>
  <c r="I49" i="4"/>
  <c r="I64" i="4"/>
  <c r="R36" i="4"/>
  <c r="R49" i="4"/>
  <c r="R64" i="4"/>
  <c r="V36" i="4"/>
  <c r="V49" i="4"/>
  <c r="V64" i="4"/>
  <c r="U34" i="4"/>
  <c r="U47" i="4"/>
  <c r="U62" i="4"/>
  <c r="P34" i="4"/>
  <c r="P62" i="4"/>
  <c r="P47" i="4"/>
  <c r="G36" i="4"/>
  <c r="G64" i="4"/>
  <c r="G49" i="4"/>
  <c r="P9" i="1"/>
  <c r="E50" i="4" l="1"/>
  <c r="E65" i="4"/>
  <c r="E37" i="4"/>
  <c r="O48" i="4"/>
  <c r="O35" i="4"/>
  <c r="O63" i="4"/>
  <c r="M33" i="4"/>
  <c r="M46" i="4"/>
  <c r="M61" i="4"/>
  <c r="N35" i="4"/>
  <c r="N48" i="4"/>
  <c r="N63" i="4"/>
  <c r="R35" i="4"/>
  <c r="R48" i="4"/>
  <c r="R63" i="4"/>
  <c r="I35" i="4"/>
  <c r="I63" i="4"/>
  <c r="I48" i="4"/>
  <c r="Q35" i="4"/>
  <c r="Q63" i="4"/>
  <c r="Q48" i="4"/>
  <c r="F35" i="4"/>
  <c r="F48" i="4"/>
  <c r="F63" i="4"/>
  <c r="P33" i="4"/>
  <c r="P46" i="4"/>
  <c r="P61" i="4"/>
  <c r="S35" i="4"/>
  <c r="S48" i="4"/>
  <c r="S63" i="4"/>
  <c r="L35" i="4"/>
  <c r="L63" i="4"/>
  <c r="L48" i="4"/>
  <c r="H35" i="4"/>
  <c r="H63" i="4"/>
  <c r="H48" i="4"/>
  <c r="G35" i="4"/>
  <c r="G48" i="4"/>
  <c r="G63" i="4"/>
  <c r="V35" i="4"/>
  <c r="V48" i="4"/>
  <c r="V63" i="4"/>
  <c r="U33" i="4"/>
  <c r="U46" i="4"/>
  <c r="U61" i="4"/>
  <c r="K35" i="4"/>
  <c r="K48" i="4"/>
  <c r="K63" i="4"/>
  <c r="J35" i="4"/>
  <c r="J48" i="4"/>
  <c r="J63" i="4"/>
  <c r="T35" i="4"/>
  <c r="T63" i="4"/>
  <c r="T48" i="4"/>
  <c r="O9" i="1"/>
  <c r="E49" i="4" l="1"/>
  <c r="E64" i="4"/>
  <c r="E36" i="4"/>
  <c r="O34" i="4"/>
  <c r="O47" i="4"/>
  <c r="O62" i="4"/>
  <c r="T34" i="4"/>
  <c r="T47" i="4"/>
  <c r="T62" i="4"/>
  <c r="V34" i="4"/>
  <c r="V62" i="4"/>
  <c r="V47" i="4"/>
  <c r="K34" i="4"/>
  <c r="K47" i="4"/>
  <c r="K62" i="4"/>
  <c r="H34" i="4"/>
  <c r="H47" i="4"/>
  <c r="H62" i="4"/>
  <c r="P32" i="4"/>
  <c r="P60" i="4"/>
  <c r="P45" i="4"/>
  <c r="R34" i="4"/>
  <c r="R47" i="4"/>
  <c r="R62" i="4"/>
  <c r="Q34" i="4"/>
  <c r="Q62" i="4"/>
  <c r="Q47" i="4"/>
  <c r="N34" i="4"/>
  <c r="N47" i="4"/>
  <c r="N62" i="4"/>
  <c r="U32" i="4"/>
  <c r="U45" i="4"/>
  <c r="U60" i="4"/>
  <c r="L34" i="4"/>
  <c r="L47" i="4"/>
  <c r="L62" i="4"/>
  <c r="F34" i="4"/>
  <c r="F47" i="4"/>
  <c r="F62" i="4"/>
  <c r="J34" i="4"/>
  <c r="J62" i="4"/>
  <c r="J47" i="4"/>
  <c r="G34" i="4"/>
  <c r="G47" i="4"/>
  <c r="G62" i="4"/>
  <c r="S34" i="4"/>
  <c r="S47" i="4"/>
  <c r="S62" i="4"/>
  <c r="I34" i="4"/>
  <c r="I62" i="4"/>
  <c r="I47" i="4"/>
  <c r="M32" i="4"/>
  <c r="M45" i="4"/>
  <c r="M60" i="4"/>
  <c r="N9" i="1"/>
  <c r="O33" i="4" l="1"/>
  <c r="O61" i="4"/>
  <c r="O46" i="4"/>
  <c r="E63" i="4"/>
  <c r="E35" i="4"/>
  <c r="E48" i="4"/>
  <c r="M59" i="4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44" i="4"/>
  <c r="M54" i="4" s="1"/>
  <c r="P44" i="4"/>
  <c r="P54" i="4" s="1"/>
  <c r="P59" i="4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U59" i="4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44" i="4"/>
  <c r="U54" i="4" s="1"/>
  <c r="K33" i="4"/>
  <c r="K61" i="4"/>
  <c r="K46" i="4"/>
  <c r="J33" i="4"/>
  <c r="J61" i="4"/>
  <c r="J46" i="4"/>
  <c r="N33" i="4"/>
  <c r="N61" i="4"/>
  <c r="N46" i="4"/>
  <c r="V33" i="4"/>
  <c r="V61" i="4"/>
  <c r="V46" i="4"/>
  <c r="G33" i="4"/>
  <c r="G61" i="4"/>
  <c r="G46" i="4"/>
  <c r="R33" i="4"/>
  <c r="R61" i="4"/>
  <c r="R46" i="4"/>
  <c r="S33" i="4"/>
  <c r="S61" i="4"/>
  <c r="S46" i="4"/>
  <c r="L33" i="4"/>
  <c r="L46" i="4"/>
  <c r="L61" i="4"/>
  <c r="I33" i="4"/>
  <c r="I46" i="4"/>
  <c r="I61" i="4"/>
  <c r="F33" i="4"/>
  <c r="F61" i="4"/>
  <c r="F46" i="4"/>
  <c r="Q33" i="4"/>
  <c r="Q61" i="4"/>
  <c r="Q46" i="4"/>
  <c r="H33" i="4"/>
  <c r="H46" i="4"/>
  <c r="H61" i="4"/>
  <c r="T33" i="4"/>
  <c r="T46" i="4"/>
  <c r="T61" i="4"/>
  <c r="M9" i="1"/>
  <c r="E34" i="4" l="1"/>
  <c r="E47" i="4"/>
  <c r="E62" i="4"/>
  <c r="O32" i="4"/>
  <c r="O60" i="4"/>
  <c r="O45" i="4"/>
  <c r="N32" i="4"/>
  <c r="N45" i="4"/>
  <c r="N60" i="4"/>
  <c r="F32" i="4"/>
  <c r="F45" i="4"/>
  <c r="F60" i="4"/>
  <c r="V32" i="4"/>
  <c r="V45" i="4"/>
  <c r="V60" i="4"/>
  <c r="Q32" i="4"/>
  <c r="Q45" i="4"/>
  <c r="Q60" i="4"/>
  <c r="S32" i="4"/>
  <c r="S60" i="4"/>
  <c r="S45" i="4"/>
  <c r="G32" i="4"/>
  <c r="G60" i="4"/>
  <c r="G45" i="4"/>
  <c r="K32" i="4"/>
  <c r="K60" i="4"/>
  <c r="K45" i="4"/>
  <c r="T32" i="4"/>
  <c r="T60" i="4"/>
  <c r="T45" i="4"/>
  <c r="I32" i="4"/>
  <c r="I45" i="4"/>
  <c r="I60" i="4"/>
  <c r="H32" i="4"/>
  <c r="H44" i="4" s="1"/>
  <c r="H60" i="4"/>
  <c r="H45" i="4"/>
  <c r="L32" i="4"/>
  <c r="L45" i="4"/>
  <c r="L60" i="4"/>
  <c r="R32" i="4"/>
  <c r="R60" i="4"/>
  <c r="R45" i="4"/>
  <c r="J32" i="4"/>
  <c r="J45" i="4"/>
  <c r="J60" i="4"/>
  <c r="L9" i="1"/>
  <c r="O44" i="4" l="1"/>
  <c r="O54" i="4" s="1"/>
  <c r="O59" i="4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E61" i="4"/>
  <c r="E46" i="4"/>
  <c r="E33" i="4"/>
  <c r="Q59" i="4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44" i="4"/>
  <c r="Q54" i="4" s="1"/>
  <c r="F44" i="4"/>
  <c r="F54" i="4" s="1"/>
  <c r="F59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I44" i="4"/>
  <c r="I54" i="4" s="1"/>
  <c r="I59" i="4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S59" i="4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44" i="4"/>
  <c r="S54" i="4" s="1"/>
  <c r="V44" i="4"/>
  <c r="V54" i="4" s="1"/>
  <c r="V59" i="4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R44" i="4"/>
  <c r="R54" i="4" s="1"/>
  <c r="R59" i="4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T59" i="4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44" i="4"/>
  <c r="T54" i="4" s="1"/>
  <c r="J44" i="4"/>
  <c r="J54" i="4" s="1"/>
  <c r="J59" i="4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H59" i="4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54" i="4"/>
  <c r="G44" i="4"/>
  <c r="G54" i="4" s="1"/>
  <c r="G59" i="4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L59" i="4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44" i="4"/>
  <c r="L54" i="4" s="1"/>
  <c r="K44" i="4"/>
  <c r="K54" i="4" s="1"/>
  <c r="K59" i="4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N44" i="4"/>
  <c r="N54" i="4" s="1"/>
  <c r="N59" i="4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K9" i="1"/>
  <c r="E32" i="4" l="1"/>
  <c r="E45" i="4"/>
  <c r="E60" i="4"/>
  <c r="J9" i="1"/>
  <c r="E44" i="4" l="1"/>
  <c r="E54" i="4" s="1"/>
  <c r="E59" i="4"/>
  <c r="I9" i="1"/>
  <c r="E72" i="4" l="1"/>
  <c r="E73" i="4" s="1"/>
  <c r="E74" i="4" s="1"/>
  <c r="E75" i="4" s="1"/>
  <c r="E76" i="4" s="1"/>
  <c r="E77" i="4" s="1"/>
  <c r="E78" i="4" s="1"/>
  <c r="E79" i="4" s="1"/>
  <c r="E80" i="4" s="1"/>
  <c r="E81" i="4" s="1"/>
  <c r="E83" i="4"/>
  <c r="H9" i="1"/>
  <c r="C8" i="3" l="1"/>
  <c r="D9" i="3" s="1"/>
  <c r="G9" i="1"/>
  <c r="D10" i="3" l="1"/>
  <c r="E10" i="3"/>
  <c r="F9" i="1"/>
  <c r="D11" i="3" l="1"/>
  <c r="E11" i="3"/>
  <c r="F11" i="3"/>
  <c r="E9" i="1"/>
  <c r="D12" i="3" l="1"/>
  <c r="F12" i="3"/>
  <c r="G12" i="3"/>
  <c r="E12" i="3"/>
  <c r="D13" i="3" s="1"/>
  <c r="D9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F13" i="3" l="1"/>
  <c r="E13" i="3"/>
  <c r="D14" i="3" s="1"/>
  <c r="H13" i="3"/>
  <c r="G13" i="3"/>
  <c r="U10" i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E14" i="3" l="1"/>
  <c r="D15" i="3" s="1"/>
  <c r="H14" i="3"/>
  <c r="I14" i="3"/>
  <c r="G14" i="3"/>
  <c r="F14" i="3"/>
  <c r="U11" i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G15" i="3" l="1"/>
  <c r="J15" i="3"/>
  <c r="I15" i="3"/>
  <c r="H15" i="3"/>
  <c r="F15" i="3"/>
  <c r="E15" i="3"/>
  <c r="D16" i="3" s="1"/>
  <c r="U12" i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F16" i="3" l="1"/>
  <c r="H16" i="3"/>
  <c r="I16" i="3"/>
  <c r="G16" i="3"/>
  <c r="E16" i="3"/>
  <c r="E17" i="3" s="1"/>
  <c r="J16" i="3"/>
  <c r="K16" i="3"/>
  <c r="U13" i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J17" i="3" l="1"/>
  <c r="G17" i="3"/>
  <c r="D17" i="3"/>
  <c r="D18" i="3" s="1"/>
  <c r="K17" i="3"/>
  <c r="L17" i="3"/>
  <c r="H17" i="3"/>
  <c r="F17" i="3"/>
  <c r="F18" i="3" s="1"/>
  <c r="I17" i="3"/>
  <c r="U14" i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D19" i="3" l="1"/>
  <c r="D22" i="3"/>
  <c r="F19" i="3"/>
  <c r="F22" i="3"/>
  <c r="H18" i="3"/>
  <c r="I18" i="3"/>
  <c r="M18" i="3"/>
  <c r="L18" i="3"/>
  <c r="E18" i="3"/>
  <c r="K18" i="3"/>
  <c r="G18" i="3"/>
  <c r="J18" i="3"/>
  <c r="U15" i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L22" i="3" l="1"/>
  <c r="L19" i="3"/>
  <c r="G22" i="3"/>
  <c r="G19" i="3"/>
  <c r="M19" i="3"/>
  <c r="M22" i="3"/>
  <c r="J19" i="3"/>
  <c r="J22" i="3"/>
  <c r="K22" i="3"/>
  <c r="K19" i="3"/>
  <c r="I19" i="3"/>
  <c r="I22" i="3"/>
  <c r="E19" i="3"/>
  <c r="E22" i="3"/>
  <c r="H22" i="3"/>
  <c r="H19" i="3"/>
  <c r="U16" i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U17" i="1" l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U18" i="1" l="1"/>
  <c r="U19" i="1" l="1"/>
  <c r="T18" i="1"/>
  <c r="S18" i="1" l="1"/>
  <c r="T19" i="1"/>
  <c r="R18" i="1" l="1"/>
  <c r="S19" i="1"/>
  <c r="Q18" i="1" l="1"/>
  <c r="R19" i="1"/>
  <c r="P18" i="1" l="1"/>
  <c r="Q19" i="1"/>
  <c r="O18" i="1" l="1"/>
  <c r="P19" i="1"/>
  <c r="O19" i="1" l="1"/>
  <c r="N18" i="1"/>
  <c r="M18" i="1" l="1"/>
  <c r="N19" i="1"/>
  <c r="L18" i="1" l="1"/>
  <c r="M19" i="1"/>
  <c r="L19" i="1" l="1"/>
  <c r="K18" i="1"/>
  <c r="J18" i="1" l="1"/>
  <c r="K19" i="1"/>
  <c r="I18" i="1" l="1"/>
  <c r="J19" i="1"/>
  <c r="H18" i="1" l="1"/>
  <c r="I19" i="1"/>
  <c r="G18" i="1" l="1"/>
  <c r="H19" i="1"/>
  <c r="F18" i="1" l="1"/>
  <c r="G19" i="1"/>
  <c r="E18" i="1" l="1"/>
  <c r="F19" i="1"/>
  <c r="D18" i="1" l="1"/>
  <c r="D19" i="1" s="1"/>
  <c r="E19" i="1"/>
</calcChain>
</file>

<file path=xl/sharedStrings.xml><?xml version="1.0" encoding="utf-8"?>
<sst xmlns="http://schemas.openxmlformats.org/spreadsheetml/2006/main" count="94" uniqueCount="43">
  <si>
    <t>x_left</t>
  </si>
  <si>
    <t>Г</t>
  </si>
  <si>
    <t>x_right</t>
  </si>
  <si>
    <t>h</t>
  </si>
  <si>
    <t>k</t>
  </si>
  <si>
    <t>tau</t>
  </si>
  <si>
    <t>D</t>
  </si>
  <si>
    <t>м/доба</t>
  </si>
  <si>
    <t>м/год</t>
  </si>
  <si>
    <t>a</t>
  </si>
  <si>
    <t>alpha</t>
  </si>
  <si>
    <t>beta</t>
  </si>
  <si>
    <t>mu</t>
  </si>
  <si>
    <t>b</t>
  </si>
  <si>
    <t>c</t>
  </si>
  <si>
    <t>h(t,0) =</t>
  </si>
  <si>
    <t>h(0, x) =</t>
  </si>
  <si>
    <t>h(t,0)</t>
  </si>
  <si>
    <t>c_n</t>
  </si>
  <si>
    <t>beta/(1-alpha)</t>
  </si>
  <si>
    <t>h_y</t>
  </si>
  <si>
    <t>h^k+1</t>
  </si>
  <si>
    <t>q_t</t>
  </si>
  <si>
    <t>hk+1</t>
  </si>
  <si>
    <t>Глини</t>
  </si>
  <si>
    <t>Суглинки</t>
  </si>
  <si>
    <t>0,001 - 0,01</t>
  </si>
  <si>
    <t>K</t>
  </si>
  <si>
    <t>0,01-0,1</t>
  </si>
  <si>
    <t>0,1-0,5</t>
  </si>
  <si>
    <t>Супіски</t>
  </si>
  <si>
    <t>0,5 - 1</t>
  </si>
  <si>
    <t>Пісок глинястий</t>
  </si>
  <si>
    <t>Пісок дрібнозернистий</t>
  </si>
  <si>
    <t>1 - 5</t>
  </si>
  <si>
    <t>5 - 15</t>
  </si>
  <si>
    <t>Пісок середньозернистий</t>
  </si>
  <si>
    <t>15-50</t>
  </si>
  <si>
    <t>Пісок крупнозернистий</t>
  </si>
  <si>
    <t>50 - 100</t>
  </si>
  <si>
    <t>Пісок з галькою</t>
  </si>
  <si>
    <t>100 - 200</t>
  </si>
  <si>
    <t>Галечники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</si>
</sst>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Sheet1!$C$7:$V$7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3A3-8009-07D90031EE2D}"/>
            </c:ext>
          </c:extLst>
        </c:ser>
        <c:ser>
          <c:idx val="1"/>
          <c:order val="1"/>
          <c:tx>
            <c:v>After filt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Sheet1!$C$18:$V$18</c:f>
              <c:numCache>
                <c:formatCode>General</c:formatCode>
                <c:ptCount val="20"/>
                <c:pt idx="0">
                  <c:v>0</c:v>
                </c:pt>
                <c:pt idx="1">
                  <c:v>1.2310063979369485</c:v>
                </c:pt>
                <c:pt idx="2">
                  <c:v>2.4485732475688788</c:v>
                </c:pt>
                <c:pt idx="3">
                  <c:v>3.5746914921072519</c:v>
                </c:pt>
                <c:pt idx="4">
                  <c:v>4.4509663220684619</c:v>
                </c:pt>
                <c:pt idx="5">
                  <c:v>4.9179703000352175</c:v>
                </c:pt>
                <c:pt idx="6">
                  <c:v>4.9522907481000296</c:v>
                </c:pt>
                <c:pt idx="7">
                  <c:v>4.7399449195151195</c:v>
                </c:pt>
                <c:pt idx="8">
                  <c:v>4.5708827754993706</c:v>
                </c:pt>
                <c:pt idx="9">
                  <c:v>4.671456117383979</c:v>
                </c:pt>
                <c:pt idx="10">
                  <c:v>5.1051785153431348</c:v>
                </c:pt>
                <c:pt idx="11">
                  <c:v>5.7692301153689538</c:v>
                </c:pt>
                <c:pt idx="12">
                  <c:v>6.4577364448810526</c:v>
                </c:pt>
                <c:pt idx="13">
                  <c:v>6.9379642543518054</c:v>
                </c:pt>
                <c:pt idx="14">
                  <c:v>6.991009420692361</c:v>
                </c:pt>
                <c:pt idx="15">
                  <c:v>6.4606867999706177</c:v>
                </c:pt>
                <c:pt idx="16">
                  <c:v>5.3332444083463102</c:v>
                </c:pt>
                <c:pt idx="17">
                  <c:v>3.7588478216663028</c:v>
                </c:pt>
                <c:pt idx="18">
                  <c:v>1.9313324431837242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1-43A3-8009-07D90031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5632"/>
        <c:axId val="138429568"/>
      </c:lineChart>
      <c:catAx>
        <c:axId val="1385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429568"/>
        <c:crosses val="autoZero"/>
        <c:auto val="1"/>
        <c:lblAlgn val="ctr"/>
        <c:lblOffset val="100"/>
        <c:noMultiLvlLbl val="0"/>
      </c:catAx>
      <c:valAx>
        <c:axId val="138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Sheet2!$C$5:$V$5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E-47A2-9CE8-232CB6BAC4B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Sheet2!$C$4:$V$4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E-47A2-9CE8-232CB6BA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2112"/>
        <c:axId val="138431296"/>
      </c:lineChart>
      <c:catAx>
        <c:axId val="1385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431296"/>
        <c:crosses val="autoZero"/>
        <c:auto val="1"/>
        <c:lblAlgn val="ctr"/>
        <c:lblOffset val="100"/>
        <c:noMultiLvlLbl val="0"/>
      </c:catAx>
      <c:valAx>
        <c:axId val="138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5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Sheet2!$C$5:$V$5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47E-B7E5-A8E7D13C2E0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Sheet2!$C$19:$V$19</c:f>
              <c:numCache>
                <c:formatCode>General</c:formatCode>
                <c:ptCount val="20"/>
                <c:pt idx="0">
                  <c:v>12</c:v>
                </c:pt>
                <c:pt idx="1">
                  <c:v>11.164969665270171</c:v>
                </c:pt>
                <c:pt idx="2">
                  <c:v>11.496096107565169</c:v>
                </c:pt>
                <c:pt idx="3">
                  <c:v>11.003024224402004</c:v>
                </c:pt>
                <c:pt idx="4">
                  <c:v>10.343786675419906</c:v>
                </c:pt>
                <c:pt idx="5">
                  <c:v>8.9443834683089083</c:v>
                </c:pt>
                <c:pt idx="6">
                  <c:v>10.521981801982868</c:v>
                </c:pt>
                <c:pt idx="7">
                  <c:v>11.581998561171208</c:v>
                </c:pt>
                <c:pt idx="8">
                  <c:v>11.887541488972944</c:v>
                </c:pt>
                <c:pt idx="9">
                  <c:v>11.879419044358359</c:v>
                </c:pt>
                <c:pt idx="10">
                  <c:v>11.580082950085234</c:v>
                </c:pt>
                <c:pt idx="11">
                  <c:v>10.695842850062895</c:v>
                </c:pt>
                <c:pt idx="12">
                  <c:v>10.83779864651869</c:v>
                </c:pt>
                <c:pt idx="13">
                  <c:v>10.762194552246743</c:v>
                </c:pt>
                <c:pt idx="14">
                  <c:v>10.194266739037516</c:v>
                </c:pt>
                <c:pt idx="15">
                  <c:v>8.7077784685773416</c:v>
                </c:pt>
                <c:pt idx="16">
                  <c:v>11.171626967408848</c:v>
                </c:pt>
                <c:pt idx="17">
                  <c:v>11.135210243421964</c:v>
                </c:pt>
                <c:pt idx="18">
                  <c:v>11.045926594428847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47E-B7E5-A8E7D13C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2336"/>
        <c:axId val="138433024"/>
      </c:lineChart>
      <c:catAx>
        <c:axId val="1390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433024"/>
        <c:crosses val="autoZero"/>
        <c:auto val="1"/>
        <c:lblAlgn val="ctr"/>
        <c:lblOffset val="100"/>
        <c:noMultiLvlLbl val="0"/>
      </c:catAx>
      <c:valAx>
        <c:axId val="138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0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Лист1!$D$5:$W$5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D-42D1-B5FC-DAD5CCF6E421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Лист1!$D$4:$W$4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D-42D1-B5FC-DAD5CCF6E421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Лист1!$D$56:$W$56</c:f>
              <c:numCache>
                <c:formatCode>General</c:formatCode>
                <c:ptCount val="20"/>
                <c:pt idx="1">
                  <c:v>10.162860411281851</c:v>
                </c:pt>
                <c:pt idx="2">
                  <c:v>10.089430886683573</c:v>
                </c:pt>
                <c:pt idx="3">
                  <c:v>9.9425718374870158</c:v>
                </c:pt>
                <c:pt idx="4">
                  <c:v>9.7957127882904569</c:v>
                </c:pt>
                <c:pt idx="5">
                  <c:v>9.648853739093898</c:v>
                </c:pt>
                <c:pt idx="6">
                  <c:v>9.7957127882904569</c:v>
                </c:pt>
                <c:pt idx="7">
                  <c:v>9.9425718374870158</c:v>
                </c:pt>
                <c:pt idx="8">
                  <c:v>10.016001362085294</c:v>
                </c:pt>
                <c:pt idx="9">
                  <c:v>10.016001362085294</c:v>
                </c:pt>
                <c:pt idx="10">
                  <c:v>9.9425718374870158</c:v>
                </c:pt>
                <c:pt idx="11">
                  <c:v>9.7957127882904569</c:v>
                </c:pt>
                <c:pt idx="12">
                  <c:v>9.7222832636921783</c:v>
                </c:pt>
                <c:pt idx="13">
                  <c:v>9.648853739093898</c:v>
                </c:pt>
                <c:pt idx="14">
                  <c:v>9.5754242144956194</c:v>
                </c:pt>
                <c:pt idx="15">
                  <c:v>9.5019946898973409</c:v>
                </c:pt>
                <c:pt idx="16">
                  <c:v>9.7957127882904569</c:v>
                </c:pt>
                <c:pt idx="17">
                  <c:v>9.9425718374870158</c:v>
                </c:pt>
                <c:pt idx="18">
                  <c:v>10.089430886683573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D-42D1-B5FC-DAD5CCF6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904"/>
        <c:axId val="192593920"/>
      </c:scatterChart>
      <c:valAx>
        <c:axId val="1384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593920"/>
        <c:crosses val="autoZero"/>
        <c:crossBetween val="midCat"/>
      </c:valAx>
      <c:valAx>
        <c:axId val="1925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84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Test!$D$5:$W$5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A-4ABA-9085-56CB18DD7FD9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Test!$D$4:$W$4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A-4ABA-9085-56CB18DD7FD9}"/>
            </c:ext>
          </c:extLst>
        </c:ser>
        <c:ser>
          <c:idx val="2"/>
          <c:order val="2"/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Test!$D$56:$W$56</c:f>
              <c:numCache>
                <c:formatCode>General</c:formatCode>
                <c:ptCount val="20"/>
                <c:pt idx="1">
                  <c:v>10.927968251608968</c:v>
                </c:pt>
                <c:pt idx="2">
                  <c:v>10.913754095180872</c:v>
                </c:pt>
                <c:pt idx="3">
                  <c:v>10.88532578232468</c:v>
                </c:pt>
                <c:pt idx="4">
                  <c:v>10.856897469468487</c:v>
                </c:pt>
                <c:pt idx="5">
                  <c:v>10.828469156612295</c:v>
                </c:pt>
                <c:pt idx="6">
                  <c:v>10.856897469468487</c:v>
                </c:pt>
                <c:pt idx="7">
                  <c:v>10.88532578232468</c:v>
                </c:pt>
                <c:pt idx="8">
                  <c:v>10.899539938752776</c:v>
                </c:pt>
                <c:pt idx="9">
                  <c:v>10.899539938752776</c:v>
                </c:pt>
                <c:pt idx="10">
                  <c:v>10.88532578232468</c:v>
                </c:pt>
                <c:pt idx="11">
                  <c:v>10.856897469468487</c:v>
                </c:pt>
                <c:pt idx="12">
                  <c:v>10.842683313040391</c:v>
                </c:pt>
                <c:pt idx="13">
                  <c:v>10.828469156612295</c:v>
                </c:pt>
                <c:pt idx="14">
                  <c:v>10.814255000184199</c:v>
                </c:pt>
                <c:pt idx="15">
                  <c:v>10.800040843756102</c:v>
                </c:pt>
                <c:pt idx="16">
                  <c:v>10.856897469468487</c:v>
                </c:pt>
                <c:pt idx="17">
                  <c:v>10.88532578232468</c:v>
                </c:pt>
                <c:pt idx="18">
                  <c:v>10.913754095180872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7A-4ABA-9085-56CB18DD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648"/>
        <c:axId val="192596224"/>
      </c:scatterChart>
      <c:valAx>
        <c:axId val="1925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596224"/>
        <c:crosses val="autoZero"/>
        <c:crossBetween val="midCat"/>
      </c:valAx>
      <c:valAx>
        <c:axId val="1925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25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16</xdr:row>
      <xdr:rowOff>76200</xdr:rowOff>
    </xdr:from>
    <xdr:to>
      <xdr:col>30</xdr:col>
      <xdr:colOff>304800</xdr:colOff>
      <xdr:row>28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75EDCB-CD3E-40B1-8D62-355F0248B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24</xdr:row>
      <xdr:rowOff>0</xdr:rowOff>
    </xdr:from>
    <xdr:to>
      <xdr:col>8</xdr:col>
      <xdr:colOff>561975</xdr:colOff>
      <xdr:row>35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BAEA8-4509-4895-B1B5-644D838D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19</xdr:col>
      <xdr:colOff>114300</xdr:colOff>
      <xdr:row>35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7B9A27-6187-499E-A94D-CB4D8DF87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138112</xdr:rowOff>
    </xdr:from>
    <xdr:ext cx="7143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9AB0D8-0451-42DA-AB88-66E74AFED438}"/>
                </a:ext>
              </a:extLst>
            </xdr:cNvPr>
            <xdr:cNvSpPr txBox="1"/>
          </xdr:nvSpPr>
          <xdr:spPr>
            <a:xfrm>
              <a:off x="0" y="2995612"/>
              <a:ext cx="714375" cy="3213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x-none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9AB0D8-0451-42DA-AB88-66E74AFED438}"/>
                </a:ext>
              </a:extLst>
            </xdr:cNvPr>
            <xdr:cNvSpPr txBox="1"/>
          </xdr:nvSpPr>
          <xdr:spPr>
            <a:xfrm>
              <a:off x="0" y="2995612"/>
              <a:ext cx="714375" cy="3213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𝑑ℎ/𝑑𝑥=0</a:t>
              </a:r>
              <a:endParaRPr lang="LID4096" sz="1100"/>
            </a:p>
          </xdr:txBody>
        </xdr:sp>
      </mc:Fallback>
    </mc:AlternateContent>
    <xdr:clientData/>
  </xdr:oneCellAnchor>
  <xdr:twoCellAnchor>
    <xdr:from>
      <xdr:col>3</xdr:col>
      <xdr:colOff>485775</xdr:colOff>
      <xdr:row>69</xdr:row>
      <xdr:rowOff>23812</xdr:rowOff>
    </xdr:from>
    <xdr:to>
      <xdr:col>21</xdr:col>
      <xdr:colOff>600075</xdr:colOff>
      <xdr:row>85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A550E0-6758-49A6-87E8-7F18B477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138112</xdr:rowOff>
    </xdr:from>
    <xdr:ext cx="7143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75560B-6C27-496F-9BBC-66AEA58BA073}"/>
                </a:ext>
              </a:extLst>
            </xdr:cNvPr>
            <xdr:cNvSpPr txBox="1"/>
          </xdr:nvSpPr>
          <xdr:spPr>
            <a:xfrm>
              <a:off x="609600" y="2995612"/>
              <a:ext cx="714375" cy="3213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x-none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75560B-6C27-496F-9BBC-66AEA58BA073}"/>
                </a:ext>
              </a:extLst>
            </xdr:cNvPr>
            <xdr:cNvSpPr txBox="1"/>
          </xdr:nvSpPr>
          <xdr:spPr>
            <a:xfrm>
              <a:off x="609600" y="2995612"/>
              <a:ext cx="714375" cy="3213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𝑑ℎ/𝑑𝑥=0</a:t>
              </a:r>
              <a:endParaRPr lang="LID4096" sz="1100"/>
            </a:p>
          </xdr:txBody>
        </xdr:sp>
      </mc:Fallback>
    </mc:AlternateContent>
    <xdr:clientData/>
  </xdr:oneCellAnchor>
  <xdr:twoCellAnchor>
    <xdr:from>
      <xdr:col>10</xdr:col>
      <xdr:colOff>52669</xdr:colOff>
      <xdr:row>41</xdr:row>
      <xdr:rowOff>130267</xdr:rowOff>
    </xdr:from>
    <xdr:to>
      <xdr:col>28</xdr:col>
      <xdr:colOff>166968</xdr:colOff>
      <xdr:row>60</xdr:row>
      <xdr:rowOff>15967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FBB2E2-5764-4DE7-9475-8F638BA90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workbookViewId="0">
      <selection activeCell="E25" sqref="E25"/>
    </sheetView>
  </sheetViews>
  <sheetFormatPr defaultRowHeight="15" x14ac:dyDescent="0.25"/>
  <sheetData>
    <row r="1" spans="1:22" x14ac:dyDescent="0.25">
      <c r="D1" t="s">
        <v>4</v>
      </c>
      <c r="K1" t="s">
        <v>4</v>
      </c>
      <c r="L1">
        <v>8.6</v>
      </c>
      <c r="M1">
        <v>5.5</v>
      </c>
      <c r="N1">
        <v>3</v>
      </c>
      <c r="O1">
        <v>1</v>
      </c>
      <c r="P1">
        <f>9*1/100</f>
        <v>0.09</v>
      </c>
      <c r="Q1">
        <f>4*1/1000</f>
        <v>4.0000000000000001E-3</v>
      </c>
      <c r="R1" t="s">
        <v>7</v>
      </c>
    </row>
    <row r="2" spans="1:22" x14ac:dyDescent="0.25">
      <c r="D2">
        <v>0.04</v>
      </c>
      <c r="L2">
        <f>L1/24</f>
        <v>0.35833333333333334</v>
      </c>
      <c r="M2">
        <f t="shared" ref="M2" si="0">M1/24</f>
        <v>0.22916666666666666</v>
      </c>
      <c r="N2">
        <f t="shared" ref="N2:O2" si="1">N1/24</f>
        <v>0.125</v>
      </c>
      <c r="O2">
        <f t="shared" si="1"/>
        <v>4.1666666666666664E-2</v>
      </c>
      <c r="P2">
        <f t="shared" ref="P2" si="2">P1/24</f>
        <v>3.7499999999999999E-3</v>
      </c>
      <c r="Q2">
        <f t="shared" ref="Q2" si="3">Q1/24</f>
        <v>1.6666666666666666E-4</v>
      </c>
      <c r="R2" t="s">
        <v>8</v>
      </c>
    </row>
    <row r="4" spans="1:22" x14ac:dyDescent="0.25">
      <c r="C4" t="s">
        <v>1</v>
      </c>
      <c r="D4">
        <f>D7+D5</f>
        <v>11</v>
      </c>
      <c r="E4">
        <f t="shared" ref="E4:U4" si="4">E7+E5</f>
        <v>11</v>
      </c>
      <c r="F4">
        <f t="shared" si="4"/>
        <v>11</v>
      </c>
      <c r="G4">
        <f t="shared" si="4"/>
        <v>11</v>
      </c>
      <c r="H4">
        <f t="shared" si="4"/>
        <v>11</v>
      </c>
      <c r="I4">
        <f t="shared" si="4"/>
        <v>11</v>
      </c>
      <c r="J4">
        <f t="shared" si="4"/>
        <v>11</v>
      </c>
      <c r="K4">
        <f t="shared" si="4"/>
        <v>11</v>
      </c>
      <c r="L4">
        <f t="shared" si="4"/>
        <v>11</v>
      </c>
      <c r="M4">
        <f t="shared" si="4"/>
        <v>11</v>
      </c>
      <c r="N4">
        <f t="shared" si="4"/>
        <v>11</v>
      </c>
      <c r="O4">
        <f t="shared" si="4"/>
        <v>11</v>
      </c>
      <c r="P4">
        <f t="shared" si="4"/>
        <v>11</v>
      </c>
      <c r="Q4">
        <f t="shared" si="4"/>
        <v>11</v>
      </c>
      <c r="R4">
        <f t="shared" si="4"/>
        <v>11</v>
      </c>
      <c r="S4">
        <f t="shared" si="4"/>
        <v>11</v>
      </c>
      <c r="T4">
        <f t="shared" si="4"/>
        <v>11</v>
      </c>
      <c r="U4">
        <f t="shared" si="4"/>
        <v>11</v>
      </c>
      <c r="V4" t="s">
        <v>1</v>
      </c>
    </row>
    <row r="5" spans="1:22" x14ac:dyDescent="0.25">
      <c r="C5" t="s">
        <v>0</v>
      </c>
      <c r="D5">
        <v>10</v>
      </c>
      <c r="E5">
        <v>9</v>
      </c>
      <c r="F5">
        <v>7</v>
      </c>
      <c r="G5">
        <v>5</v>
      </c>
      <c r="H5">
        <v>3</v>
      </c>
      <c r="I5">
        <v>5</v>
      </c>
      <c r="J5">
        <v>7</v>
      </c>
      <c r="K5">
        <v>8</v>
      </c>
      <c r="L5">
        <v>8</v>
      </c>
      <c r="M5">
        <v>7</v>
      </c>
      <c r="N5">
        <v>5</v>
      </c>
      <c r="O5">
        <v>4</v>
      </c>
      <c r="P5">
        <v>3</v>
      </c>
      <c r="Q5">
        <v>2</v>
      </c>
      <c r="R5">
        <v>1</v>
      </c>
      <c r="S5">
        <v>5</v>
      </c>
      <c r="T5">
        <v>7</v>
      </c>
      <c r="U5">
        <v>9</v>
      </c>
      <c r="V5" t="s">
        <v>2</v>
      </c>
    </row>
    <row r="6" spans="1:22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</row>
    <row r="7" spans="1:22" x14ac:dyDescent="0.25">
      <c r="A7" t="s">
        <v>3</v>
      </c>
      <c r="B7">
        <f>ABS(C6-V6)/100</f>
        <v>0.19</v>
      </c>
      <c r="C7">
        <v>0</v>
      </c>
      <c r="D7">
        <v>1</v>
      </c>
      <c r="E7">
        <v>2</v>
      </c>
      <c r="F7">
        <v>4</v>
      </c>
      <c r="G7">
        <v>6</v>
      </c>
      <c r="H7">
        <v>8</v>
      </c>
      <c r="I7">
        <v>6</v>
      </c>
      <c r="J7">
        <v>4</v>
      </c>
      <c r="K7">
        <v>3</v>
      </c>
      <c r="L7">
        <v>3</v>
      </c>
      <c r="M7">
        <v>4</v>
      </c>
      <c r="N7">
        <v>6</v>
      </c>
      <c r="O7">
        <v>7</v>
      </c>
      <c r="P7">
        <v>8</v>
      </c>
      <c r="Q7">
        <v>9</v>
      </c>
      <c r="R7">
        <v>10</v>
      </c>
      <c r="S7">
        <v>6</v>
      </c>
      <c r="T7">
        <v>4</v>
      </c>
      <c r="U7">
        <v>2</v>
      </c>
      <c r="V7">
        <v>0</v>
      </c>
    </row>
    <row r="8" spans="1:22" x14ac:dyDescent="0.25">
      <c r="A8" t="s">
        <v>5</v>
      </c>
      <c r="B8" s="1">
        <v>0.1</v>
      </c>
      <c r="C8">
        <f t="shared" ref="C8:U8" si="5">D24*D8+D25</f>
        <v>0</v>
      </c>
      <c r="D8">
        <f t="shared" si="5"/>
        <v>1.0287382572646686</v>
      </c>
      <c r="E8">
        <f t="shared" si="5"/>
        <v>2.1727488575576186</v>
      </c>
      <c r="F8">
        <f t="shared" si="5"/>
        <v>4.0096743198316833</v>
      </c>
      <c r="G8">
        <f t="shared" si="5"/>
        <v>5.8854045538750528</v>
      </c>
      <c r="H8">
        <f t="shared" si="5"/>
        <v>7.3014797206839068</v>
      </c>
      <c r="I8">
        <f t="shared" si="5"/>
        <v>5.9157124337915414</v>
      </c>
      <c r="J8">
        <f t="shared" si="5"/>
        <v>4.1918583535519067</v>
      </c>
      <c r="K8">
        <f t="shared" si="5"/>
        <v>3.2375694470038114</v>
      </c>
      <c r="L8">
        <f t="shared" si="5"/>
        <v>3.2361979889932253</v>
      </c>
      <c r="M8">
        <f t="shared" si="5"/>
        <v>4.1822429090554634</v>
      </c>
      <c r="N8">
        <f t="shared" si="5"/>
        <v>5.8592843865512814</v>
      </c>
      <c r="O8">
        <f t="shared" si="5"/>
        <v>6.9718999034361229</v>
      </c>
      <c r="P8">
        <f t="shared" si="5"/>
        <v>7.9718028107702974</v>
      </c>
      <c r="Q8">
        <f t="shared" si="5"/>
        <v>8.8586036590830979</v>
      </c>
      <c r="R8">
        <f t="shared" si="5"/>
        <v>9.1782480732736449</v>
      </c>
      <c r="S8">
        <f t="shared" si="5"/>
        <v>6.2017542035951418</v>
      </c>
      <c r="T8">
        <f t="shared" si="5"/>
        <v>4.0345188616704828</v>
      </c>
      <c r="U8">
        <f t="shared" si="5"/>
        <v>2.0057425093352008</v>
      </c>
      <c r="V8">
        <v>0</v>
      </c>
    </row>
    <row r="9" spans="1:22" x14ac:dyDescent="0.25">
      <c r="A9" t="s">
        <v>6</v>
      </c>
      <c r="C9">
        <v>0</v>
      </c>
      <c r="D9">
        <f t="shared" ref="D9:T9" si="6">E24*E9+E26</f>
        <v>1.0681774887141631</v>
      </c>
      <c r="E9">
        <f t="shared" si="6"/>
        <v>2.2945501169090758</v>
      </c>
      <c r="F9">
        <f t="shared" si="6"/>
        <v>4.0094811298359447</v>
      </c>
      <c r="G9">
        <f t="shared" si="6"/>
        <v>5.7236372362243513</v>
      </c>
      <c r="H9">
        <f t="shared" si="6"/>
        <v>6.7889266573693847</v>
      </c>
      <c r="I9">
        <f t="shared" si="6"/>
        <v>5.7983087912195002</v>
      </c>
      <c r="J9">
        <f t="shared" si="6"/>
        <v>4.3367718698639806</v>
      </c>
      <c r="K9">
        <f t="shared" si="6"/>
        <v>3.4564991639380036</v>
      </c>
      <c r="L9">
        <f t="shared" si="6"/>
        <v>3.4543778781591739</v>
      </c>
      <c r="M9">
        <f t="shared" si="6"/>
        <v>4.327400370034872</v>
      </c>
      <c r="N9">
        <f t="shared" si="6"/>
        <v>5.7826655665057523</v>
      </c>
      <c r="O9">
        <f t="shared" si="6"/>
        <v>6.9306041625717842</v>
      </c>
      <c r="P9">
        <f t="shared" si="6"/>
        <v>7.9129009536153001</v>
      </c>
      <c r="Q9">
        <f t="shared" si="6"/>
        <v>8.6589358509593222</v>
      </c>
      <c r="R9">
        <f t="shared" si="6"/>
        <v>8.6040809846068615</v>
      </c>
      <c r="S9">
        <f t="shared" si="6"/>
        <v>6.2461781292687419</v>
      </c>
      <c r="T9">
        <f t="shared" si="6"/>
        <v>4.0664645757991673</v>
      </c>
      <c r="U9">
        <f>V$24*V9+V26</f>
        <v>2.0148888312235353</v>
      </c>
      <c r="V9">
        <v>0</v>
      </c>
    </row>
    <row r="10" spans="1:22" x14ac:dyDescent="0.25">
      <c r="C10">
        <v>0</v>
      </c>
      <c r="D10">
        <f t="shared" ref="D10:T18" si="7">E$24*E10+E27</f>
        <v>1.1087187230736171</v>
      </c>
      <c r="E10">
        <f t="shared" si="7"/>
        <v>2.3800528417445985</v>
      </c>
      <c r="F10">
        <f t="shared" si="7"/>
        <v>3.9943478900336205</v>
      </c>
      <c r="G10">
        <f t="shared" si="7"/>
        <v>5.5479418320044287</v>
      </c>
      <c r="H10">
        <f t="shared" si="7"/>
        <v>6.3968019859375431</v>
      </c>
      <c r="I10">
        <f t="shared" si="7"/>
        <v>5.6728065133496095</v>
      </c>
      <c r="J10">
        <f t="shared" si="7"/>
        <v>4.4454074595280026</v>
      </c>
      <c r="K10">
        <f t="shared" si="7"/>
        <v>3.6537578264698598</v>
      </c>
      <c r="L10">
        <f t="shared" si="7"/>
        <v>3.6533346064561649</v>
      </c>
      <c r="M10">
        <f t="shared" si="7"/>
        <v>4.4509489299448468</v>
      </c>
      <c r="N10">
        <f t="shared" si="7"/>
        <v>5.7441302548502051</v>
      </c>
      <c r="O10">
        <f t="shared" si="7"/>
        <v>6.8827421630038597</v>
      </c>
      <c r="P10">
        <f t="shared" si="7"/>
        <v>7.8293742728906137</v>
      </c>
      <c r="Q10">
        <f t="shared" si="7"/>
        <v>8.4409715856483452</v>
      </c>
      <c r="R10">
        <f t="shared" si="7"/>
        <v>8.1782900119920434</v>
      </c>
      <c r="S10">
        <f t="shared" si="7"/>
        <v>6.2077135370696244</v>
      </c>
      <c r="T10">
        <f t="shared" si="7"/>
        <v>4.0828513089929617</v>
      </c>
      <c r="U10">
        <f t="shared" ref="U10:U18" si="8">V$24*V10+V27</f>
        <v>2.0237180885047374</v>
      </c>
      <c r="V10">
        <v>0</v>
      </c>
    </row>
    <row r="11" spans="1:22" x14ac:dyDescent="0.25">
      <c r="C11">
        <v>0</v>
      </c>
      <c r="D11">
        <f t="shared" si="7"/>
        <v>1.1454683372046124</v>
      </c>
      <c r="E11">
        <f t="shared" si="7"/>
        <v>2.4383434599791052</v>
      </c>
      <c r="F11">
        <f t="shared" si="7"/>
        <v>3.965028729227563</v>
      </c>
      <c r="G11">
        <f t="shared" si="7"/>
        <v>5.3741115867983895</v>
      </c>
      <c r="H11">
        <f t="shared" si="7"/>
        <v>6.0859420163760989</v>
      </c>
      <c r="I11">
        <f t="shared" si="7"/>
        <v>5.5508785680462385</v>
      </c>
      <c r="J11">
        <f t="shared" si="7"/>
        <v>4.5267485835550731</v>
      </c>
      <c r="K11">
        <f t="shared" si="7"/>
        <v>3.8288868854391604</v>
      </c>
      <c r="L11">
        <f t="shared" si="7"/>
        <v>3.8334873016334403</v>
      </c>
      <c r="M11">
        <f t="shared" si="7"/>
        <v>4.5607001951499004</v>
      </c>
      <c r="N11">
        <f t="shared" si="7"/>
        <v>5.7281376079888542</v>
      </c>
      <c r="O11">
        <f t="shared" si="7"/>
        <v>6.8314267373061632</v>
      </c>
      <c r="P11">
        <f t="shared" si="7"/>
        <v>7.7288839924360424</v>
      </c>
      <c r="Q11">
        <f t="shared" si="7"/>
        <v>8.2232635670759162</v>
      </c>
      <c r="R11">
        <f t="shared" si="7"/>
        <v>7.8443920894419339</v>
      </c>
      <c r="S11">
        <f t="shared" si="7"/>
        <v>6.1262189446902884</v>
      </c>
      <c r="T11">
        <f t="shared" si="7"/>
        <v>4.0811619349504138</v>
      </c>
      <c r="U11">
        <f t="shared" si="8"/>
        <v>2.029328658217648</v>
      </c>
      <c r="V11">
        <v>0</v>
      </c>
    </row>
    <row r="12" spans="1:22" x14ac:dyDescent="0.25">
      <c r="C12">
        <v>0</v>
      </c>
      <c r="D12">
        <f t="shared" si="7"/>
        <v>1.1761817006480253</v>
      </c>
      <c r="E12">
        <f t="shared" si="7"/>
        <v>2.4755581146635182</v>
      </c>
      <c r="F12">
        <f t="shared" si="7"/>
        <v>3.9242066435798231</v>
      </c>
      <c r="G12">
        <f t="shared" si="7"/>
        <v>5.209113251175749</v>
      </c>
      <c r="H12">
        <f t="shared" si="7"/>
        <v>5.8321932014408535</v>
      </c>
      <c r="I12">
        <f t="shared" si="7"/>
        <v>5.4374584606879219</v>
      </c>
      <c r="J12">
        <f t="shared" si="7"/>
        <v>4.5877830670866215</v>
      </c>
      <c r="K12">
        <f t="shared" si="7"/>
        <v>3.9829237685396448</v>
      </c>
      <c r="L12">
        <f t="shared" si="7"/>
        <v>3.9959235233179462</v>
      </c>
      <c r="M12">
        <f t="shared" si="7"/>
        <v>4.6604730117418782</v>
      </c>
      <c r="N12">
        <f t="shared" si="7"/>
        <v>5.7252223533847406</v>
      </c>
      <c r="O12">
        <f t="shared" si="7"/>
        <v>6.7782782848933216</v>
      </c>
      <c r="P12">
        <f t="shared" si="7"/>
        <v>7.6181498683903914</v>
      </c>
      <c r="Q12">
        <f t="shared" si="7"/>
        <v>8.0138545765487841</v>
      </c>
      <c r="R12">
        <f t="shared" si="7"/>
        <v>7.5695965560372285</v>
      </c>
      <c r="S12">
        <f t="shared" si="7"/>
        <v>6.0231031182023518</v>
      </c>
      <c r="T12">
        <f t="shared" si="7"/>
        <v>4.0630006430103034</v>
      </c>
      <c r="U12">
        <f t="shared" si="8"/>
        <v>2.0300512079251356</v>
      </c>
      <c r="V12">
        <v>0</v>
      </c>
    </row>
    <row r="13" spans="1:22" x14ac:dyDescent="0.25">
      <c r="C13">
        <v>0</v>
      </c>
      <c r="D13">
        <f t="shared" si="7"/>
        <v>1.2001032066134631</v>
      </c>
      <c r="E13">
        <f t="shared" si="7"/>
        <v>2.496158231599404</v>
      </c>
      <c r="F13">
        <f t="shared" si="7"/>
        <v>3.8748426145170631</v>
      </c>
      <c r="G13">
        <f t="shared" si="7"/>
        <v>5.0555223919718735</v>
      </c>
      <c r="H13">
        <f t="shared" si="7"/>
        <v>5.6201321675089151</v>
      </c>
      <c r="I13">
        <f t="shared" si="7"/>
        <v>5.334141573607849</v>
      </c>
      <c r="J13">
        <f t="shared" si="7"/>
        <v>4.6337354659744836</v>
      </c>
      <c r="K13">
        <f t="shared" si="7"/>
        <v>4.1176495361024346</v>
      </c>
      <c r="L13">
        <f t="shared" si="7"/>
        <v>4.1419636294544606</v>
      </c>
      <c r="M13">
        <f t="shared" si="7"/>
        <v>4.7520608151985035</v>
      </c>
      <c r="N13">
        <f t="shared" si="7"/>
        <v>5.7295268570296773</v>
      </c>
      <c r="O13">
        <f t="shared" si="7"/>
        <v>6.724258741258871</v>
      </c>
      <c r="P13">
        <f t="shared" si="7"/>
        <v>7.5023122337987651</v>
      </c>
      <c r="Q13">
        <f t="shared" si="7"/>
        <v>7.8157281031433516</v>
      </c>
      <c r="R13">
        <f t="shared" si="7"/>
        <v>7.3344366736061453</v>
      </c>
      <c r="S13">
        <f t="shared" si="7"/>
        <v>5.9098928267620341</v>
      </c>
      <c r="T13">
        <f t="shared" si="7"/>
        <v>4.0312499220295326</v>
      </c>
      <c r="U13">
        <f t="shared" si="8"/>
        <v>2.0252513475852716</v>
      </c>
      <c r="V13">
        <v>0</v>
      </c>
    </row>
    <row r="14" spans="1:22" x14ac:dyDescent="0.25">
      <c r="C14">
        <v>0</v>
      </c>
      <c r="D14">
        <f t="shared" si="7"/>
        <v>1.2172982573730076</v>
      </c>
      <c r="E14">
        <f t="shared" si="7"/>
        <v>2.5035677739037427</v>
      </c>
      <c r="F14">
        <f t="shared" si="7"/>
        <v>3.8195577878996598</v>
      </c>
      <c r="G14">
        <f t="shared" si="7"/>
        <v>4.91379421957466</v>
      </c>
      <c r="H14">
        <f t="shared" si="7"/>
        <v>5.4395432041897216</v>
      </c>
      <c r="I14">
        <f t="shared" si="7"/>
        <v>5.2409297914911264</v>
      </c>
      <c r="J14">
        <f t="shared" si="7"/>
        <v>4.6684335638576746</v>
      </c>
      <c r="K14">
        <f t="shared" si="7"/>
        <v>4.2351152621779145</v>
      </c>
      <c r="L14">
        <f t="shared" si="7"/>
        <v>4.2729650395342453</v>
      </c>
      <c r="M14">
        <f t="shared" si="7"/>
        <v>4.8362760284328212</v>
      </c>
      <c r="N14">
        <f t="shared" si="7"/>
        <v>5.7373835948601597</v>
      </c>
      <c r="O14">
        <f t="shared" si="7"/>
        <v>6.6700054096964312</v>
      </c>
      <c r="P14">
        <f t="shared" si="7"/>
        <v>7.385011083487802</v>
      </c>
      <c r="Q14">
        <f t="shared" si="7"/>
        <v>7.6295088099207469</v>
      </c>
      <c r="R14">
        <f t="shared" si="7"/>
        <v>7.1270602602052326</v>
      </c>
      <c r="S14">
        <f t="shared" si="7"/>
        <v>5.7928018745149394</v>
      </c>
      <c r="T14">
        <f t="shared" si="7"/>
        <v>3.9888786692557403</v>
      </c>
      <c r="U14">
        <f t="shared" si="8"/>
        <v>2.0149996612038814</v>
      </c>
      <c r="V14">
        <v>0</v>
      </c>
    </row>
    <row r="15" spans="1:22" x14ac:dyDescent="0.25">
      <c r="C15">
        <v>0</v>
      </c>
      <c r="D15">
        <f t="shared" si="7"/>
        <v>1.2282628787377534</v>
      </c>
      <c r="E15">
        <f t="shared" si="7"/>
        <v>2.5005060720607655</v>
      </c>
      <c r="F15">
        <f t="shared" si="7"/>
        <v>3.7604684391025018</v>
      </c>
      <c r="G15">
        <f t="shared" si="7"/>
        <v>4.7834168626356348</v>
      </c>
      <c r="H15">
        <f t="shared" si="7"/>
        <v>5.2834072211133432</v>
      </c>
      <c r="I15">
        <f t="shared" si="7"/>
        <v>5.1571188030291362</v>
      </c>
      <c r="J15">
        <f t="shared" si="7"/>
        <v>4.6946551978918301</v>
      </c>
      <c r="K15">
        <f t="shared" si="7"/>
        <v>4.3373694803804179</v>
      </c>
      <c r="L15">
        <f t="shared" si="7"/>
        <v>4.3902367936590458</v>
      </c>
      <c r="M15">
        <f t="shared" si="7"/>
        <v>4.9134941429271519</v>
      </c>
      <c r="N15">
        <f t="shared" si="7"/>
        <v>5.7464819292225178</v>
      </c>
      <c r="O15">
        <f t="shared" si="7"/>
        <v>6.6159641455713407</v>
      </c>
      <c r="P15">
        <f t="shared" si="7"/>
        <v>7.2686808469295148</v>
      </c>
      <c r="Q15">
        <f t="shared" si="7"/>
        <v>7.4547840438705633</v>
      </c>
      <c r="R15">
        <f t="shared" si="7"/>
        <v>6.940046790321424</v>
      </c>
      <c r="S15">
        <f t="shared" si="7"/>
        <v>5.6751777297938863</v>
      </c>
      <c r="T15">
        <f t="shared" si="7"/>
        <v>3.9385051554407844</v>
      </c>
      <c r="U15">
        <f t="shared" si="8"/>
        <v>1.999778820118802</v>
      </c>
      <c r="V15">
        <v>0</v>
      </c>
    </row>
    <row r="16" spans="1:22" x14ac:dyDescent="0.25">
      <c r="C16">
        <v>0</v>
      </c>
      <c r="D16">
        <f t="shared" si="7"/>
        <v>1.233694290372884</v>
      </c>
      <c r="E16">
        <f t="shared" si="7"/>
        <v>2.4891745763044577</v>
      </c>
      <c r="F16">
        <f t="shared" si="7"/>
        <v>3.6992029737023984</v>
      </c>
      <c r="G16">
        <f t="shared" si="7"/>
        <v>4.6634887821065902</v>
      </c>
      <c r="H16">
        <f t="shared" si="7"/>
        <v>5.1467297341664944</v>
      </c>
      <c r="I16">
        <f t="shared" si="7"/>
        <v>5.0817420996951554</v>
      </c>
      <c r="J16">
        <f t="shared" si="7"/>
        <v>4.7144101329619588</v>
      </c>
      <c r="K16">
        <f t="shared" si="7"/>
        <v>4.4263174057878363</v>
      </c>
      <c r="L16">
        <f t="shared" si="7"/>
        <v>4.4950046905256915</v>
      </c>
      <c r="M16">
        <f t="shared" si="7"/>
        <v>4.9839276504730901</v>
      </c>
      <c r="N16">
        <f t="shared" si="7"/>
        <v>5.7553672351325265</v>
      </c>
      <c r="O16">
        <f t="shared" si="7"/>
        <v>6.5624467690532153</v>
      </c>
      <c r="P16">
        <f t="shared" si="7"/>
        <v>7.1548621593845301</v>
      </c>
      <c r="Q16">
        <f t="shared" si="7"/>
        <v>7.2907381474520685</v>
      </c>
      <c r="R16">
        <f t="shared" si="7"/>
        <v>6.7686078176631934</v>
      </c>
      <c r="S16">
        <f t="shared" si="7"/>
        <v>5.5588167197674165</v>
      </c>
      <c r="T16">
        <f t="shared" si="7"/>
        <v>3.8822886816543485</v>
      </c>
      <c r="U16">
        <f t="shared" si="8"/>
        <v>1.9802701209090188</v>
      </c>
      <c r="V16">
        <v>0</v>
      </c>
    </row>
    <row r="17" spans="3:22" x14ac:dyDescent="0.25">
      <c r="C17">
        <v>0</v>
      </c>
      <c r="D17">
        <f t="shared" si="7"/>
        <v>1.2343569778467869</v>
      </c>
      <c r="E17">
        <f t="shared" si="7"/>
        <v>2.4713720687833396</v>
      </c>
      <c r="F17">
        <f t="shared" si="7"/>
        <v>3.6369793239962949</v>
      </c>
      <c r="G17">
        <f t="shared" si="7"/>
        <v>4.5530006064992126</v>
      </c>
      <c r="H17">
        <f t="shared" si="7"/>
        <v>5.0258415401769767</v>
      </c>
      <c r="I17">
        <f t="shared" si="7"/>
        <v>5.0137864957412326</v>
      </c>
      <c r="J17">
        <f t="shared" si="7"/>
        <v>4.7291539732236387</v>
      </c>
      <c r="K17">
        <f t="shared" si="7"/>
        <v>4.5036606322001127</v>
      </c>
      <c r="L17">
        <f t="shared" si="7"/>
        <v>4.5883995660080528</v>
      </c>
      <c r="M17">
        <f t="shared" si="7"/>
        <v>5.0477557225841316</v>
      </c>
      <c r="N17">
        <f t="shared" si="7"/>
        <v>5.7631333684056134</v>
      </c>
      <c r="O17">
        <f t="shared" si="7"/>
        <v>6.5096618376891424</v>
      </c>
      <c r="P17">
        <f t="shared" si="7"/>
        <v>7.044464082279001</v>
      </c>
      <c r="Q17">
        <f t="shared" si="7"/>
        <v>7.1364473731455647</v>
      </c>
      <c r="R17">
        <f t="shared" si="7"/>
        <v>6.6095532248493729</v>
      </c>
      <c r="S17">
        <f t="shared" si="7"/>
        <v>5.4446734320444063</v>
      </c>
      <c r="T17">
        <f t="shared" si="7"/>
        <v>3.8219522295949204</v>
      </c>
      <c r="U17">
        <f t="shared" si="8"/>
        <v>1.9572148138848406</v>
      </c>
      <c r="V17">
        <v>0</v>
      </c>
    </row>
    <row r="18" spans="3:22" x14ac:dyDescent="0.25">
      <c r="C18">
        <v>0</v>
      </c>
      <c r="D18">
        <f t="shared" si="7"/>
        <v>1.2310063979369485</v>
      </c>
      <c r="E18">
        <f t="shared" si="7"/>
        <v>2.4485732475688788</v>
      </c>
      <c r="F18">
        <f t="shared" si="7"/>
        <v>3.5746914921072519</v>
      </c>
      <c r="G18">
        <f t="shared" si="7"/>
        <v>4.4509663220684619</v>
      </c>
      <c r="H18">
        <f t="shared" si="7"/>
        <v>4.9179703000352175</v>
      </c>
      <c r="I18">
        <f t="shared" si="7"/>
        <v>4.9522907481000296</v>
      </c>
      <c r="J18">
        <f t="shared" si="7"/>
        <v>4.7399449195151195</v>
      </c>
      <c r="K18">
        <f t="shared" si="7"/>
        <v>4.5708827754993706</v>
      </c>
      <c r="L18">
        <f t="shared" si="7"/>
        <v>4.671456117383979</v>
      </c>
      <c r="M18">
        <f t="shared" si="7"/>
        <v>5.1051785153431348</v>
      </c>
      <c r="N18">
        <f t="shared" si="7"/>
        <v>5.7692301153689538</v>
      </c>
      <c r="O18">
        <f t="shared" si="7"/>
        <v>6.4577364448810526</v>
      </c>
      <c r="P18">
        <f t="shared" si="7"/>
        <v>6.9379642543518054</v>
      </c>
      <c r="Q18">
        <f t="shared" si="7"/>
        <v>6.991009420692361</v>
      </c>
      <c r="R18">
        <f t="shared" si="7"/>
        <v>6.4606867999706177</v>
      </c>
      <c r="S18">
        <f t="shared" si="7"/>
        <v>5.3332444083463102</v>
      </c>
      <c r="T18">
        <f t="shared" si="7"/>
        <v>3.7588478216663028</v>
      </c>
      <c r="U18">
        <f t="shared" si="8"/>
        <v>1.9313324431837242</v>
      </c>
      <c r="V18">
        <v>0</v>
      </c>
    </row>
    <row r="19" spans="3:22" x14ac:dyDescent="0.25">
      <c r="D19">
        <f>D18+D5</f>
        <v>11.231006397936948</v>
      </c>
      <c r="E19">
        <f t="shared" ref="E19:U19" si="9">E18+E5</f>
        <v>11.448573247568879</v>
      </c>
      <c r="F19">
        <f t="shared" si="9"/>
        <v>10.574691492107252</v>
      </c>
      <c r="G19">
        <f t="shared" si="9"/>
        <v>9.4509663220684619</v>
      </c>
      <c r="H19">
        <f t="shared" si="9"/>
        <v>7.9179703000352175</v>
      </c>
      <c r="I19">
        <f t="shared" si="9"/>
        <v>9.9522907481000296</v>
      </c>
      <c r="J19">
        <f t="shared" si="9"/>
        <v>11.73994491951512</v>
      </c>
      <c r="K19">
        <f t="shared" si="9"/>
        <v>12.570882775499371</v>
      </c>
      <c r="L19">
        <f t="shared" si="9"/>
        <v>12.671456117383979</v>
      </c>
      <c r="M19">
        <f t="shared" si="9"/>
        <v>12.105178515343134</v>
      </c>
      <c r="N19">
        <f t="shared" si="9"/>
        <v>10.769230115368954</v>
      </c>
      <c r="O19">
        <f t="shared" si="9"/>
        <v>10.457736444881053</v>
      </c>
      <c r="P19">
        <f t="shared" si="9"/>
        <v>9.9379642543518045</v>
      </c>
      <c r="Q19">
        <f t="shared" si="9"/>
        <v>8.991009420692361</v>
      </c>
      <c r="R19">
        <f t="shared" si="9"/>
        <v>7.4606867999706177</v>
      </c>
      <c r="S19">
        <f t="shared" si="9"/>
        <v>10.33324440834631</v>
      </c>
      <c r="T19">
        <f t="shared" si="9"/>
        <v>10.758847821666302</v>
      </c>
      <c r="U19">
        <f t="shared" si="9"/>
        <v>10.931332443183724</v>
      </c>
    </row>
    <row r="20" spans="3:22" x14ac:dyDescent="0.25">
      <c r="E20" t="s">
        <v>9</v>
      </c>
      <c r="F20" t="s">
        <v>14</v>
      </c>
      <c r="G20" t="s">
        <v>13</v>
      </c>
    </row>
    <row r="21" spans="3:22" x14ac:dyDescent="0.25">
      <c r="C21" t="s">
        <v>12</v>
      </c>
      <c r="D21">
        <f>1/24</f>
        <v>4.1666666666666664E-2</v>
      </c>
      <c r="E21">
        <f>B8*D22</f>
        <v>3.7500000000000001E-4</v>
      </c>
      <c r="F21">
        <f>2*B8*D22+D21*B7^2</f>
        <v>2.2541666666666665E-3</v>
      </c>
      <c r="G21">
        <f>D22*B8</f>
        <v>3.7500000000000001E-4</v>
      </c>
    </row>
    <row r="22" spans="3:22" x14ac:dyDescent="0.25">
      <c r="C22" t="s">
        <v>4</v>
      </c>
      <c r="D22">
        <f>P2</f>
        <v>3.7499999999999999E-3</v>
      </c>
    </row>
    <row r="24" spans="3:22" x14ac:dyDescent="0.25">
      <c r="C24" t="s">
        <v>10</v>
      </c>
      <c r="D24">
        <v>0</v>
      </c>
      <c r="E24">
        <f>$G$21/($F$21-D24*$E$21)</f>
        <v>0.16635859519408505</v>
      </c>
      <c r="F24">
        <f t="shared" ref="F24:V24" si="10">$G$21/($F$21-E24*$E$21)</f>
        <v>0.1710936429347005</v>
      </c>
      <c r="G24">
        <f t="shared" si="10"/>
        <v>0.17123236453473445</v>
      </c>
      <c r="H24">
        <f t="shared" si="10"/>
        <v>0.17123643202116984</v>
      </c>
      <c r="I24">
        <f t="shared" si="10"/>
        <v>0.17123655128774704</v>
      </c>
      <c r="J24">
        <f t="shared" si="10"/>
        <v>0.17123655478487654</v>
      </c>
      <c r="K24">
        <f t="shared" si="10"/>
        <v>0.17123655488741918</v>
      </c>
      <c r="L24">
        <f t="shared" si="10"/>
        <v>0.17123655489042594</v>
      </c>
      <c r="M24">
        <f t="shared" si="10"/>
        <v>0.17123655489051412</v>
      </c>
      <c r="N24">
        <f t="shared" si="10"/>
        <v>0.1712365548905167</v>
      </c>
      <c r="O24">
        <f t="shared" si="10"/>
        <v>0.17123655489051678</v>
      </c>
      <c r="P24">
        <f t="shared" si="10"/>
        <v>0.17123655489051678</v>
      </c>
      <c r="Q24">
        <f t="shared" si="10"/>
        <v>0.17123655489051678</v>
      </c>
      <c r="R24">
        <f t="shared" si="10"/>
        <v>0.17123655489051678</v>
      </c>
      <c r="S24">
        <f t="shared" si="10"/>
        <v>0.17123655489051678</v>
      </c>
      <c r="T24">
        <f t="shared" si="10"/>
        <v>0.17123655489051678</v>
      </c>
      <c r="U24">
        <f t="shared" si="10"/>
        <v>0.17123655489051678</v>
      </c>
      <c r="V24">
        <f t="shared" si="10"/>
        <v>0.17123655489051678</v>
      </c>
    </row>
    <row r="25" spans="3:22" x14ac:dyDescent="0.25">
      <c r="C25" t="s">
        <v>11</v>
      </c>
      <c r="D25">
        <v>0</v>
      </c>
      <c r="E25">
        <f>($E$21*D25+D7*$D$21*$B$7^2)/($F$21-D$24*$E$21)</f>
        <v>0.66728280961182995</v>
      </c>
      <c r="F25">
        <f t="shared" ref="F25:V25" si="11">($E$21*E25+E7*$D$21*$B$7^2)/($F$21-E$24*$E$21)</f>
        <v>1.4867190711958984</v>
      </c>
      <c r="G25">
        <f t="shared" si="11"/>
        <v>3.0019025818281637</v>
      </c>
      <c r="H25">
        <f>($E$21*G25+G7*$D$21*$B$7^2)/($F$21-G$24*$E$21)</f>
        <v>4.6351252180302129</v>
      </c>
      <c r="I25">
        <f>($E$21*H25+H7*$D$21*$B$7^2)/($F$21-H$24*$E$21)</f>
        <v>6.2884935251113987</v>
      </c>
      <c r="J25">
        <f>($E$21*I25+I7*$D$21*$B$7^2)/($F$21-I$24*$E$21)</f>
        <v>5.1979130511831082</v>
      </c>
      <c r="K25">
        <f t="shared" si="11"/>
        <v>3.6374681152382076</v>
      </c>
      <c r="L25">
        <f t="shared" si="11"/>
        <v>2.6834140524252872</v>
      </c>
      <c r="M25">
        <f t="shared" si="11"/>
        <v>2.520045121531286</v>
      </c>
      <c r="N25">
        <f t="shared" si="11"/>
        <v>3.1789192365786274</v>
      </c>
      <c r="O25">
        <f t="shared" si="11"/>
        <v>4.6654402660453531</v>
      </c>
      <c r="P25">
        <f t="shared" si="11"/>
        <v>5.606835853853279</v>
      </c>
      <c r="Q25">
        <f t="shared" si="11"/>
        <v>6.4548860390483815</v>
      </c>
      <c r="R25">
        <f t="shared" si="11"/>
        <v>7.2869520790851947</v>
      </c>
      <c r="S25">
        <f t="shared" si="11"/>
        <v>8.1162810491722315</v>
      </c>
      <c r="T25">
        <f t="shared" si="11"/>
        <v>5.510897093081879</v>
      </c>
      <c r="U25">
        <f t="shared" si="11"/>
        <v>3.6910624243744632</v>
      </c>
      <c r="V25">
        <f t="shared" si="11"/>
        <v>2.0057425093352008</v>
      </c>
    </row>
    <row r="26" spans="3:22" x14ac:dyDescent="0.25">
      <c r="D26">
        <v>0</v>
      </c>
      <c r="E26">
        <f t="shared" ref="E26:V26" si="12">($E$21*D26+D8*$D$21*$B$7^2)/($F$21-D$24*$E$21)</f>
        <v>0.68645935466274555</v>
      </c>
      <c r="F26">
        <f t="shared" si="12"/>
        <v>1.608553384127505</v>
      </c>
      <c r="G26">
        <f t="shared" si="12"/>
        <v>3.0294091921381967</v>
      </c>
      <c r="H26">
        <f t="shared" si="12"/>
        <v>4.5611256581630109</v>
      </c>
      <c r="I26">
        <f t="shared" si="12"/>
        <v>5.796044256659532</v>
      </c>
      <c r="J26">
        <f t="shared" si="12"/>
        <v>5.0556949173360248</v>
      </c>
      <c r="K26">
        <f t="shared" si="12"/>
        <v>3.7448928610599919</v>
      </c>
      <c r="L26">
        <f t="shared" si="12"/>
        <v>2.8649833967923271</v>
      </c>
      <c r="M26">
        <f t="shared" si="12"/>
        <v>2.7133687471624666</v>
      </c>
      <c r="N26">
        <f t="shared" si="12"/>
        <v>3.3371966403424089</v>
      </c>
      <c r="O26">
        <f t="shared" si="12"/>
        <v>4.5958927863970853</v>
      </c>
      <c r="P26">
        <f t="shared" si="12"/>
        <v>5.5756262640848151</v>
      </c>
      <c r="Q26">
        <f t="shared" si="12"/>
        <v>6.4301746094790406</v>
      </c>
      <c r="R26">
        <f t="shared" si="12"/>
        <v>7.185602665156237</v>
      </c>
      <c r="S26">
        <f t="shared" si="12"/>
        <v>7.5345069605183896</v>
      </c>
      <c r="T26">
        <f t="shared" si="12"/>
        <v>5.5498507447245657</v>
      </c>
      <c r="U26">
        <f t="shared" si="12"/>
        <v>3.721441953853069</v>
      </c>
      <c r="V26">
        <f t="shared" si="12"/>
        <v>2.0148888312235353</v>
      </c>
    </row>
    <row r="27" spans="3:22" x14ac:dyDescent="0.25">
      <c r="D27">
        <v>0</v>
      </c>
      <c r="E27">
        <f t="shared" ref="E27:V27" si="13">($E$21*D27+D9*$D$21*$B$7^2)/($F$21-D$24*$E$21)</f>
        <v>0.71277647583329551</v>
      </c>
      <c r="F27">
        <f t="shared" si="13"/>
        <v>1.6966453100902119</v>
      </c>
      <c r="G27">
        <f t="shared" si="13"/>
        <v>3.0443606918383357</v>
      </c>
      <c r="H27">
        <f t="shared" si="13"/>
        <v>4.4525762835865503</v>
      </c>
      <c r="I27">
        <f t="shared" si="13"/>
        <v>5.4254101624688875</v>
      </c>
      <c r="J27">
        <f t="shared" si="13"/>
        <v>4.9115902553650441</v>
      </c>
      <c r="K27">
        <f t="shared" si="13"/>
        <v>3.8197505569303587</v>
      </c>
      <c r="L27">
        <f t="shared" si="13"/>
        <v>3.028173394598336</v>
      </c>
      <c r="M27">
        <f t="shared" si="13"/>
        <v>2.8911694456987891</v>
      </c>
      <c r="N27">
        <f t="shared" si="13"/>
        <v>3.4673438542619119</v>
      </c>
      <c r="O27">
        <f t="shared" si="13"/>
        <v>4.56555319865772</v>
      </c>
      <c r="P27">
        <f t="shared" si="13"/>
        <v>5.542067085565626</v>
      </c>
      <c r="Q27">
        <f t="shared" si="13"/>
        <v>6.3839713786354482</v>
      </c>
      <c r="R27">
        <f t="shared" si="13"/>
        <v>7.0405493790993052</v>
      </c>
      <c r="S27">
        <f t="shared" si="13"/>
        <v>7.115302532157016</v>
      </c>
      <c r="T27">
        <f t="shared" si="13"/>
        <v>5.508580144787433</v>
      </c>
      <c r="U27">
        <f t="shared" si="13"/>
        <v>3.7363167954477885</v>
      </c>
      <c r="V27">
        <f t="shared" si="13"/>
        <v>2.0237180885047374</v>
      </c>
    </row>
    <row r="28" spans="3:22" x14ac:dyDescent="0.25">
      <c r="D28">
        <v>0</v>
      </c>
      <c r="E28">
        <f t="shared" ref="E28:V28" si="14">($E$21*D28+D10*$D$21*$B$7^2)/($F$21-D$24*$E$21)</f>
        <v>0.7398289446018036</v>
      </c>
      <c r="F28">
        <f t="shared" si="14"/>
        <v>1.7599522503548151</v>
      </c>
      <c r="G28">
        <f t="shared" si="14"/>
        <v>3.0448068949465612</v>
      </c>
      <c r="H28">
        <f t="shared" si="14"/>
        <v>4.3319765904264225</v>
      </c>
      <c r="I28">
        <f t="shared" si="14"/>
        <v>5.1354287137667933</v>
      </c>
      <c r="J28">
        <f t="shared" si="14"/>
        <v>4.775733736220948</v>
      </c>
      <c r="K28">
        <f t="shared" si="14"/>
        <v>3.871103184238851</v>
      </c>
      <c r="L28">
        <f t="shared" si="14"/>
        <v>3.1724537266912551</v>
      </c>
      <c r="M28">
        <f t="shared" si="14"/>
        <v>3.0525287123274758</v>
      </c>
      <c r="N28">
        <f t="shared" si="14"/>
        <v>3.5798336452190842</v>
      </c>
      <c r="O28">
        <f t="shared" si="14"/>
        <v>4.5583476285055831</v>
      </c>
      <c r="P28">
        <f t="shared" si="14"/>
        <v>5.5079592692929529</v>
      </c>
      <c r="Q28">
        <f t="shared" si="14"/>
        <v>6.3207606692532607</v>
      </c>
      <c r="R28">
        <f t="shared" si="14"/>
        <v>6.8800168904694567</v>
      </c>
      <c r="S28">
        <f t="shared" si="14"/>
        <v>6.7953594628481513</v>
      </c>
      <c r="T28">
        <f t="shared" si="14"/>
        <v>5.427374834999064</v>
      </c>
      <c r="U28">
        <f t="shared" si="14"/>
        <v>3.7336666867766284</v>
      </c>
      <c r="V28">
        <f t="shared" si="14"/>
        <v>2.029328658217648</v>
      </c>
    </row>
    <row r="29" spans="3:22" x14ac:dyDescent="0.25">
      <c r="D29">
        <v>0</v>
      </c>
      <c r="E29">
        <f t="shared" ref="E29:V29" si="15">($E$21*D29+D11*$D$21*$B$7^2)/($F$21-D$24*$E$21)</f>
        <v>0.76435133037128478</v>
      </c>
      <c r="F29">
        <f t="shared" si="15"/>
        <v>1.8041513043848925</v>
      </c>
      <c r="G29">
        <f t="shared" si="15"/>
        <v>3.0322378644517816</v>
      </c>
      <c r="H29">
        <f t="shared" si="15"/>
        <v>4.2104292965028929</v>
      </c>
      <c r="I29">
        <f t="shared" si="15"/>
        <v>4.9011015668622724</v>
      </c>
      <c r="J29">
        <f t="shared" si="15"/>
        <v>4.6518622941796144</v>
      </c>
      <c r="K29">
        <f t="shared" si="15"/>
        <v>3.9057609225826759</v>
      </c>
      <c r="L29">
        <f t="shared" si="15"/>
        <v>3.298675590801067</v>
      </c>
      <c r="M29">
        <f t="shared" si="15"/>
        <v>3.1978801806270485</v>
      </c>
      <c r="N29">
        <f t="shared" si="15"/>
        <v>3.6801056599660988</v>
      </c>
      <c r="O29">
        <f t="shared" si="15"/>
        <v>4.5645333317904075</v>
      </c>
      <c r="P29">
        <f t="shared" si="15"/>
        <v>5.4737725467905074</v>
      </c>
      <c r="Q29">
        <f t="shared" si="15"/>
        <v>6.2458850193085764</v>
      </c>
      <c r="R29">
        <f t="shared" si="15"/>
        <v>6.7176629403818477</v>
      </c>
      <c r="S29">
        <f t="shared" si="15"/>
        <v>6.5382211283259286</v>
      </c>
      <c r="T29">
        <f t="shared" si="15"/>
        <v>5.3273688855753134</v>
      </c>
      <c r="U29">
        <f t="shared" si="15"/>
        <v>3.7153816679138707</v>
      </c>
      <c r="V29">
        <f t="shared" si="15"/>
        <v>2.0300512079251356</v>
      </c>
    </row>
    <row r="30" spans="3:22" x14ac:dyDescent="0.25">
      <c r="D30">
        <v>0</v>
      </c>
      <c r="E30">
        <f t="shared" ref="E30:V30" si="16">($E$21*D30+D12*$D$21*$B$7^2)/($F$21-D$24*$E$21)</f>
        <v>0.78484582982243467</v>
      </c>
      <c r="F30">
        <f t="shared" si="16"/>
        <v>1.8331972928830602</v>
      </c>
      <c r="G30">
        <f t="shared" si="16"/>
        <v>3.0091735613814228</v>
      </c>
      <c r="H30">
        <f t="shared" si="16"/>
        <v>4.0931510121202432</v>
      </c>
      <c r="I30">
        <f t="shared" si="16"/>
        <v>4.7067321603637113</v>
      </c>
      <c r="J30">
        <f t="shared" si="16"/>
        <v>4.5406766766298841</v>
      </c>
      <c r="K30">
        <f t="shared" si="16"/>
        <v>3.9286433451785232</v>
      </c>
      <c r="L30">
        <f t="shared" si="16"/>
        <v>3.4083939537132077</v>
      </c>
      <c r="M30">
        <f t="shared" si="16"/>
        <v>3.3282371068296608</v>
      </c>
      <c r="N30">
        <f t="shared" si="16"/>
        <v>3.7709563750480517</v>
      </c>
      <c r="O30">
        <f t="shared" si="16"/>
        <v>4.5780879559840653</v>
      </c>
      <c r="P30">
        <f t="shared" si="16"/>
        <v>5.439588640630193</v>
      </c>
      <c r="Q30">
        <f t="shared" si="16"/>
        <v>6.1639738794555035</v>
      </c>
      <c r="R30">
        <f t="shared" si="16"/>
        <v>6.5598044350923734</v>
      </c>
      <c r="S30">
        <f t="shared" si="16"/>
        <v>6.3224469861792372</v>
      </c>
      <c r="T30">
        <f t="shared" si="16"/>
        <v>5.2195954782110325</v>
      </c>
      <c r="U30">
        <f t="shared" si="16"/>
        <v>3.6844528584816545</v>
      </c>
      <c r="V30">
        <f t="shared" si="16"/>
        <v>2.0252513475852716</v>
      </c>
    </row>
    <row r="31" spans="3:22" x14ac:dyDescent="0.25">
      <c r="D31">
        <v>0</v>
      </c>
      <c r="E31">
        <f t="shared" ref="E31:V31" si="17">($E$21*D31+D13*$D$21*$B$7^2)/($F$21-D$24*$E$21)</f>
        <v>0.80080823953319824</v>
      </c>
      <c r="F31">
        <f t="shared" si="17"/>
        <v>1.8500657175723838</v>
      </c>
      <c r="G31">
        <f t="shared" si="17"/>
        <v>2.9781571848447808</v>
      </c>
      <c r="H31">
        <f t="shared" si="17"/>
        <v>3.9823462494642108</v>
      </c>
      <c r="I31">
        <f t="shared" si="17"/>
        <v>4.5421044611535697</v>
      </c>
      <c r="J31">
        <f t="shared" si="17"/>
        <v>4.4415233117740556</v>
      </c>
      <c r="K31">
        <f t="shared" si="17"/>
        <v>3.9432270168111998</v>
      </c>
      <c r="L31">
        <f t="shared" si="17"/>
        <v>3.5034274496408373</v>
      </c>
      <c r="M31">
        <f t="shared" si="17"/>
        <v>3.4448177939258304</v>
      </c>
      <c r="N31">
        <f t="shared" si="17"/>
        <v>3.8538262275635993</v>
      </c>
      <c r="O31">
        <f t="shared" si="17"/>
        <v>4.595234847402633</v>
      </c>
      <c r="P31">
        <f t="shared" si="17"/>
        <v>5.4054215539316974</v>
      </c>
      <c r="Q31">
        <f t="shared" si="17"/>
        <v>6.0785602793701266</v>
      </c>
      <c r="R31">
        <f t="shared" si="17"/>
        <v>6.4090955644660923</v>
      </c>
      <c r="S31">
        <f t="shared" si="17"/>
        <v>6.1351208240499666</v>
      </c>
      <c r="T31">
        <f t="shared" si="17"/>
        <v>5.1097600333153173</v>
      </c>
      <c r="U31">
        <f t="shared" si="17"/>
        <v>3.6438370691656292</v>
      </c>
      <c r="V31">
        <f t="shared" si="17"/>
        <v>2.0149996612038814</v>
      </c>
    </row>
    <row r="32" spans="3:22" x14ac:dyDescent="0.25">
      <c r="D32">
        <v>0</v>
      </c>
      <c r="E32">
        <f t="shared" ref="E32:V32" si="18">($E$21*D32+D14*$D$21*$B$7^2)/($F$21-D$24*$E$21)</f>
        <v>0.81228220131544493</v>
      </c>
      <c r="F32">
        <f t="shared" si="18"/>
        <v>1.8571138276737515</v>
      </c>
      <c r="G32">
        <f t="shared" si="18"/>
        <v>2.941392659158081</v>
      </c>
      <c r="H32">
        <f t="shared" si="18"/>
        <v>3.878705061177302</v>
      </c>
      <c r="I32">
        <f t="shared" si="18"/>
        <v>4.4003199827014399</v>
      </c>
      <c r="J32">
        <f t="shared" si="18"/>
        <v>4.3532222210392266</v>
      </c>
      <c r="K32">
        <f t="shared" si="18"/>
        <v>3.9519389907976521</v>
      </c>
      <c r="L32">
        <f t="shared" si="18"/>
        <v>3.5856004566810533</v>
      </c>
      <c r="M32">
        <f t="shared" si="18"/>
        <v>3.5488669841494813</v>
      </c>
      <c r="N32">
        <f t="shared" si="18"/>
        <v>3.9294863746264781</v>
      </c>
      <c r="O32">
        <f t="shared" si="18"/>
        <v>4.6135870216557002</v>
      </c>
      <c r="P32">
        <f t="shared" si="18"/>
        <v>5.3713002787444468</v>
      </c>
      <c r="Q32">
        <f t="shared" si="18"/>
        <v>5.9921493098043248</v>
      </c>
      <c r="R32">
        <f t="shared" si="18"/>
        <v>6.2663943407169338</v>
      </c>
      <c r="S32">
        <f t="shared" si="18"/>
        <v>5.9682489074801346</v>
      </c>
      <c r="T32">
        <f t="shared" si="18"/>
        <v>5.0007616755576674</v>
      </c>
      <c r="U32">
        <f t="shared" si="18"/>
        <v>3.5960699197406183</v>
      </c>
      <c r="V32">
        <f t="shared" si="18"/>
        <v>1.999778820118802</v>
      </c>
    </row>
    <row r="33" spans="4:22" x14ac:dyDescent="0.25">
      <c r="D33">
        <v>0</v>
      </c>
      <c r="E33">
        <f t="shared" ref="E33:V33" si="19">($E$21*D33+D15*$D$21*$B$7^2)/($F$21-D$24*$E$21)</f>
        <v>0.81959870466604257</v>
      </c>
      <c r="F33">
        <f t="shared" si="19"/>
        <v>1.8562644635788375</v>
      </c>
      <c r="G33">
        <f t="shared" si="19"/>
        <v>2.9006627625610779</v>
      </c>
      <c r="H33">
        <f t="shared" si="19"/>
        <v>3.7821811458506556</v>
      </c>
      <c r="I33">
        <f t="shared" si="19"/>
        <v>4.2765497424809418</v>
      </c>
      <c r="J33">
        <f t="shared" si="19"/>
        <v>4.2744627506838384</v>
      </c>
      <c r="K33">
        <f t="shared" si="19"/>
        <v>3.9564627895566309</v>
      </c>
      <c r="L33">
        <f t="shared" si="19"/>
        <v>3.6566082883659119</v>
      </c>
      <c r="M33">
        <f t="shared" si="19"/>
        <v>3.6415740898351054</v>
      </c>
      <c r="N33">
        <f t="shared" si="19"/>
        <v>3.9983983929992375</v>
      </c>
      <c r="O33">
        <f t="shared" si="19"/>
        <v>4.631636458747451</v>
      </c>
      <c r="P33">
        <f t="shared" si="19"/>
        <v>5.3372728221636851</v>
      </c>
      <c r="Q33">
        <f t="shared" si="19"/>
        <v>5.9064212764059691</v>
      </c>
      <c r="R33">
        <f t="shared" si="19"/>
        <v>6.1317050633504042</v>
      </c>
      <c r="S33">
        <f t="shared" si="19"/>
        <v>5.8167351933024181</v>
      </c>
      <c r="T33">
        <f t="shared" si="19"/>
        <v>4.8940269808304793</v>
      </c>
      <c r="U33">
        <f t="shared" si="19"/>
        <v>3.543194048397261</v>
      </c>
      <c r="V33">
        <f t="shared" si="19"/>
        <v>1.9802701209090188</v>
      </c>
    </row>
    <row r="34" spans="4:22" x14ac:dyDescent="0.25">
      <c r="D34">
        <v>0</v>
      </c>
      <c r="E34">
        <f t="shared" ref="E34:V34" si="20">($E$21*D34+D16*$D$21*$B$7^2)/($F$21-D$24*$E$21)</f>
        <v>0.82322299228209084</v>
      </c>
      <c r="F34">
        <f t="shared" si="20"/>
        <v>1.849108026962629</v>
      </c>
      <c r="G34">
        <f t="shared" si="20"/>
        <v>2.8573582644173547</v>
      </c>
      <c r="H34">
        <f t="shared" si="20"/>
        <v>3.6923934332555257</v>
      </c>
      <c r="I34">
        <f t="shared" si="20"/>
        <v>4.1672980317531696</v>
      </c>
      <c r="J34">
        <f t="shared" si="20"/>
        <v>4.2039824623192068</v>
      </c>
      <c r="K34">
        <f t="shared" si="20"/>
        <v>3.9579626421835949</v>
      </c>
      <c r="L34">
        <f t="shared" si="20"/>
        <v>3.717958898056168</v>
      </c>
      <c r="M34">
        <f t="shared" si="20"/>
        <v>3.7240392661438686</v>
      </c>
      <c r="N34">
        <f t="shared" si="20"/>
        <v>4.0608966192037759</v>
      </c>
      <c r="O34">
        <f t="shared" si="20"/>
        <v>4.6484413018174546</v>
      </c>
      <c r="P34">
        <f t="shared" si="20"/>
        <v>5.3033920771897005</v>
      </c>
      <c r="Q34">
        <f t="shared" si="20"/>
        <v>5.8224434199440767</v>
      </c>
      <c r="R34">
        <f t="shared" si="20"/>
        <v>6.0046502495568532</v>
      </c>
      <c r="S34">
        <f t="shared" si="20"/>
        <v>5.6772261038421625</v>
      </c>
      <c r="T34">
        <f t="shared" si="20"/>
        <v>4.7902154992924428</v>
      </c>
      <c r="U34">
        <f t="shared" si="20"/>
        <v>3.4868055076845965</v>
      </c>
      <c r="V34">
        <f t="shared" si="20"/>
        <v>1.9572148138848406</v>
      </c>
    </row>
    <row r="35" spans="4:22" x14ac:dyDescent="0.25">
      <c r="D35">
        <v>0</v>
      </c>
      <c r="E35">
        <f t="shared" ref="E35:V35" si="21">($E$21*D35+D17*$D$21*$B$7^2)/($F$21-D$24*$E$21)</f>
        <v>0.82366519224157131</v>
      </c>
      <c r="F35">
        <f t="shared" si="21"/>
        <v>1.8369662578165691</v>
      </c>
      <c r="G35">
        <f t="shared" si="21"/>
        <v>2.8125420043149987</v>
      </c>
      <c r="H35">
        <f t="shared" si="21"/>
        <v>3.6088306351043493</v>
      </c>
      <c r="I35">
        <f t="shared" si="21"/>
        <v>4.0699571113563513</v>
      </c>
      <c r="J35">
        <f t="shared" si="21"/>
        <v>4.1406389102121812</v>
      </c>
      <c r="K35">
        <f t="shared" si="21"/>
        <v>3.9572427002443624</v>
      </c>
      <c r="L35">
        <f t="shared" si="21"/>
        <v>3.770958723636733</v>
      </c>
      <c r="M35">
        <f t="shared" si="21"/>
        <v>3.7972629363155512</v>
      </c>
      <c r="N35">
        <f t="shared" si="21"/>
        <v>4.1172754260167368</v>
      </c>
      <c r="O35">
        <f t="shared" si="21"/>
        <v>4.6634295741565888</v>
      </c>
      <c r="P35">
        <f t="shared" si="21"/>
        <v>5.2697033480122961</v>
      </c>
      <c r="Q35">
        <f t="shared" si="21"/>
        <v>5.740847885945298</v>
      </c>
      <c r="R35">
        <f t="shared" si="21"/>
        <v>5.8847036708387552</v>
      </c>
      <c r="S35">
        <f t="shared" si="21"/>
        <v>5.5474404010962832</v>
      </c>
      <c r="T35">
        <f t="shared" si="21"/>
        <v>4.6895922570064492</v>
      </c>
      <c r="U35">
        <f t="shared" si="21"/>
        <v>3.4281331077472372</v>
      </c>
      <c r="V35">
        <f t="shared" si="21"/>
        <v>1.9313324431837242</v>
      </c>
    </row>
  </sheetData>
  <conditionalFormatting sqref="C7:V7">
    <cfRule type="colorScale" priority="2">
      <colorScale>
        <cfvo type="min"/>
        <cfvo type="max"/>
        <color theme="9" tint="0.39997558519241921"/>
        <color rgb="FF0070C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workbookViewId="0">
      <selection activeCell="J24" sqref="J24"/>
    </sheetView>
  </sheetViews>
  <sheetFormatPr defaultRowHeight="15" x14ac:dyDescent="0.25"/>
  <sheetData>
    <row r="1" spans="1:23" x14ac:dyDescent="0.25">
      <c r="D1" t="s">
        <v>4</v>
      </c>
      <c r="K1" t="s">
        <v>4</v>
      </c>
      <c r="L1">
        <v>8.6</v>
      </c>
      <c r="M1">
        <v>5.5</v>
      </c>
      <c r="N1">
        <v>3</v>
      </c>
      <c r="O1">
        <v>1</v>
      </c>
      <c r="P1">
        <f>9*1/100</f>
        <v>0.09</v>
      </c>
      <c r="Q1">
        <f>4*1/1000</f>
        <v>4.0000000000000001E-3</v>
      </c>
      <c r="R1" t="s">
        <v>7</v>
      </c>
    </row>
    <row r="2" spans="1:23" x14ac:dyDescent="0.25">
      <c r="D2">
        <v>0.04</v>
      </c>
      <c r="L2">
        <f>L1/24</f>
        <v>0.35833333333333334</v>
      </c>
      <c r="M2">
        <f t="shared" ref="M2:Q2" si="0">M1/24</f>
        <v>0.22916666666666666</v>
      </c>
      <c r="N2">
        <f t="shared" si="0"/>
        <v>0.125</v>
      </c>
      <c r="O2">
        <f t="shared" si="0"/>
        <v>4.1666666666666664E-2</v>
      </c>
      <c r="P2">
        <f t="shared" si="0"/>
        <v>3.7499999999999999E-3</v>
      </c>
      <c r="Q2">
        <f t="shared" si="0"/>
        <v>1.6666666666666666E-4</v>
      </c>
      <c r="R2" t="s">
        <v>8</v>
      </c>
    </row>
    <row r="4" spans="1:23" x14ac:dyDescent="0.25">
      <c r="C4">
        <v>11</v>
      </c>
      <c r="D4">
        <f>D7+D5</f>
        <v>11</v>
      </c>
      <c r="E4">
        <f t="shared" ref="E4:U4" si="1">E7+E5</f>
        <v>11</v>
      </c>
      <c r="F4">
        <f t="shared" si="1"/>
        <v>11</v>
      </c>
      <c r="G4">
        <f t="shared" si="1"/>
        <v>11</v>
      </c>
      <c r="H4">
        <f t="shared" si="1"/>
        <v>11</v>
      </c>
      <c r="I4">
        <f t="shared" si="1"/>
        <v>11</v>
      </c>
      <c r="J4">
        <f t="shared" si="1"/>
        <v>11</v>
      </c>
      <c r="K4">
        <f t="shared" si="1"/>
        <v>11</v>
      </c>
      <c r="L4">
        <f t="shared" si="1"/>
        <v>11</v>
      </c>
      <c r="M4">
        <f t="shared" si="1"/>
        <v>11</v>
      </c>
      <c r="N4">
        <f t="shared" si="1"/>
        <v>11</v>
      </c>
      <c r="O4">
        <f t="shared" si="1"/>
        <v>11</v>
      </c>
      <c r="P4">
        <f t="shared" si="1"/>
        <v>11</v>
      </c>
      <c r="Q4">
        <f t="shared" si="1"/>
        <v>11</v>
      </c>
      <c r="R4">
        <f t="shared" si="1"/>
        <v>11</v>
      </c>
      <c r="S4">
        <f t="shared" si="1"/>
        <v>11</v>
      </c>
      <c r="T4">
        <f t="shared" si="1"/>
        <v>11</v>
      </c>
      <c r="U4">
        <f t="shared" si="1"/>
        <v>11</v>
      </c>
      <c r="V4">
        <v>11</v>
      </c>
    </row>
    <row r="5" spans="1:23" x14ac:dyDescent="0.25">
      <c r="C5">
        <v>12</v>
      </c>
      <c r="D5">
        <v>10</v>
      </c>
      <c r="E5">
        <v>9</v>
      </c>
      <c r="F5">
        <v>7</v>
      </c>
      <c r="G5">
        <v>5</v>
      </c>
      <c r="H5">
        <v>3</v>
      </c>
      <c r="I5">
        <v>5</v>
      </c>
      <c r="J5">
        <v>7</v>
      </c>
      <c r="K5">
        <v>8</v>
      </c>
      <c r="L5">
        <v>8</v>
      </c>
      <c r="M5">
        <v>7</v>
      </c>
      <c r="N5">
        <v>5</v>
      </c>
      <c r="O5">
        <v>4</v>
      </c>
      <c r="P5">
        <v>3</v>
      </c>
      <c r="Q5">
        <v>2</v>
      </c>
      <c r="R5">
        <v>1</v>
      </c>
      <c r="S5">
        <v>5</v>
      </c>
      <c r="T5">
        <v>7</v>
      </c>
      <c r="U5">
        <v>9</v>
      </c>
      <c r="V5">
        <v>12</v>
      </c>
    </row>
    <row r="6" spans="1:23" x14ac:dyDescent="0.25">
      <c r="B6" t="s"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 t="s">
        <v>2</v>
      </c>
    </row>
    <row r="7" spans="1:23" x14ac:dyDescent="0.25">
      <c r="A7" t="s">
        <v>3</v>
      </c>
      <c r="B7">
        <v>1</v>
      </c>
      <c r="C7">
        <v>0</v>
      </c>
      <c r="D7">
        <v>1</v>
      </c>
      <c r="E7">
        <v>2</v>
      </c>
      <c r="F7">
        <v>4</v>
      </c>
      <c r="G7">
        <v>6</v>
      </c>
      <c r="H7">
        <v>8</v>
      </c>
      <c r="I7">
        <v>6</v>
      </c>
      <c r="J7">
        <v>4</v>
      </c>
      <c r="K7">
        <v>3</v>
      </c>
      <c r="L7">
        <v>3</v>
      </c>
      <c r="M7">
        <v>4</v>
      </c>
      <c r="N7">
        <v>6</v>
      </c>
      <c r="O7">
        <v>7</v>
      </c>
      <c r="P7">
        <v>8</v>
      </c>
      <c r="Q7">
        <v>9</v>
      </c>
      <c r="R7">
        <v>10</v>
      </c>
      <c r="S7">
        <v>6</v>
      </c>
      <c r="T7">
        <v>4</v>
      </c>
      <c r="U7">
        <v>2</v>
      </c>
      <c r="V7">
        <v>0</v>
      </c>
    </row>
    <row r="8" spans="1:23" x14ac:dyDescent="0.25">
      <c r="A8" t="s">
        <v>5</v>
      </c>
      <c r="B8" s="1">
        <v>1</v>
      </c>
      <c r="C8">
        <f>D24*D8+D25</f>
        <v>0</v>
      </c>
      <c r="D8">
        <f t="shared" ref="D8:D18" si="2">D7+$B$8*$B$12/$B$11*$B$7^2*(C7-2*D7+E7)</f>
        <v>1</v>
      </c>
      <c r="E8">
        <f t="shared" ref="E8:E18" si="3">E7+$B$8*$B$12/$B$11*$B$7^2*(D7-2*E7+F7)</f>
        <v>2.09</v>
      </c>
      <c r="F8">
        <f t="shared" ref="F8:F18" si="4">F7+$B$8*$B$12/$B$11*$B$7^2*(E7-2*F7+G7)</f>
        <v>4</v>
      </c>
      <c r="G8">
        <f t="shared" ref="G8:G18" si="5">G7+$B$8*$B$12/$B$11*$B$7^2*(F7-2*G7+H7)</f>
        <v>6</v>
      </c>
      <c r="H8">
        <f t="shared" ref="H8:H18" si="6">H7+$B$8*$B$12/$B$11*$B$7^2*(G7-2*H7+I7)</f>
        <v>7.64</v>
      </c>
      <c r="I8">
        <f t="shared" ref="I8:I18" si="7">I7+$B$8*$B$12/$B$11*$B$7^2*(H7-2*I7+J7)</f>
        <v>6</v>
      </c>
      <c r="J8">
        <f t="shared" ref="J8:J18" si="8">J7+$B$8*$B$12/$B$11*$B$7^2*(I7-2*J7+K7)</f>
        <v>4.09</v>
      </c>
      <c r="K8">
        <f t="shared" ref="K8:K18" si="9">K7+$B$8*$B$12/$B$11*$B$7^2*(J7-2*K7+L7)</f>
        <v>3.09</v>
      </c>
      <c r="L8">
        <f t="shared" ref="L8:L18" si="10">L7+$B$8*$B$12/$B$11*$B$7^2*(K7-2*L7+M7)</f>
        <v>3.09</v>
      </c>
      <c r="M8">
        <f t="shared" ref="M8:M18" si="11">M7+$B$8*$B$12/$B$11*$B$7^2*(L7-2*M7+N7)</f>
        <v>4.09</v>
      </c>
      <c r="N8">
        <f t="shared" ref="N8:N18" si="12">N7+$B$8*$B$12/$B$11*$B$7^2*(M7-2*N7+O7)</f>
        <v>5.91</v>
      </c>
      <c r="O8">
        <f t="shared" ref="O8:O18" si="13">O7+$B$8*$B$12/$B$11*$B$7^2*(N7-2*O7+P7)</f>
        <v>7</v>
      </c>
      <c r="P8">
        <f t="shared" ref="P8:P18" si="14">P7+$B$8*$B$12/$B$11*$B$7^2*(O7-2*P7+Q7)</f>
        <v>8</v>
      </c>
      <c r="Q8">
        <f t="shared" ref="Q8:Q18" si="15">Q7+$B$8*$B$12/$B$11*$B$7^2*(P7-2*Q7+R7)</f>
        <v>9</v>
      </c>
      <c r="R8">
        <f t="shared" ref="R8:R18" si="16">R7+$B$8*$B$12/$B$11*$B$7^2*(Q7-2*R7+S7)</f>
        <v>9.5500000000000007</v>
      </c>
      <c r="S8">
        <f t="shared" ref="S8:S18" si="17">S7+$B$8*$B$12/$B$11*$B$7^2*(R7-2*S7+T7)</f>
        <v>6.18</v>
      </c>
      <c r="T8">
        <f t="shared" ref="T8:T18" si="18">T7+$B$8*$B$12/$B$11*$B$7^2*(S7-2*T7+U7)</f>
        <v>4</v>
      </c>
      <c r="U8">
        <f t="shared" ref="U8:U18" si="19">U7+$B$8*$B$12/$B$11*$B$7^2*(T7-2*U7+V7)</f>
        <v>2</v>
      </c>
      <c r="V8">
        <v>0</v>
      </c>
    </row>
    <row r="9" spans="1:23" x14ac:dyDescent="0.25">
      <c r="C9">
        <v>0</v>
      </c>
      <c r="D9">
        <f>D8+$B$8*$B$12/$B$11*$B$7^2*(C8-2*D8+E8)</f>
        <v>1.0081</v>
      </c>
      <c r="E9">
        <f t="shared" si="3"/>
        <v>2.1637999999999997</v>
      </c>
      <c r="F9">
        <f t="shared" si="4"/>
        <v>4.0080999999999998</v>
      </c>
      <c r="G9">
        <f t="shared" si="5"/>
        <v>5.9676</v>
      </c>
      <c r="H9">
        <f t="shared" si="6"/>
        <v>7.3447999999999993</v>
      </c>
      <c r="I9">
        <f t="shared" si="7"/>
        <v>5.9756999999999998</v>
      </c>
      <c r="J9">
        <f t="shared" si="8"/>
        <v>4.1718999999999999</v>
      </c>
      <c r="K9">
        <f t="shared" si="9"/>
        <v>3.1799999999999997</v>
      </c>
      <c r="L9">
        <f t="shared" si="10"/>
        <v>3.1799999999999997</v>
      </c>
      <c r="M9">
        <f t="shared" si="11"/>
        <v>4.1638000000000002</v>
      </c>
      <c r="N9">
        <f t="shared" si="12"/>
        <v>5.8443000000000005</v>
      </c>
      <c r="O9">
        <f t="shared" si="13"/>
        <v>6.9919000000000002</v>
      </c>
      <c r="P9">
        <f t="shared" si="14"/>
        <v>8</v>
      </c>
      <c r="Q9">
        <f t="shared" si="15"/>
        <v>8.9595000000000002</v>
      </c>
      <c r="R9">
        <f t="shared" si="16"/>
        <v>9.1972000000000005</v>
      </c>
      <c r="S9">
        <f t="shared" si="17"/>
        <v>6.2870999999999997</v>
      </c>
      <c r="T9">
        <f t="shared" si="18"/>
        <v>4.0161999999999995</v>
      </c>
      <c r="U9">
        <f t="shared" si="19"/>
        <v>2</v>
      </c>
      <c r="V9">
        <v>0</v>
      </c>
    </row>
    <row r="10" spans="1:23" x14ac:dyDescent="0.25">
      <c r="C10">
        <v>0</v>
      </c>
      <c r="D10">
        <f t="shared" si="2"/>
        <v>1.0213840000000001</v>
      </c>
      <c r="E10">
        <f t="shared" si="3"/>
        <v>2.2257739999999999</v>
      </c>
      <c r="F10">
        <f t="shared" si="4"/>
        <v>4.0184679999999995</v>
      </c>
      <c r="G10">
        <f t="shared" si="5"/>
        <v>5.9151930000000004</v>
      </c>
      <c r="H10">
        <f t="shared" si="6"/>
        <v>7.0976329999999992</v>
      </c>
      <c r="I10">
        <f t="shared" si="7"/>
        <v>5.9365769999999998</v>
      </c>
      <c r="J10">
        <f t="shared" si="8"/>
        <v>4.2449709999999996</v>
      </c>
      <c r="K10">
        <f t="shared" si="9"/>
        <v>3.2692709999999998</v>
      </c>
      <c r="L10">
        <f t="shared" si="10"/>
        <v>3.2685419999999996</v>
      </c>
      <c r="M10">
        <f t="shared" si="11"/>
        <v>4.2265030000000001</v>
      </c>
      <c r="N10">
        <f t="shared" si="12"/>
        <v>5.7963390000000006</v>
      </c>
      <c r="O10">
        <f t="shared" si="13"/>
        <v>6.9793450000000004</v>
      </c>
      <c r="P10">
        <f t="shared" si="14"/>
        <v>7.9956259999999997</v>
      </c>
      <c r="Q10">
        <f t="shared" si="15"/>
        <v>8.8945380000000007</v>
      </c>
      <c r="R10">
        <f t="shared" si="16"/>
        <v>8.9138979999999997</v>
      </c>
      <c r="S10">
        <f t="shared" si="17"/>
        <v>6.3446280000000002</v>
      </c>
      <c r="T10">
        <f t="shared" si="18"/>
        <v>4.039123</v>
      </c>
      <c r="U10">
        <f t="shared" si="19"/>
        <v>2.001458</v>
      </c>
      <c r="V10">
        <v>0</v>
      </c>
    </row>
    <row r="11" spans="1:23" x14ac:dyDescent="0.25">
      <c r="A11" t="s">
        <v>12</v>
      </c>
      <c r="B11">
        <f>1/24</f>
        <v>4.1666666666666664E-2</v>
      </c>
      <c r="C11">
        <v>0</v>
      </c>
      <c r="D11">
        <f t="shared" si="2"/>
        <v>1.0378545400000001</v>
      </c>
      <c r="E11">
        <f t="shared" si="3"/>
        <v>2.27872136</v>
      </c>
      <c r="F11">
        <f t="shared" si="4"/>
        <v>4.0278307899999994</v>
      </c>
      <c r="G11">
        <f t="shared" si="5"/>
        <v>5.85090735</v>
      </c>
      <c r="H11">
        <f t="shared" si="6"/>
        <v>6.8867183599999997</v>
      </c>
      <c r="I11">
        <f t="shared" si="7"/>
        <v>5.8888274999999997</v>
      </c>
      <c r="J11">
        <f t="shared" si="8"/>
        <v>4.3094025399999998</v>
      </c>
      <c r="K11">
        <f t="shared" si="9"/>
        <v>3.3570183899999999</v>
      </c>
      <c r="L11">
        <f t="shared" si="10"/>
        <v>3.3548240999999996</v>
      </c>
      <c r="M11">
        <f t="shared" si="11"/>
        <v>4.2815717500000003</v>
      </c>
      <c r="N11">
        <f t="shared" si="12"/>
        <v>5.7615243000000005</v>
      </c>
      <c r="O11">
        <f t="shared" si="13"/>
        <v>6.9643397500000006</v>
      </c>
      <c r="P11">
        <f t="shared" si="14"/>
        <v>7.9850627899999997</v>
      </c>
      <c r="Q11">
        <f t="shared" si="15"/>
        <v>8.8153783200000007</v>
      </c>
      <c r="R11">
        <f t="shared" si="16"/>
        <v>8.6809212999999996</v>
      </c>
      <c r="S11">
        <f t="shared" si="17"/>
        <v>6.3683668500000001</v>
      </c>
      <c r="T11">
        <f t="shared" si="18"/>
        <v>4.0632286000000004</v>
      </c>
      <c r="U11">
        <f t="shared" si="19"/>
        <v>2.0047166299999999</v>
      </c>
      <c r="V11">
        <v>0</v>
      </c>
    </row>
    <row r="12" spans="1:23" x14ac:dyDescent="0.25">
      <c r="A12" t="s">
        <v>4</v>
      </c>
      <c r="B12">
        <f>P2</f>
        <v>3.7499999999999999E-3</v>
      </c>
      <c r="C12">
        <v>0</v>
      </c>
      <c r="D12">
        <f t="shared" si="2"/>
        <v>1.0561256452000001</v>
      </c>
      <c r="E12">
        <f t="shared" si="3"/>
        <v>2.3244631948999999</v>
      </c>
      <c r="F12">
        <f t="shared" si="4"/>
        <v>4.0344878316999999</v>
      </c>
      <c r="G12">
        <f t="shared" si="5"/>
        <v>5.7800534504999996</v>
      </c>
      <c r="H12">
        <f t="shared" si="6"/>
        <v>6.7036851917</v>
      </c>
      <c r="I12">
        <f t="shared" si="7"/>
        <v>5.8364894309999995</v>
      </c>
      <c r="J12">
        <f t="shared" si="8"/>
        <v>4.3658362128999997</v>
      </c>
      <c r="K12">
        <f t="shared" si="9"/>
        <v>3.4425354773999999</v>
      </c>
      <c r="L12">
        <f t="shared" si="10"/>
        <v>3.4384288745999996</v>
      </c>
      <c r="M12">
        <f t="shared" si="11"/>
        <v>4.3313601909999999</v>
      </c>
      <c r="N12">
        <f t="shared" si="12"/>
        <v>5.7365819610000006</v>
      </c>
      <c r="O12">
        <f t="shared" si="13"/>
        <v>6.947951433100001</v>
      </c>
      <c r="P12">
        <f t="shared" si="14"/>
        <v>7.9679261141</v>
      </c>
      <c r="Q12">
        <f t="shared" si="15"/>
        <v>8.7285487905000014</v>
      </c>
      <c r="R12">
        <f t="shared" si="16"/>
        <v>8.4848925312999999</v>
      </c>
      <c r="S12">
        <f t="shared" si="17"/>
        <v>6.3690343079999998</v>
      </c>
      <c r="T12">
        <f t="shared" si="18"/>
        <v>4.0854249652000005</v>
      </c>
      <c r="U12">
        <f t="shared" si="19"/>
        <v>2.0095582105999998</v>
      </c>
      <c r="V12">
        <v>0</v>
      </c>
    </row>
    <row r="13" spans="1:23" x14ac:dyDescent="0.25">
      <c r="C13">
        <v>0</v>
      </c>
      <c r="D13">
        <f t="shared" si="2"/>
        <v>1.075224716605</v>
      </c>
      <c r="E13">
        <f t="shared" si="3"/>
        <v>2.3642150327389997</v>
      </c>
      <c r="F13">
        <f t="shared" si="4"/>
        <v>4.0376865200800003</v>
      </c>
      <c r="G13">
        <f t="shared" si="5"/>
        <v>5.7060794015159999</v>
      </c>
      <c r="H13">
        <f t="shared" si="6"/>
        <v>6.5425107165289997</v>
      </c>
      <c r="I13">
        <f t="shared" si="7"/>
        <v>5.7821782598339997</v>
      </c>
      <c r="J13">
        <f t="shared" si="8"/>
        <v>4.4150979363339999</v>
      </c>
      <c r="K13">
        <f t="shared" si="9"/>
        <v>3.5252629493429999</v>
      </c>
      <c r="L13">
        <f t="shared" si="10"/>
        <v>3.5191622873279997</v>
      </c>
      <c r="M13">
        <f t="shared" si="11"/>
        <v>4.3774663318240004</v>
      </c>
      <c r="N13">
        <f t="shared" si="12"/>
        <v>5.7191352541890002</v>
      </c>
      <c r="O13">
        <f t="shared" si="13"/>
        <v>6.9307259019010008</v>
      </c>
      <c r="P13">
        <f t="shared" si="14"/>
        <v>7.9445844336859999</v>
      </c>
      <c r="Q13">
        <f t="shared" si="15"/>
        <v>8.6381636862960018</v>
      </c>
      <c r="R13">
        <f t="shared" si="16"/>
        <v>8.3163943545310008</v>
      </c>
      <c r="S13">
        <f t="shared" si="17"/>
        <v>6.3539367072449995</v>
      </c>
      <c r="T13">
        <f t="shared" si="18"/>
        <v>4.1041217981380003</v>
      </c>
      <c r="U13">
        <f t="shared" si="19"/>
        <v>2.01552597956</v>
      </c>
      <c r="V13">
        <v>0</v>
      </c>
    </row>
    <row r="14" spans="1:23" x14ac:dyDescent="0.25">
      <c r="C14">
        <v>0</v>
      </c>
      <c r="D14">
        <f t="shared" si="2"/>
        <v>1.0944636205626099</v>
      </c>
      <c r="E14">
        <f t="shared" si="3"/>
        <v>2.3988183381476298</v>
      </c>
      <c r="F14">
        <f t="shared" si="4"/>
        <v>4.03722944554855</v>
      </c>
      <c r="G14">
        <f t="shared" si="5"/>
        <v>5.6312028605379298</v>
      </c>
      <c r="H14">
        <f t="shared" si="6"/>
        <v>6.39880197707528</v>
      </c>
      <c r="I14">
        <f t="shared" si="7"/>
        <v>5.7275709518215496</v>
      </c>
      <c r="J14">
        <f t="shared" si="8"/>
        <v>4.4580500166198096</v>
      </c>
      <c r="K14">
        <f t="shared" si="9"/>
        <v>3.6047990385908397</v>
      </c>
      <c r="L14">
        <f t="shared" si="10"/>
        <v>3.5969587109139898</v>
      </c>
      <c r="M14">
        <f t="shared" si="11"/>
        <v>4.4209691708322101</v>
      </c>
      <c r="N14">
        <f t="shared" si="12"/>
        <v>5.7074282094702307</v>
      </c>
      <c r="O14">
        <f t="shared" si="13"/>
        <v>6.9129300114675702</v>
      </c>
      <c r="P14">
        <f t="shared" si="14"/>
        <v>7.9157592985602498</v>
      </c>
      <c r="Q14">
        <f t="shared" si="15"/>
        <v>8.5467823137022521</v>
      </c>
      <c r="R14">
        <f t="shared" si="16"/>
        <v>8.1687324061341116</v>
      </c>
      <c r="S14">
        <f t="shared" si="17"/>
        <v>6.3280745536811098</v>
      </c>
      <c r="T14">
        <f t="shared" si="18"/>
        <v>4.1186315162856104</v>
      </c>
      <c r="U14">
        <f t="shared" si="19"/>
        <v>2.0221022650716201</v>
      </c>
      <c r="V14">
        <v>0</v>
      </c>
    </row>
    <row r="15" spans="1:23" x14ac:dyDescent="0.25">
      <c r="C15">
        <v>0</v>
      </c>
      <c r="D15">
        <f t="shared" si="2"/>
        <v>1.1133538192946268</v>
      </c>
      <c r="E15">
        <f t="shared" si="3"/>
        <v>2.4288834132310608</v>
      </c>
      <c r="F15">
        <f t="shared" si="4"/>
        <v>4.0332300532315113</v>
      </c>
      <c r="G15">
        <f t="shared" si="5"/>
        <v>5.5568291736772473</v>
      </c>
      <c r="H15">
        <f t="shared" si="6"/>
        <v>6.269307264314083</v>
      </c>
      <c r="I15">
        <f t="shared" si="7"/>
        <v>5.6737248599262289</v>
      </c>
      <c r="J15">
        <f t="shared" si="8"/>
        <v>4.4955143127653585</v>
      </c>
      <c r="K15">
        <f t="shared" si="9"/>
        <v>3.6808859971225303</v>
      </c>
      <c r="L15">
        <f t="shared" si="10"/>
        <v>3.6718252817975463</v>
      </c>
      <c r="M15">
        <f t="shared" si="11"/>
        <v>4.4625895429169917</v>
      </c>
      <c r="N15">
        <f t="shared" si="12"/>
        <v>5.7001420581725695</v>
      </c>
      <c r="O15">
        <f t="shared" si="13"/>
        <v>6.8946894851261513</v>
      </c>
      <c r="P15">
        <f t="shared" si="14"/>
        <v>7.8822967340846892</v>
      </c>
      <c r="Q15">
        <f t="shared" si="15"/>
        <v>8.4559657506583399</v>
      </c>
      <c r="R15">
        <f t="shared" si="16"/>
        <v>8.0370976910944734</v>
      </c>
      <c r="S15">
        <f t="shared" si="17"/>
        <v>6.2948838870362849</v>
      </c>
      <c r="T15">
        <f t="shared" si="18"/>
        <v>4.1287937570419464</v>
      </c>
      <c r="U15">
        <f t="shared" si="19"/>
        <v>2.0288006938244334</v>
      </c>
      <c r="V15">
        <v>0</v>
      </c>
    </row>
    <row r="16" spans="1:23" x14ac:dyDescent="0.25">
      <c r="C16">
        <v>0</v>
      </c>
      <c r="D16">
        <f t="shared" si="2"/>
        <v>1.1315496390123896</v>
      </c>
      <c r="E16">
        <f t="shared" si="3"/>
        <v>2.4548769473768224</v>
      </c>
      <c r="F16">
        <f t="shared" si="4"/>
        <v>4.0259627764715873</v>
      </c>
      <c r="G16">
        <f t="shared" si="5"/>
        <v>5.4838282809944463</v>
      </c>
      <c r="H16">
        <f t="shared" si="6"/>
        <v>6.1515818197618612</v>
      </c>
      <c r="I16">
        <f t="shared" si="7"/>
        <v>5.6212883270766572</v>
      </c>
      <c r="J16">
        <f t="shared" si="8"/>
        <v>4.5282367136019825</v>
      </c>
      <c r="K16">
        <f t="shared" si="9"/>
        <v>3.7533870811511361</v>
      </c>
      <c r="L16">
        <f t="shared" si="10"/>
        <v>3.7438095296775451</v>
      </c>
      <c r="M16">
        <f t="shared" si="11"/>
        <v>4.5028004857892441</v>
      </c>
      <c r="N16">
        <f t="shared" si="12"/>
        <v>5.6962716002253897</v>
      </c>
      <c r="O16">
        <f t="shared" si="13"/>
        <v>6.8760648691065969</v>
      </c>
      <c r="P16">
        <f t="shared" si="14"/>
        <v>7.8450422931700494</v>
      </c>
      <c r="Q16">
        <f t="shared" si="15"/>
        <v>8.3666374138059627</v>
      </c>
      <c r="R16">
        <f t="shared" si="16"/>
        <v>7.917996574089984</v>
      </c>
      <c r="S16">
        <f t="shared" si="17"/>
        <v>6.2567350177020318</v>
      </c>
      <c r="T16">
        <f t="shared" si="18"/>
        <v>4.1347424930518608</v>
      </c>
      <c r="U16">
        <f t="shared" si="19"/>
        <v>2.0352080070698104</v>
      </c>
      <c r="V16">
        <v>0</v>
      </c>
    </row>
    <row r="17" spans="3:22" x14ac:dyDescent="0.25">
      <c r="C17">
        <v>0</v>
      </c>
      <c r="D17">
        <f t="shared" si="2"/>
        <v>1.1488096292540735</v>
      </c>
      <c r="E17">
        <f t="shared" si="3"/>
        <v>2.477175214242552</v>
      </c>
      <c r="F17">
        <f t="shared" si="4"/>
        <v>4.0157729472601158</v>
      </c>
      <c r="G17">
        <f t="shared" si="5"/>
        <v>5.4127182040764561</v>
      </c>
      <c r="H17">
        <f t="shared" si="6"/>
        <v>6.0437575869311253</v>
      </c>
      <c r="I17">
        <f t="shared" si="7"/>
        <v>5.5706400962056044</v>
      </c>
      <c r="J17">
        <f t="shared" si="8"/>
        <v>4.5568748918941271</v>
      </c>
      <c r="K17">
        <f t="shared" si="9"/>
        <v>3.8222615684390893</v>
      </c>
      <c r="L17">
        <f t="shared" si="10"/>
        <v>3.812980695360221</v>
      </c>
      <c r="M17">
        <f t="shared" si="11"/>
        <v>4.5419037000384446</v>
      </c>
      <c r="N17">
        <f t="shared" si="12"/>
        <v>5.6950405941254454</v>
      </c>
      <c r="O17">
        <f t="shared" si="13"/>
        <v>6.8570914430729992</v>
      </c>
      <c r="P17">
        <f t="shared" si="14"/>
        <v>7.8047778858615704</v>
      </c>
      <c r="Q17">
        <f t="shared" si="15"/>
        <v>8.2793161773742927</v>
      </c>
      <c r="R17">
        <f t="shared" si="16"/>
        <v>7.8088607095895064</v>
      </c>
      <c r="S17">
        <f t="shared" si="17"/>
        <v>6.2152692305584321</v>
      </c>
      <c r="T17">
        <f t="shared" si="18"/>
        <v>4.1367637165319913</v>
      </c>
      <c r="U17">
        <f t="shared" si="19"/>
        <v>2.0409973901719121</v>
      </c>
      <c r="V17">
        <v>0</v>
      </c>
    </row>
    <row r="18" spans="3:22" x14ac:dyDescent="0.25">
      <c r="C18">
        <v>0</v>
      </c>
      <c r="D18">
        <f t="shared" si="2"/>
        <v>1.16496966527017</v>
      </c>
      <c r="E18">
        <f t="shared" si="3"/>
        <v>2.4960961075651698</v>
      </c>
      <c r="F18">
        <f t="shared" si="4"/>
        <v>4.0030242244020053</v>
      </c>
      <c r="G18">
        <f t="shared" si="5"/>
        <v>5.3437866754199055</v>
      </c>
      <c r="H18">
        <f t="shared" si="6"/>
        <v>5.9443834683089083</v>
      </c>
      <c r="I18">
        <f t="shared" si="7"/>
        <v>5.5219818019828679</v>
      </c>
      <c r="J18">
        <f t="shared" si="8"/>
        <v>4.5819985611712069</v>
      </c>
      <c r="K18">
        <f t="shared" si="9"/>
        <v>3.8875414889729445</v>
      </c>
      <c r="L18">
        <f t="shared" si="10"/>
        <v>3.8794190443583592</v>
      </c>
      <c r="M18">
        <f t="shared" si="11"/>
        <v>4.5800829500852345</v>
      </c>
      <c r="N18">
        <f t="shared" si="12"/>
        <v>5.6958428500628955</v>
      </c>
      <c r="O18">
        <f t="shared" si="13"/>
        <v>6.8377986465186904</v>
      </c>
      <c r="P18">
        <f t="shared" si="14"/>
        <v>7.7621945522467444</v>
      </c>
      <c r="Q18">
        <f t="shared" si="15"/>
        <v>8.1942667390375163</v>
      </c>
      <c r="R18">
        <f t="shared" si="16"/>
        <v>7.7077784685773407</v>
      </c>
      <c r="S18">
        <f t="shared" si="17"/>
        <v>6.1716269674088489</v>
      </c>
      <c r="T18">
        <f t="shared" si="18"/>
        <v>4.1352102434219642</v>
      </c>
      <c r="U18">
        <f t="shared" si="19"/>
        <v>2.0459265944288472</v>
      </c>
      <c r="V18">
        <v>0</v>
      </c>
    </row>
    <row r="19" spans="3:22" x14ac:dyDescent="0.25">
      <c r="C19">
        <f>C5+C18</f>
        <v>12</v>
      </c>
      <c r="D19">
        <f t="shared" ref="D19:T19" si="20">D5+D18</f>
        <v>11.164969665270171</v>
      </c>
      <c r="E19">
        <f>E5+E18</f>
        <v>11.496096107565169</v>
      </c>
      <c r="F19">
        <f t="shared" si="20"/>
        <v>11.003024224402004</v>
      </c>
      <c r="G19">
        <f t="shared" si="20"/>
        <v>10.343786675419906</v>
      </c>
      <c r="H19">
        <f t="shared" si="20"/>
        <v>8.9443834683089083</v>
      </c>
      <c r="I19">
        <f t="shared" si="20"/>
        <v>10.521981801982868</v>
      </c>
      <c r="J19">
        <f t="shared" si="20"/>
        <v>11.581998561171208</v>
      </c>
      <c r="K19">
        <f t="shared" si="20"/>
        <v>11.887541488972944</v>
      </c>
      <c r="L19">
        <f t="shared" si="20"/>
        <v>11.879419044358359</v>
      </c>
      <c r="M19">
        <f t="shared" si="20"/>
        <v>11.580082950085234</v>
      </c>
      <c r="N19">
        <f t="shared" si="20"/>
        <v>10.695842850062895</v>
      </c>
      <c r="O19">
        <f t="shared" si="20"/>
        <v>10.83779864651869</v>
      </c>
      <c r="P19">
        <f t="shared" si="20"/>
        <v>10.762194552246743</v>
      </c>
      <c r="Q19">
        <f t="shared" si="20"/>
        <v>10.194266739037516</v>
      </c>
      <c r="R19">
        <f t="shared" si="20"/>
        <v>8.7077784685773416</v>
      </c>
      <c r="S19">
        <f t="shared" si="20"/>
        <v>11.171626967408848</v>
      </c>
      <c r="T19">
        <f t="shared" si="20"/>
        <v>11.135210243421964</v>
      </c>
      <c r="U19">
        <f>U5+U18</f>
        <v>11.045926594428847</v>
      </c>
      <c r="V19">
        <f>V5+V18</f>
        <v>12</v>
      </c>
    </row>
    <row r="21" spans="3:22" x14ac:dyDescent="0.25">
      <c r="C21">
        <f>C7</f>
        <v>0</v>
      </c>
      <c r="D21">
        <f>D7</f>
        <v>1</v>
      </c>
      <c r="E21">
        <f t="shared" ref="E21:V21" si="21">E7</f>
        <v>2</v>
      </c>
      <c r="F21">
        <f t="shared" si="21"/>
        <v>4</v>
      </c>
      <c r="G21">
        <f t="shared" si="21"/>
        <v>6</v>
      </c>
      <c r="H21">
        <f t="shared" si="21"/>
        <v>8</v>
      </c>
      <c r="I21">
        <f t="shared" si="21"/>
        <v>6</v>
      </c>
      <c r="J21">
        <f t="shared" si="21"/>
        <v>4</v>
      </c>
      <c r="K21">
        <f t="shared" si="21"/>
        <v>3</v>
      </c>
      <c r="L21">
        <f t="shared" si="21"/>
        <v>3</v>
      </c>
      <c r="M21">
        <f t="shared" si="21"/>
        <v>4</v>
      </c>
      <c r="N21">
        <f t="shared" si="21"/>
        <v>6</v>
      </c>
      <c r="O21">
        <f t="shared" si="21"/>
        <v>7</v>
      </c>
      <c r="P21">
        <f t="shared" si="21"/>
        <v>8</v>
      </c>
      <c r="Q21">
        <f t="shared" si="21"/>
        <v>9</v>
      </c>
      <c r="R21">
        <f t="shared" si="21"/>
        <v>10</v>
      </c>
      <c r="S21">
        <f t="shared" si="21"/>
        <v>6</v>
      </c>
      <c r="T21">
        <f t="shared" si="21"/>
        <v>4</v>
      </c>
      <c r="U21">
        <f t="shared" si="21"/>
        <v>2</v>
      </c>
      <c r="V21">
        <f t="shared" si="21"/>
        <v>0</v>
      </c>
    </row>
    <row r="22" spans="3:22" x14ac:dyDescent="0.25">
      <c r="C22">
        <f>-C18</f>
        <v>0</v>
      </c>
      <c r="D22">
        <f t="shared" ref="D22:V22" si="22">-D18</f>
        <v>-1.16496966527017</v>
      </c>
      <c r="E22">
        <f t="shared" si="22"/>
        <v>-2.4960961075651698</v>
      </c>
      <c r="F22">
        <f t="shared" si="22"/>
        <v>-4.0030242244020053</v>
      </c>
      <c r="G22">
        <f t="shared" si="22"/>
        <v>-5.3437866754199055</v>
      </c>
      <c r="H22">
        <f t="shared" si="22"/>
        <v>-5.9443834683089083</v>
      </c>
      <c r="I22">
        <f t="shared" si="22"/>
        <v>-5.5219818019828679</v>
      </c>
      <c r="J22">
        <f t="shared" si="22"/>
        <v>-4.5819985611712069</v>
      </c>
      <c r="K22">
        <f t="shared" si="22"/>
        <v>-3.8875414889729445</v>
      </c>
      <c r="L22">
        <f t="shared" si="22"/>
        <v>-3.8794190443583592</v>
      </c>
      <c r="M22">
        <f t="shared" si="22"/>
        <v>-4.5800829500852345</v>
      </c>
      <c r="N22">
        <f t="shared" si="22"/>
        <v>-5.6958428500628955</v>
      </c>
      <c r="O22">
        <f t="shared" si="22"/>
        <v>-6.8377986465186904</v>
      </c>
      <c r="P22">
        <f t="shared" si="22"/>
        <v>-7.7621945522467444</v>
      </c>
      <c r="Q22">
        <f t="shared" si="22"/>
        <v>-8.1942667390375163</v>
      </c>
      <c r="R22">
        <f t="shared" si="22"/>
        <v>-7.7077784685773407</v>
      </c>
      <c r="S22">
        <f t="shared" si="22"/>
        <v>-6.1716269674088489</v>
      </c>
      <c r="T22">
        <f t="shared" si="22"/>
        <v>-4.1352102434219642</v>
      </c>
      <c r="U22">
        <f t="shared" si="22"/>
        <v>-2.0459265944288472</v>
      </c>
      <c r="V22">
        <f t="shared" si="22"/>
        <v>0</v>
      </c>
    </row>
  </sheetData>
  <conditionalFormatting sqref="C7:V7">
    <cfRule type="colorScale" priority="1">
      <colorScale>
        <cfvo type="min"/>
        <cfvo type="max"/>
        <color theme="9" tint="0.39997558519241921"/>
        <color rgb="FF0070C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"/>
  <sheetViews>
    <sheetView topLeftCell="A61" workbookViewId="0">
      <selection activeCell="E59" sqref="E59"/>
    </sheetView>
  </sheetViews>
  <sheetFormatPr defaultRowHeight="15" x14ac:dyDescent="0.25"/>
  <sheetData>
    <row r="1" spans="2:23" x14ac:dyDescent="0.25">
      <c r="B1" t="s">
        <v>4</v>
      </c>
      <c r="C1" t="s">
        <v>12</v>
      </c>
      <c r="D1" t="s">
        <v>5</v>
      </c>
      <c r="E1" t="s">
        <v>20</v>
      </c>
      <c r="L1" t="s">
        <v>4</v>
      </c>
      <c r="M1">
        <v>8.6</v>
      </c>
      <c r="N1">
        <v>5.5</v>
      </c>
      <c r="O1">
        <v>3</v>
      </c>
      <c r="P1">
        <v>1</v>
      </c>
      <c r="Q1">
        <f>9*1/100</f>
        <v>0.09</v>
      </c>
      <c r="R1">
        <f>4*1/1000</f>
        <v>4.0000000000000001E-3</v>
      </c>
      <c r="S1" t="s">
        <v>7</v>
      </c>
    </row>
    <row r="2" spans="2:23" x14ac:dyDescent="0.25">
      <c r="B2">
        <v>4.1666666666666664E-2</v>
      </c>
      <c r="C2">
        <v>4.0000000000000002E-4</v>
      </c>
      <c r="D2">
        <v>1</v>
      </c>
      <c r="E2">
        <v>0.5</v>
      </c>
      <c r="M2">
        <f>M1/24</f>
        <v>0.35833333333333334</v>
      </c>
      <c r="N2">
        <f t="shared" ref="N2:R2" si="0">N1/24</f>
        <v>0.22916666666666666</v>
      </c>
      <c r="O2">
        <f t="shared" si="0"/>
        <v>0.125</v>
      </c>
      <c r="P2">
        <f t="shared" si="0"/>
        <v>4.1666666666666664E-2</v>
      </c>
      <c r="Q2">
        <f t="shared" si="0"/>
        <v>3.7499999999999999E-3</v>
      </c>
      <c r="R2">
        <f t="shared" si="0"/>
        <v>1.6666666666666666E-4</v>
      </c>
      <c r="S2" t="s">
        <v>8</v>
      </c>
    </row>
    <row r="4" spans="2:23" x14ac:dyDescent="0.25">
      <c r="D4">
        <v>11</v>
      </c>
      <c r="E4">
        <f>E7+E5</f>
        <v>11</v>
      </c>
      <c r="F4">
        <f t="shared" ref="F4:V4" si="1">F7+F5</f>
        <v>11</v>
      </c>
      <c r="G4">
        <f t="shared" si="1"/>
        <v>11</v>
      </c>
      <c r="H4">
        <f t="shared" si="1"/>
        <v>11</v>
      </c>
      <c r="I4">
        <f t="shared" si="1"/>
        <v>11</v>
      </c>
      <c r="J4">
        <f t="shared" si="1"/>
        <v>11</v>
      </c>
      <c r="K4">
        <f t="shared" si="1"/>
        <v>11</v>
      </c>
      <c r="L4">
        <f t="shared" si="1"/>
        <v>11</v>
      </c>
      <c r="M4">
        <f t="shared" si="1"/>
        <v>11</v>
      </c>
      <c r="N4">
        <f t="shared" si="1"/>
        <v>11</v>
      </c>
      <c r="O4">
        <f t="shared" si="1"/>
        <v>11</v>
      </c>
      <c r="P4">
        <f t="shared" si="1"/>
        <v>11</v>
      </c>
      <c r="Q4">
        <f t="shared" si="1"/>
        <v>11</v>
      </c>
      <c r="R4">
        <f t="shared" si="1"/>
        <v>11</v>
      </c>
      <c r="S4">
        <f t="shared" si="1"/>
        <v>11</v>
      </c>
      <c r="T4">
        <f t="shared" si="1"/>
        <v>11</v>
      </c>
      <c r="U4">
        <f t="shared" si="1"/>
        <v>11</v>
      </c>
      <c r="V4">
        <f t="shared" si="1"/>
        <v>11</v>
      </c>
      <c r="W4">
        <v>11</v>
      </c>
    </row>
    <row r="5" spans="2:23" x14ac:dyDescent="0.25">
      <c r="D5">
        <v>12</v>
      </c>
      <c r="E5">
        <v>10</v>
      </c>
      <c r="F5">
        <v>9</v>
      </c>
      <c r="G5">
        <v>7</v>
      </c>
      <c r="H5">
        <v>5</v>
      </c>
      <c r="I5">
        <v>3</v>
      </c>
      <c r="J5">
        <v>5</v>
      </c>
      <c r="K5">
        <v>7</v>
      </c>
      <c r="L5">
        <v>8</v>
      </c>
      <c r="M5">
        <v>8</v>
      </c>
      <c r="N5">
        <v>7</v>
      </c>
      <c r="O5">
        <v>5</v>
      </c>
      <c r="P5">
        <v>4</v>
      </c>
      <c r="Q5">
        <v>3</v>
      </c>
      <c r="R5">
        <v>2</v>
      </c>
      <c r="S5">
        <v>1</v>
      </c>
      <c r="T5">
        <v>5</v>
      </c>
      <c r="U5">
        <v>7</v>
      </c>
      <c r="V5">
        <v>9</v>
      </c>
      <c r="W5">
        <v>12</v>
      </c>
    </row>
    <row r="6" spans="2:23" x14ac:dyDescent="0.25"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</row>
    <row r="7" spans="2:23" x14ac:dyDescent="0.25">
      <c r="B7" t="s">
        <v>15</v>
      </c>
      <c r="C7">
        <v>0</v>
      </c>
      <c r="D7">
        <v>0</v>
      </c>
      <c r="E7">
        <v>1</v>
      </c>
      <c r="F7">
        <v>2</v>
      </c>
      <c r="G7">
        <v>4</v>
      </c>
      <c r="H7">
        <v>6</v>
      </c>
      <c r="I7">
        <v>8</v>
      </c>
      <c r="J7">
        <v>6</v>
      </c>
      <c r="K7">
        <v>4</v>
      </c>
      <c r="L7">
        <v>3</v>
      </c>
      <c r="M7">
        <v>3</v>
      </c>
      <c r="N7">
        <v>4</v>
      </c>
      <c r="O7">
        <v>6</v>
      </c>
      <c r="P7">
        <v>7</v>
      </c>
      <c r="Q7">
        <v>8</v>
      </c>
      <c r="R7">
        <v>9</v>
      </c>
      <c r="S7">
        <v>10</v>
      </c>
      <c r="T7">
        <v>6</v>
      </c>
      <c r="U7">
        <v>4</v>
      </c>
      <c r="V7">
        <v>2</v>
      </c>
      <c r="W7">
        <v>0</v>
      </c>
    </row>
    <row r="8" spans="2:23" x14ac:dyDescent="0.25">
      <c r="C8">
        <v>1</v>
      </c>
      <c r="D8">
        <f>-$C8</f>
        <v>-1</v>
      </c>
      <c r="E8">
        <f>-$C8</f>
        <v>-1</v>
      </c>
      <c r="F8">
        <f t="shared" ref="F8:W17" si="2">-$C8</f>
        <v>-1</v>
      </c>
      <c r="G8">
        <f t="shared" si="2"/>
        <v>-1</v>
      </c>
      <c r="H8">
        <f t="shared" si="2"/>
        <v>-1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-1</v>
      </c>
      <c r="M8">
        <f t="shared" si="2"/>
        <v>-1</v>
      </c>
      <c r="N8">
        <f t="shared" si="2"/>
        <v>-1</v>
      </c>
      <c r="O8">
        <f t="shared" si="2"/>
        <v>-1</v>
      </c>
      <c r="P8">
        <f t="shared" si="2"/>
        <v>-1</v>
      </c>
      <c r="Q8">
        <f t="shared" si="2"/>
        <v>-1</v>
      </c>
      <c r="R8">
        <f t="shared" si="2"/>
        <v>-1</v>
      </c>
      <c r="S8">
        <f t="shared" si="2"/>
        <v>-1</v>
      </c>
      <c r="T8">
        <f t="shared" si="2"/>
        <v>-1</v>
      </c>
      <c r="U8">
        <f t="shared" si="2"/>
        <v>-1</v>
      </c>
      <c r="V8">
        <f t="shared" si="2"/>
        <v>-1</v>
      </c>
      <c r="W8">
        <f t="shared" si="2"/>
        <v>-1</v>
      </c>
    </row>
    <row r="9" spans="2:23" x14ac:dyDescent="0.25">
      <c r="C9">
        <v>2</v>
      </c>
      <c r="D9">
        <f t="shared" ref="D9:D17" si="3">-C9</f>
        <v>-2</v>
      </c>
      <c r="E9">
        <f t="shared" ref="E9:E17" si="4">-$C9</f>
        <v>-2</v>
      </c>
      <c r="F9">
        <f t="shared" si="2"/>
        <v>-2</v>
      </c>
      <c r="G9">
        <f t="shared" si="2"/>
        <v>-2</v>
      </c>
      <c r="H9">
        <f t="shared" si="2"/>
        <v>-2</v>
      </c>
      <c r="I9">
        <f t="shared" si="2"/>
        <v>-2</v>
      </c>
      <c r="J9">
        <f t="shared" si="2"/>
        <v>-2</v>
      </c>
      <c r="K9">
        <f t="shared" si="2"/>
        <v>-2</v>
      </c>
      <c r="L9">
        <f t="shared" si="2"/>
        <v>-2</v>
      </c>
      <c r="M9">
        <f t="shared" si="2"/>
        <v>-2</v>
      </c>
      <c r="N9">
        <f t="shared" si="2"/>
        <v>-2</v>
      </c>
      <c r="O9">
        <f t="shared" si="2"/>
        <v>-2</v>
      </c>
      <c r="P9">
        <f t="shared" si="2"/>
        <v>-2</v>
      </c>
      <c r="Q9">
        <f t="shared" si="2"/>
        <v>-2</v>
      </c>
      <c r="R9">
        <f t="shared" si="2"/>
        <v>-2</v>
      </c>
      <c r="S9">
        <f t="shared" si="2"/>
        <v>-2</v>
      </c>
      <c r="T9">
        <f t="shared" si="2"/>
        <v>-2</v>
      </c>
      <c r="U9">
        <f t="shared" si="2"/>
        <v>-2</v>
      </c>
      <c r="V9">
        <f t="shared" si="2"/>
        <v>-2</v>
      </c>
      <c r="W9">
        <f t="shared" si="2"/>
        <v>-2</v>
      </c>
    </row>
    <row r="10" spans="2:23" x14ac:dyDescent="0.25">
      <c r="C10">
        <v>3</v>
      </c>
      <c r="D10">
        <f t="shared" si="3"/>
        <v>-3</v>
      </c>
      <c r="E10">
        <f t="shared" si="4"/>
        <v>-3</v>
      </c>
      <c r="F10">
        <f t="shared" si="2"/>
        <v>-3</v>
      </c>
      <c r="G10">
        <f t="shared" si="2"/>
        <v>-3</v>
      </c>
      <c r="H10">
        <f t="shared" si="2"/>
        <v>-3</v>
      </c>
      <c r="I10">
        <f t="shared" si="2"/>
        <v>-3</v>
      </c>
      <c r="J10">
        <f t="shared" si="2"/>
        <v>-3</v>
      </c>
      <c r="K10">
        <f t="shared" si="2"/>
        <v>-3</v>
      </c>
      <c r="L10">
        <f t="shared" si="2"/>
        <v>-3</v>
      </c>
      <c r="M10">
        <f t="shared" si="2"/>
        <v>-3</v>
      </c>
      <c r="N10">
        <f t="shared" si="2"/>
        <v>-3</v>
      </c>
      <c r="O10">
        <f t="shared" si="2"/>
        <v>-3</v>
      </c>
      <c r="P10">
        <f t="shared" si="2"/>
        <v>-3</v>
      </c>
      <c r="Q10">
        <f t="shared" si="2"/>
        <v>-3</v>
      </c>
      <c r="R10">
        <f t="shared" si="2"/>
        <v>-3</v>
      </c>
      <c r="S10">
        <f t="shared" si="2"/>
        <v>-3</v>
      </c>
      <c r="T10">
        <f t="shared" si="2"/>
        <v>-3</v>
      </c>
      <c r="U10">
        <f t="shared" si="2"/>
        <v>-3</v>
      </c>
      <c r="V10">
        <f t="shared" si="2"/>
        <v>-3</v>
      </c>
      <c r="W10">
        <f t="shared" si="2"/>
        <v>-3</v>
      </c>
    </row>
    <row r="11" spans="2:23" x14ac:dyDescent="0.25">
      <c r="C11">
        <v>4</v>
      </c>
      <c r="D11">
        <f t="shared" si="3"/>
        <v>-4</v>
      </c>
      <c r="E11">
        <f t="shared" si="4"/>
        <v>-4</v>
      </c>
      <c r="F11">
        <f t="shared" si="2"/>
        <v>-4</v>
      </c>
      <c r="G11">
        <f t="shared" si="2"/>
        <v>-4</v>
      </c>
      <c r="H11">
        <f t="shared" si="2"/>
        <v>-4</v>
      </c>
      <c r="I11">
        <f t="shared" si="2"/>
        <v>-4</v>
      </c>
      <c r="J11">
        <f t="shared" si="2"/>
        <v>-4</v>
      </c>
      <c r="K11">
        <f t="shared" si="2"/>
        <v>-4</v>
      </c>
      <c r="L11">
        <f t="shared" si="2"/>
        <v>-4</v>
      </c>
      <c r="M11">
        <f t="shared" si="2"/>
        <v>-4</v>
      </c>
      <c r="N11">
        <f t="shared" si="2"/>
        <v>-4</v>
      </c>
      <c r="O11">
        <f t="shared" si="2"/>
        <v>-4</v>
      </c>
      <c r="P11">
        <f t="shared" si="2"/>
        <v>-4</v>
      </c>
      <c r="Q11">
        <f t="shared" si="2"/>
        <v>-4</v>
      </c>
      <c r="R11">
        <f t="shared" si="2"/>
        <v>-4</v>
      </c>
      <c r="S11">
        <f t="shared" si="2"/>
        <v>-4</v>
      </c>
      <c r="T11">
        <f t="shared" si="2"/>
        <v>-4</v>
      </c>
      <c r="U11">
        <f t="shared" si="2"/>
        <v>-4</v>
      </c>
      <c r="V11">
        <f t="shared" si="2"/>
        <v>-4</v>
      </c>
      <c r="W11">
        <f t="shared" si="2"/>
        <v>-4</v>
      </c>
    </row>
    <row r="12" spans="2:23" x14ac:dyDescent="0.25">
      <c r="B12" t="s">
        <v>16</v>
      </c>
      <c r="C12">
        <v>5</v>
      </c>
      <c r="D12">
        <f t="shared" si="3"/>
        <v>-5</v>
      </c>
      <c r="E12">
        <f t="shared" si="4"/>
        <v>-5</v>
      </c>
      <c r="F12">
        <f t="shared" si="2"/>
        <v>-5</v>
      </c>
      <c r="G12">
        <f t="shared" si="2"/>
        <v>-5</v>
      </c>
      <c r="H12">
        <f t="shared" si="2"/>
        <v>-5</v>
      </c>
      <c r="I12">
        <f t="shared" si="2"/>
        <v>-5</v>
      </c>
      <c r="J12">
        <f t="shared" si="2"/>
        <v>-5</v>
      </c>
      <c r="K12">
        <f t="shared" si="2"/>
        <v>-5</v>
      </c>
      <c r="L12">
        <f t="shared" si="2"/>
        <v>-5</v>
      </c>
      <c r="M12">
        <f t="shared" si="2"/>
        <v>-5</v>
      </c>
      <c r="N12">
        <f t="shared" si="2"/>
        <v>-5</v>
      </c>
      <c r="O12">
        <f t="shared" si="2"/>
        <v>-5</v>
      </c>
      <c r="P12">
        <f t="shared" si="2"/>
        <v>-5</v>
      </c>
      <c r="Q12">
        <f t="shared" si="2"/>
        <v>-5</v>
      </c>
      <c r="R12">
        <f t="shared" si="2"/>
        <v>-5</v>
      </c>
      <c r="S12">
        <f t="shared" si="2"/>
        <v>-5</v>
      </c>
      <c r="T12">
        <f t="shared" si="2"/>
        <v>-5</v>
      </c>
      <c r="U12">
        <f t="shared" si="2"/>
        <v>-5</v>
      </c>
      <c r="V12">
        <f t="shared" si="2"/>
        <v>-5</v>
      </c>
      <c r="W12">
        <f t="shared" si="2"/>
        <v>-5</v>
      </c>
    </row>
    <row r="13" spans="2:23" x14ac:dyDescent="0.25">
      <c r="C13">
        <v>6</v>
      </c>
      <c r="D13">
        <f t="shared" si="3"/>
        <v>-6</v>
      </c>
      <c r="E13">
        <f t="shared" si="4"/>
        <v>-6</v>
      </c>
      <c r="F13">
        <f t="shared" si="2"/>
        <v>-6</v>
      </c>
      <c r="G13">
        <f t="shared" si="2"/>
        <v>-6</v>
      </c>
      <c r="H13">
        <f t="shared" si="2"/>
        <v>-6</v>
      </c>
      <c r="I13">
        <f t="shared" si="2"/>
        <v>-6</v>
      </c>
      <c r="J13">
        <f t="shared" si="2"/>
        <v>-6</v>
      </c>
      <c r="K13">
        <f t="shared" si="2"/>
        <v>-6</v>
      </c>
      <c r="L13">
        <f t="shared" si="2"/>
        <v>-6</v>
      </c>
      <c r="M13">
        <f t="shared" si="2"/>
        <v>-6</v>
      </c>
      <c r="N13">
        <f t="shared" si="2"/>
        <v>-6</v>
      </c>
      <c r="O13">
        <f t="shared" si="2"/>
        <v>-6</v>
      </c>
      <c r="P13">
        <f t="shared" si="2"/>
        <v>-6</v>
      </c>
      <c r="Q13">
        <f t="shared" si="2"/>
        <v>-6</v>
      </c>
      <c r="R13">
        <f t="shared" si="2"/>
        <v>-6</v>
      </c>
      <c r="S13">
        <f t="shared" si="2"/>
        <v>-6</v>
      </c>
      <c r="T13">
        <f t="shared" si="2"/>
        <v>-6</v>
      </c>
      <c r="U13">
        <f t="shared" si="2"/>
        <v>-6</v>
      </c>
      <c r="V13">
        <f t="shared" si="2"/>
        <v>-6</v>
      </c>
      <c r="W13">
        <f t="shared" si="2"/>
        <v>-6</v>
      </c>
    </row>
    <row r="14" spans="2:23" x14ac:dyDescent="0.25">
      <c r="C14">
        <v>7</v>
      </c>
      <c r="D14">
        <f t="shared" si="3"/>
        <v>-7</v>
      </c>
      <c r="E14">
        <f t="shared" si="4"/>
        <v>-7</v>
      </c>
      <c r="F14">
        <f t="shared" si="2"/>
        <v>-7</v>
      </c>
      <c r="G14">
        <f t="shared" si="2"/>
        <v>-7</v>
      </c>
      <c r="H14">
        <f t="shared" si="2"/>
        <v>-7</v>
      </c>
      <c r="I14">
        <f t="shared" si="2"/>
        <v>-7</v>
      </c>
      <c r="J14">
        <f t="shared" si="2"/>
        <v>-7</v>
      </c>
      <c r="K14">
        <f t="shared" si="2"/>
        <v>-7</v>
      </c>
      <c r="L14">
        <f t="shared" si="2"/>
        <v>-7</v>
      </c>
      <c r="M14">
        <f t="shared" si="2"/>
        <v>-7</v>
      </c>
      <c r="N14">
        <f t="shared" si="2"/>
        <v>-7</v>
      </c>
      <c r="O14">
        <f t="shared" si="2"/>
        <v>-7</v>
      </c>
      <c r="P14">
        <f t="shared" si="2"/>
        <v>-7</v>
      </c>
      <c r="Q14">
        <f t="shared" si="2"/>
        <v>-7</v>
      </c>
      <c r="R14">
        <f t="shared" si="2"/>
        <v>-7</v>
      </c>
      <c r="S14">
        <f t="shared" si="2"/>
        <v>-7</v>
      </c>
      <c r="T14">
        <f t="shared" si="2"/>
        <v>-7</v>
      </c>
      <c r="U14">
        <f t="shared" si="2"/>
        <v>-7</v>
      </c>
      <c r="V14">
        <f t="shared" si="2"/>
        <v>-7</v>
      </c>
      <c r="W14">
        <f t="shared" si="2"/>
        <v>-7</v>
      </c>
    </row>
    <row r="15" spans="2:23" x14ac:dyDescent="0.25">
      <c r="C15">
        <v>8</v>
      </c>
      <c r="D15">
        <f t="shared" si="3"/>
        <v>-8</v>
      </c>
      <c r="E15">
        <f t="shared" si="4"/>
        <v>-8</v>
      </c>
      <c r="F15">
        <f t="shared" si="2"/>
        <v>-8</v>
      </c>
      <c r="G15">
        <f t="shared" si="2"/>
        <v>-8</v>
      </c>
      <c r="H15">
        <f t="shared" si="2"/>
        <v>-8</v>
      </c>
      <c r="I15">
        <f t="shared" si="2"/>
        <v>-8</v>
      </c>
      <c r="J15">
        <f t="shared" si="2"/>
        <v>-8</v>
      </c>
      <c r="K15">
        <f t="shared" si="2"/>
        <v>-8</v>
      </c>
      <c r="L15">
        <f t="shared" si="2"/>
        <v>-8</v>
      </c>
      <c r="M15">
        <f t="shared" si="2"/>
        <v>-8</v>
      </c>
      <c r="N15">
        <f t="shared" si="2"/>
        <v>-8</v>
      </c>
      <c r="O15">
        <f t="shared" si="2"/>
        <v>-8</v>
      </c>
      <c r="P15">
        <f t="shared" si="2"/>
        <v>-8</v>
      </c>
      <c r="Q15">
        <f t="shared" si="2"/>
        <v>-8</v>
      </c>
      <c r="R15">
        <f t="shared" si="2"/>
        <v>-8</v>
      </c>
      <c r="S15">
        <f t="shared" si="2"/>
        <v>-8</v>
      </c>
      <c r="T15">
        <f t="shared" si="2"/>
        <v>-8</v>
      </c>
      <c r="U15">
        <f t="shared" si="2"/>
        <v>-8</v>
      </c>
      <c r="V15">
        <f t="shared" si="2"/>
        <v>-8</v>
      </c>
      <c r="W15">
        <f t="shared" si="2"/>
        <v>-8</v>
      </c>
    </row>
    <row r="16" spans="2:23" x14ac:dyDescent="0.25">
      <c r="C16">
        <v>9</v>
      </c>
      <c r="D16">
        <f t="shared" si="3"/>
        <v>-9</v>
      </c>
      <c r="E16">
        <f t="shared" si="4"/>
        <v>-9</v>
      </c>
      <c r="F16">
        <f t="shared" si="2"/>
        <v>-9</v>
      </c>
      <c r="G16">
        <f t="shared" si="2"/>
        <v>-9</v>
      </c>
      <c r="H16">
        <f t="shared" si="2"/>
        <v>-9</v>
      </c>
      <c r="I16">
        <f t="shared" si="2"/>
        <v>-9</v>
      </c>
      <c r="J16">
        <f t="shared" si="2"/>
        <v>-9</v>
      </c>
      <c r="K16">
        <f t="shared" si="2"/>
        <v>-9</v>
      </c>
      <c r="L16">
        <f t="shared" si="2"/>
        <v>-9</v>
      </c>
      <c r="M16">
        <f t="shared" si="2"/>
        <v>-9</v>
      </c>
      <c r="N16">
        <f t="shared" si="2"/>
        <v>-9</v>
      </c>
      <c r="O16">
        <f t="shared" si="2"/>
        <v>-9</v>
      </c>
      <c r="P16">
        <f t="shared" si="2"/>
        <v>-9</v>
      </c>
      <c r="Q16">
        <f t="shared" si="2"/>
        <v>-9</v>
      </c>
      <c r="R16">
        <f t="shared" si="2"/>
        <v>-9</v>
      </c>
      <c r="S16">
        <f t="shared" si="2"/>
        <v>-9</v>
      </c>
      <c r="T16">
        <f t="shared" si="2"/>
        <v>-9</v>
      </c>
      <c r="U16">
        <f t="shared" si="2"/>
        <v>-9</v>
      </c>
      <c r="V16">
        <f t="shared" si="2"/>
        <v>-9</v>
      </c>
      <c r="W16">
        <f t="shared" si="2"/>
        <v>-9</v>
      </c>
    </row>
    <row r="17" spans="1:23" x14ac:dyDescent="0.25">
      <c r="C17">
        <v>10</v>
      </c>
      <c r="D17">
        <f t="shared" si="3"/>
        <v>-10</v>
      </c>
      <c r="E17">
        <f t="shared" si="4"/>
        <v>-10</v>
      </c>
      <c r="F17">
        <f t="shared" si="2"/>
        <v>-10</v>
      </c>
      <c r="G17">
        <f t="shared" si="2"/>
        <v>-10</v>
      </c>
      <c r="H17">
        <f t="shared" si="2"/>
        <v>-10</v>
      </c>
      <c r="I17">
        <f t="shared" si="2"/>
        <v>-10</v>
      </c>
      <c r="J17">
        <f t="shared" si="2"/>
        <v>-10</v>
      </c>
      <c r="K17">
        <f t="shared" si="2"/>
        <v>-10</v>
      </c>
      <c r="L17">
        <f t="shared" si="2"/>
        <v>-10</v>
      </c>
      <c r="M17">
        <f t="shared" si="2"/>
        <v>-10</v>
      </c>
      <c r="N17">
        <f t="shared" si="2"/>
        <v>-10</v>
      </c>
      <c r="O17">
        <f t="shared" si="2"/>
        <v>-10</v>
      </c>
      <c r="P17">
        <f t="shared" si="2"/>
        <v>-10</v>
      </c>
      <c r="Q17">
        <f t="shared" si="2"/>
        <v>-10</v>
      </c>
      <c r="R17">
        <f t="shared" si="2"/>
        <v>-10</v>
      </c>
      <c r="S17">
        <f t="shared" si="2"/>
        <v>-10</v>
      </c>
      <c r="T17">
        <f t="shared" si="2"/>
        <v>-10</v>
      </c>
      <c r="U17">
        <f t="shared" si="2"/>
        <v>-10</v>
      </c>
      <c r="V17">
        <f t="shared" si="2"/>
        <v>-10</v>
      </c>
      <c r="W17">
        <f t="shared" si="2"/>
        <v>-10</v>
      </c>
    </row>
    <row r="19" spans="1:23" x14ac:dyDescent="0.25">
      <c r="D19" t="s">
        <v>10</v>
      </c>
      <c r="E19" t="s">
        <v>11</v>
      </c>
      <c r="F19" t="s">
        <v>11</v>
      </c>
    </row>
    <row r="20" spans="1:23" x14ac:dyDescent="0.25">
      <c r="A20" t="s">
        <v>10</v>
      </c>
      <c r="B20">
        <v>1</v>
      </c>
      <c r="D20">
        <v>0</v>
      </c>
      <c r="E20">
        <f>E7</f>
        <v>1</v>
      </c>
      <c r="F20">
        <f t="shared" ref="F20:V20" si="5">F7</f>
        <v>2</v>
      </c>
      <c r="G20">
        <f t="shared" si="5"/>
        <v>4</v>
      </c>
      <c r="H20">
        <f t="shared" si="5"/>
        <v>6</v>
      </c>
      <c r="I20">
        <f t="shared" si="5"/>
        <v>8</v>
      </c>
      <c r="J20">
        <f t="shared" si="5"/>
        <v>6</v>
      </c>
      <c r="K20">
        <f t="shared" si="5"/>
        <v>4</v>
      </c>
      <c r="L20">
        <f t="shared" si="5"/>
        <v>3</v>
      </c>
      <c r="M20">
        <f t="shared" si="5"/>
        <v>3</v>
      </c>
      <c r="N20">
        <f t="shared" si="5"/>
        <v>4</v>
      </c>
      <c r="O20">
        <f t="shared" si="5"/>
        <v>6</v>
      </c>
      <c r="P20">
        <f t="shared" si="5"/>
        <v>7</v>
      </c>
      <c r="Q20">
        <f t="shared" si="5"/>
        <v>8</v>
      </c>
      <c r="R20">
        <f t="shared" si="5"/>
        <v>9</v>
      </c>
      <c r="S20">
        <f t="shared" si="5"/>
        <v>10</v>
      </c>
      <c r="T20">
        <f t="shared" si="5"/>
        <v>6</v>
      </c>
      <c r="U20">
        <f t="shared" si="5"/>
        <v>4</v>
      </c>
      <c r="V20">
        <f t="shared" si="5"/>
        <v>2</v>
      </c>
    </row>
    <row r="21" spans="1:23" x14ac:dyDescent="0.25">
      <c r="A21" t="s">
        <v>11</v>
      </c>
      <c r="B21" t="s">
        <v>17</v>
      </c>
      <c r="D21">
        <f>$B$24/($B$25-$B$23*D20)</f>
        <v>0.49940071913703554</v>
      </c>
      <c r="E21">
        <f>($B$23*E20+$C$2*$E$2^2*E8)/($B$25-$B$23*$D20)</f>
        <v>0.49820215741110663</v>
      </c>
      <c r="F21">
        <f>($B$23*F20+$C$2*$E$2^2*F8)/($B$25-$B$23*$D20)</f>
        <v>0.99760287654814217</v>
      </c>
      <c r="G21">
        <f>($B$23*G20+$C$2*$E$2^2*G8)/($B$25-$B$23*$D20)</f>
        <v>1.9964043148222135</v>
      </c>
      <c r="H21">
        <f t="shared" ref="H21:V21" si="6">($B$23*H20+$C$2*$E$2^2*H8)/($B$25-$B$23*$D20)</f>
        <v>2.9952057530962848</v>
      </c>
      <c r="I21">
        <f t="shared" si="6"/>
        <v>3.9940071913703554</v>
      </c>
      <c r="J21">
        <f>($B$23*J20+$C$2*$E$2^2*J8)/($B$25-$B$23*$D20)</f>
        <v>2.9952057530962848</v>
      </c>
      <c r="K21">
        <f t="shared" si="6"/>
        <v>1.9964043148222135</v>
      </c>
      <c r="L21">
        <f t="shared" si="6"/>
        <v>1.4970035956851777</v>
      </c>
      <c r="M21">
        <f t="shared" si="6"/>
        <v>1.4970035956851777</v>
      </c>
      <c r="N21">
        <f t="shared" si="6"/>
        <v>1.9964043148222135</v>
      </c>
      <c r="O21">
        <f t="shared" si="6"/>
        <v>2.9952057530962848</v>
      </c>
      <c r="P21">
        <f t="shared" si="6"/>
        <v>3.4946064722333197</v>
      </c>
      <c r="Q21">
        <f t="shared" si="6"/>
        <v>3.9940071913703554</v>
      </c>
      <c r="R21">
        <f t="shared" si="6"/>
        <v>4.4934079105073916</v>
      </c>
      <c r="S21">
        <f t="shared" si="6"/>
        <v>4.9928086296444265</v>
      </c>
      <c r="T21">
        <f t="shared" si="6"/>
        <v>2.9952057530962848</v>
      </c>
      <c r="U21">
        <f t="shared" si="6"/>
        <v>1.9964043148222135</v>
      </c>
      <c r="V21">
        <f t="shared" si="6"/>
        <v>0.99760287654814217</v>
      </c>
    </row>
    <row r="22" spans="1:23" x14ac:dyDescent="0.25">
      <c r="A22" t="s">
        <v>18</v>
      </c>
      <c r="B22" t="s">
        <v>19</v>
      </c>
      <c r="D22">
        <f t="shared" ref="D22:D30" si="7">$B$24/($B$25-$B$23*D21)</f>
        <v>0.66533631301928398</v>
      </c>
      <c r="E22">
        <f t="shared" ref="E22:E29" si="8">($B$23*E21+$C$2*$E$2^2*E9)/($B$25-$B$23*$D21)</f>
        <v>0.32827837224766604</v>
      </c>
      <c r="F22">
        <f t="shared" ref="F22:G22" si="9">($B$23*F21+$C$2*$E$2^2*F9)/($B$25-$B$23*$D21)</f>
        <v>0.66054780543748026</v>
      </c>
      <c r="G22">
        <f t="shared" si="9"/>
        <v>1.3250866718171088</v>
      </c>
      <c r="H22">
        <f t="shared" ref="H22:H30" si="10">($B$23*H21+$C$2*$E$2^2*H9)/($B$25-$B$23*$D21)</f>
        <v>1.9896255381967372</v>
      </c>
      <c r="I22">
        <f t="shared" ref="I22:I30" si="11">($B$23*I21+$C$2*$E$2^2*I9)/($B$25-$B$23*$D21)</f>
        <v>2.654164404576365</v>
      </c>
      <c r="J22">
        <f t="shared" ref="J22:J30" si="12">($B$23*J21+$C$2*$E$2^2*J9)/($B$25-$B$23*$D21)</f>
        <v>1.9896255381967372</v>
      </c>
      <c r="K22">
        <f t="shared" ref="K22:K30" si="13">($B$23*K21+$C$2*$E$2^2*K9)/($B$25-$B$23*$D21)</f>
        <v>1.3250866718171088</v>
      </c>
      <c r="L22">
        <f t="shared" ref="L22:L30" si="14">($B$23*L21+$C$2*$E$2^2*L9)/($B$25-$B$23*$D21)</f>
        <v>0.99281723862729443</v>
      </c>
      <c r="M22">
        <f t="shared" ref="M22:M30" si="15">($B$23*M21+$C$2*$E$2^2*M9)/($B$25-$B$23*$D21)</f>
        <v>0.99281723862729443</v>
      </c>
      <c r="N22">
        <f t="shared" ref="N22:N30" si="16">($B$23*N21+$C$2*$E$2^2*N9)/($B$25-$B$23*$D21)</f>
        <v>1.3250866718171088</v>
      </c>
      <c r="O22">
        <f t="shared" ref="O22:O30" si="17">($B$23*O21+$C$2*$E$2^2*O9)/($B$25-$B$23*$D21)</f>
        <v>1.9896255381967372</v>
      </c>
      <c r="P22">
        <f t="shared" ref="P22:P30" si="18">($B$23*P21+$C$2*$E$2^2*P9)/($B$25-$B$23*$D21)</f>
        <v>2.3218949713865507</v>
      </c>
      <c r="Q22">
        <f t="shared" ref="Q22:Q30" si="19">($B$23*Q21+$C$2*$E$2^2*Q9)/($B$25-$B$23*$D21)</f>
        <v>2.654164404576365</v>
      </c>
      <c r="R22">
        <f t="shared" ref="R22:R30" si="20">($B$23*R21+$C$2*$E$2^2*R9)/($B$25-$B$23*$D21)</f>
        <v>2.9864338377661799</v>
      </c>
      <c r="S22">
        <f t="shared" ref="S22:S30" si="21">($B$23*S21+$C$2*$E$2^2*S9)/($B$25-$B$23*$D21)</f>
        <v>3.3187032709559934</v>
      </c>
      <c r="T22">
        <f t="shared" ref="T22:T30" si="22">($B$23*T21+$C$2*$E$2^2*T9)/($B$25-$B$23*$D21)</f>
        <v>1.9896255381967372</v>
      </c>
      <c r="U22">
        <f t="shared" ref="U22:U30" si="23">($B$23*U21+$C$2*$E$2^2*U9)/($B$25-$B$23*$D21)</f>
        <v>1.3250866718171088</v>
      </c>
      <c r="V22">
        <f t="shared" ref="V22:V30" si="24">($B$23*V21+$C$2*$E$2^2*V9)/($B$25-$B$23*$D21)</f>
        <v>0.66054780543748026</v>
      </c>
    </row>
    <row r="23" spans="1:23" x14ac:dyDescent="0.25">
      <c r="A23" t="s">
        <v>9</v>
      </c>
      <c r="B23">
        <f>D2*B2</f>
        <v>4.1666666666666664E-2</v>
      </c>
      <c r="D23">
        <f t="shared" si="7"/>
        <v>0.74790753031229584</v>
      </c>
      <c r="E23">
        <f t="shared" si="8"/>
        <v>0.24013693242444389</v>
      </c>
      <c r="F23">
        <f t="shared" ref="F23:G23" si="25">($B$23*F22+$C$2*$E$2^2*F10)/($B$25-$B$23*$D22)</f>
        <v>0.48864374359970419</v>
      </c>
      <c r="G23">
        <f t="shared" si="25"/>
        <v>0.98565736595022502</v>
      </c>
      <c r="H23">
        <f t="shared" si="10"/>
        <v>1.4826709883007456</v>
      </c>
      <c r="I23">
        <f t="shared" si="11"/>
        <v>1.9796846106512658</v>
      </c>
      <c r="J23">
        <f t="shared" si="12"/>
        <v>1.4826709883007456</v>
      </c>
      <c r="K23">
        <f t="shared" si="13"/>
        <v>0.98565736595022502</v>
      </c>
      <c r="L23">
        <f t="shared" si="14"/>
        <v>0.73715055477496449</v>
      </c>
      <c r="M23">
        <f t="shared" si="15"/>
        <v>0.73715055477496449</v>
      </c>
      <c r="N23">
        <f t="shared" si="16"/>
        <v>0.98565736595022502</v>
      </c>
      <c r="O23">
        <f t="shared" si="17"/>
        <v>1.4826709883007456</v>
      </c>
      <c r="P23">
        <f t="shared" si="18"/>
        <v>1.7311777994760054</v>
      </c>
      <c r="Q23">
        <f t="shared" si="19"/>
        <v>1.9796846106512658</v>
      </c>
      <c r="R23">
        <f t="shared" si="20"/>
        <v>2.2281914218265269</v>
      </c>
      <c r="S23">
        <f t="shared" si="21"/>
        <v>2.4766982330017862</v>
      </c>
      <c r="T23">
        <f t="shared" si="22"/>
        <v>1.4826709883007456</v>
      </c>
      <c r="U23">
        <f t="shared" si="23"/>
        <v>0.98565736595022502</v>
      </c>
      <c r="V23">
        <f t="shared" si="24"/>
        <v>0.48864374359970419</v>
      </c>
    </row>
    <row r="24" spans="1:23" x14ac:dyDescent="0.25">
      <c r="A24" t="s">
        <v>13</v>
      </c>
      <c r="B24">
        <f>D2*B2</f>
        <v>4.1666666666666664E-2</v>
      </c>
      <c r="D24">
        <f t="shared" si="7"/>
        <v>0.79713511572448248</v>
      </c>
      <c r="E24">
        <f t="shared" si="8"/>
        <v>0.18376908430692632</v>
      </c>
      <c r="F24">
        <f t="shared" ref="F24:G24" si="26">($B$23*F23+$C$2*$E$2^2*F11)/($B$25-$B$23*$D23)</f>
        <v>0.38186258999143952</v>
      </c>
      <c r="G24">
        <f t="shared" si="26"/>
        <v>0.7780496013604663</v>
      </c>
      <c r="H24">
        <f t="shared" si="10"/>
        <v>1.1742366127294928</v>
      </c>
      <c r="I24">
        <f t="shared" si="11"/>
        <v>1.570423624098519</v>
      </c>
      <c r="J24">
        <f t="shared" si="12"/>
        <v>1.1742366127294928</v>
      </c>
      <c r="K24">
        <f t="shared" si="13"/>
        <v>0.7780496013604663</v>
      </c>
      <c r="L24">
        <f t="shared" si="14"/>
        <v>0.57995609567595274</v>
      </c>
      <c r="M24">
        <f t="shared" si="15"/>
        <v>0.57995609567595274</v>
      </c>
      <c r="N24">
        <f t="shared" si="16"/>
        <v>0.7780496013604663</v>
      </c>
      <c r="O24">
        <f t="shared" si="17"/>
        <v>1.1742366127294928</v>
      </c>
      <c r="P24">
        <f t="shared" si="18"/>
        <v>1.3723301184140055</v>
      </c>
      <c r="Q24">
        <f t="shared" si="19"/>
        <v>1.570423624098519</v>
      </c>
      <c r="R24">
        <f t="shared" si="20"/>
        <v>1.7685171297830329</v>
      </c>
      <c r="S24">
        <f t="shared" si="21"/>
        <v>1.9666106354675452</v>
      </c>
      <c r="T24">
        <f t="shared" si="22"/>
        <v>1.1742366127294928</v>
      </c>
      <c r="U24">
        <f t="shared" si="23"/>
        <v>0.7780496013604663</v>
      </c>
      <c r="V24">
        <f t="shared" si="24"/>
        <v>0.38186258999143952</v>
      </c>
    </row>
    <row r="25" spans="1:23" x14ac:dyDescent="0.25">
      <c r="A25" t="s">
        <v>14</v>
      </c>
      <c r="B25">
        <f>2*D2*B2+C2*E2^2</f>
        <v>8.3433333333333332E-2</v>
      </c>
      <c r="D25">
        <f t="shared" si="7"/>
        <v>0.82969313471793216</v>
      </c>
      <c r="E25">
        <f t="shared" si="8"/>
        <v>0.14251563000624246</v>
      </c>
      <c r="F25">
        <f t="shared" ref="F25:G25" si="27">($B$23*F24+$C$2*$E$2^2*F12)/($B$25-$B$23*$D24)</f>
        <v>0.30687245170489069</v>
      </c>
      <c r="G25">
        <f t="shared" si="27"/>
        <v>0.63558609510218755</v>
      </c>
      <c r="H25">
        <f t="shared" si="10"/>
        <v>0.96429973849948425</v>
      </c>
      <c r="I25">
        <f t="shared" si="11"/>
        <v>1.2930133818967806</v>
      </c>
      <c r="J25">
        <f t="shared" si="12"/>
        <v>0.96429973849948425</v>
      </c>
      <c r="K25">
        <f t="shared" si="13"/>
        <v>0.63558609510218755</v>
      </c>
      <c r="L25">
        <f t="shared" si="14"/>
        <v>0.47122927340353904</v>
      </c>
      <c r="M25">
        <f t="shared" si="15"/>
        <v>0.47122927340353904</v>
      </c>
      <c r="N25">
        <f t="shared" si="16"/>
        <v>0.63558609510218755</v>
      </c>
      <c r="O25">
        <f t="shared" si="17"/>
        <v>0.96429973849948425</v>
      </c>
      <c r="P25">
        <f t="shared" si="18"/>
        <v>1.1286565601981322</v>
      </c>
      <c r="Q25">
        <f t="shared" si="19"/>
        <v>1.2930133818967806</v>
      </c>
      <c r="R25">
        <f t="shared" si="20"/>
        <v>1.4573702035954295</v>
      </c>
      <c r="S25">
        <f t="shared" si="21"/>
        <v>1.6217270252940772</v>
      </c>
      <c r="T25">
        <f t="shared" si="22"/>
        <v>0.96429973849948425</v>
      </c>
      <c r="U25">
        <f t="shared" si="23"/>
        <v>0.63558609510218755</v>
      </c>
      <c r="V25">
        <f t="shared" si="24"/>
        <v>0.30687245170489069</v>
      </c>
    </row>
    <row r="26" spans="1:23" x14ac:dyDescent="0.25">
      <c r="D26">
        <f t="shared" si="7"/>
        <v>0.85272801720954594</v>
      </c>
      <c r="E26">
        <f t="shared" si="8"/>
        <v>0.10924778714877494</v>
      </c>
      <c r="F26">
        <f t="shared" ref="F26:G26" si="28">($B$23*F25+$C$2*$E$2^2*F13)/($B$25-$B$23*$D25)</f>
        <v>0.24939945383072612</v>
      </c>
      <c r="G26">
        <f t="shared" si="28"/>
        <v>0.52970278719462882</v>
      </c>
      <c r="H26">
        <f t="shared" si="10"/>
        <v>0.81000612055853138</v>
      </c>
      <c r="I26">
        <f t="shared" si="11"/>
        <v>1.0903094539224336</v>
      </c>
      <c r="J26">
        <f t="shared" si="12"/>
        <v>0.81000612055853138</v>
      </c>
      <c r="K26">
        <f t="shared" si="13"/>
        <v>0.52970278719462882</v>
      </c>
      <c r="L26">
        <f t="shared" si="14"/>
        <v>0.38955112051267743</v>
      </c>
      <c r="M26">
        <f t="shared" si="15"/>
        <v>0.38955112051267743</v>
      </c>
      <c r="N26">
        <f t="shared" si="16"/>
        <v>0.52970278719462882</v>
      </c>
      <c r="O26">
        <f t="shared" si="17"/>
        <v>0.81000612055853138</v>
      </c>
      <c r="P26">
        <f t="shared" si="18"/>
        <v>0.95015778724048239</v>
      </c>
      <c r="Q26">
        <f t="shared" si="19"/>
        <v>1.0903094539224336</v>
      </c>
      <c r="R26">
        <f t="shared" si="20"/>
        <v>1.2304611206043854</v>
      </c>
      <c r="S26">
        <f t="shared" si="21"/>
        <v>1.3706127872863363</v>
      </c>
      <c r="T26">
        <f t="shared" si="22"/>
        <v>0.81000612055853138</v>
      </c>
      <c r="U26">
        <f t="shared" si="23"/>
        <v>0.52970278719462882</v>
      </c>
      <c r="V26">
        <f t="shared" si="24"/>
        <v>0.24939945383072612</v>
      </c>
    </row>
    <row r="27" spans="1:23" x14ac:dyDescent="0.25">
      <c r="D27">
        <f t="shared" si="7"/>
        <v>0.86981331629290104</v>
      </c>
      <c r="E27">
        <f t="shared" si="8"/>
        <v>8.0412316323816166E-2</v>
      </c>
      <c r="F27">
        <f t="shared" ref="F27:G27" si="29">($B$23*F26+$C$2*$E$2^2*F14)/($B$25-$B$23*$D26)</f>
        <v>0.20231810230442143</v>
      </c>
      <c r="G27">
        <f t="shared" si="29"/>
        <v>0.44612967426563221</v>
      </c>
      <c r="H27">
        <f t="shared" si="10"/>
        <v>0.68994124622684294</v>
      </c>
      <c r="I27">
        <f t="shared" si="11"/>
        <v>0.93375281818805322</v>
      </c>
      <c r="J27">
        <f t="shared" si="12"/>
        <v>0.68994124622684294</v>
      </c>
      <c r="K27">
        <f t="shared" si="13"/>
        <v>0.44612967426563221</v>
      </c>
      <c r="L27">
        <f t="shared" si="14"/>
        <v>0.32422388828502674</v>
      </c>
      <c r="M27">
        <f t="shared" si="15"/>
        <v>0.32422388828502674</v>
      </c>
      <c r="N27">
        <f t="shared" si="16"/>
        <v>0.44612967426563221</v>
      </c>
      <c r="O27">
        <f t="shared" si="17"/>
        <v>0.68994124622684294</v>
      </c>
      <c r="P27">
        <f t="shared" si="18"/>
        <v>0.81184703220744803</v>
      </c>
      <c r="Q27">
        <f t="shared" si="19"/>
        <v>0.93375281818805322</v>
      </c>
      <c r="R27">
        <f t="shared" si="20"/>
        <v>1.0556586041686591</v>
      </c>
      <c r="S27">
        <f t="shared" si="21"/>
        <v>1.1775643901492641</v>
      </c>
      <c r="T27">
        <f t="shared" si="22"/>
        <v>0.68994124622684294</v>
      </c>
      <c r="U27">
        <f t="shared" si="23"/>
        <v>0.44612967426563221</v>
      </c>
      <c r="V27">
        <f t="shared" si="24"/>
        <v>0.20231810230442143</v>
      </c>
    </row>
    <row r="28" spans="1:23" x14ac:dyDescent="0.25">
      <c r="D28">
        <f t="shared" si="7"/>
        <v>0.88293462600749806</v>
      </c>
      <c r="E28">
        <f t="shared" si="8"/>
        <v>5.4046473620421302E-2</v>
      </c>
      <c r="F28">
        <f t="shared" ref="F28:G28" si="30">($B$23*F27+$C$2*$E$2^2*F15)/($B$25-$B$23*$D27)</f>
        <v>0.16168131317335707</v>
      </c>
      <c r="G28">
        <f t="shared" si="30"/>
        <v>0.37695099227922901</v>
      </c>
      <c r="H28">
        <f t="shared" si="10"/>
        <v>0.59222067138510082</v>
      </c>
      <c r="I28">
        <f t="shared" si="11"/>
        <v>0.80749035049097206</v>
      </c>
      <c r="J28">
        <f t="shared" si="12"/>
        <v>0.59222067138510082</v>
      </c>
      <c r="K28">
        <f t="shared" si="13"/>
        <v>0.37695099227922901</v>
      </c>
      <c r="L28">
        <f t="shared" si="14"/>
        <v>0.26931615272629295</v>
      </c>
      <c r="M28">
        <f t="shared" si="15"/>
        <v>0.26931615272629295</v>
      </c>
      <c r="N28">
        <f t="shared" si="16"/>
        <v>0.37695099227922901</v>
      </c>
      <c r="O28">
        <f t="shared" si="17"/>
        <v>0.59222067138510082</v>
      </c>
      <c r="P28">
        <f t="shared" si="18"/>
        <v>0.69985551093803633</v>
      </c>
      <c r="Q28">
        <f t="shared" si="19"/>
        <v>0.80749035049097206</v>
      </c>
      <c r="R28">
        <f t="shared" si="20"/>
        <v>0.91512519004390847</v>
      </c>
      <c r="S28">
        <f t="shared" si="21"/>
        <v>1.022760029596844</v>
      </c>
      <c r="T28">
        <f t="shared" si="22"/>
        <v>0.59222067138510082</v>
      </c>
      <c r="U28">
        <f t="shared" si="23"/>
        <v>0.37695099227922901</v>
      </c>
      <c r="V28">
        <f t="shared" si="24"/>
        <v>0.16168131317335707</v>
      </c>
    </row>
    <row r="29" spans="1:23" x14ac:dyDescent="0.25">
      <c r="D29">
        <f t="shared" si="7"/>
        <v>0.89328354697882584</v>
      </c>
      <c r="E29">
        <f t="shared" si="8"/>
        <v>2.8983901042604843E-2</v>
      </c>
      <c r="F29">
        <f t="shared" ref="F29:G29" si="31">($B$23*F28+$C$2*$E$2^2*F16)/($B$25-$B$23*$D28)</f>
        <v>0.12513233229694812</v>
      </c>
      <c r="G29">
        <f t="shared" si="31"/>
        <v>0.31742919480563503</v>
      </c>
      <c r="H29">
        <f t="shared" si="10"/>
        <v>0.50972605731432175</v>
      </c>
      <c r="I29">
        <f t="shared" si="11"/>
        <v>0.70202291982300813</v>
      </c>
      <c r="J29">
        <f t="shared" si="12"/>
        <v>0.50972605731432175</v>
      </c>
      <c r="K29">
        <f t="shared" si="13"/>
        <v>0.31742919480563503</v>
      </c>
      <c r="L29">
        <f t="shared" si="14"/>
        <v>0.22128076355129148</v>
      </c>
      <c r="M29">
        <f t="shared" si="15"/>
        <v>0.22128076355129148</v>
      </c>
      <c r="N29">
        <f t="shared" si="16"/>
        <v>0.31742919480563503</v>
      </c>
      <c r="O29">
        <f t="shared" si="17"/>
        <v>0.50972605731432175</v>
      </c>
      <c r="P29">
        <f t="shared" si="18"/>
        <v>0.60587448856866477</v>
      </c>
      <c r="Q29">
        <f t="shared" si="19"/>
        <v>0.70202291982300813</v>
      </c>
      <c r="R29">
        <f t="shared" si="20"/>
        <v>0.79817135107735193</v>
      </c>
      <c r="S29">
        <f t="shared" si="21"/>
        <v>0.89431978233169507</v>
      </c>
      <c r="T29">
        <f t="shared" si="22"/>
        <v>0.50972605731432175</v>
      </c>
      <c r="U29">
        <f t="shared" si="23"/>
        <v>0.31742919480563503</v>
      </c>
      <c r="V29">
        <f t="shared" si="24"/>
        <v>0.12513233229694812</v>
      </c>
    </row>
    <row r="30" spans="1:23" x14ac:dyDescent="0.25">
      <c r="D30">
        <f t="shared" si="7"/>
        <v>0.90161857871286022</v>
      </c>
      <c r="E30">
        <f>($B$23*E29+$C$2*$E$2^2*E17)/($B$25-$B$23*$D29)</f>
        <v>4.4935777744789171E-3</v>
      </c>
      <c r="F30">
        <f t="shared" ref="F30:G30" si="32">($B$23*F29+$C$2*$E$2^2*F17)/($B$25-$B$23*$D29)</f>
        <v>9.1182789707491052E-2</v>
      </c>
      <c r="G30">
        <f t="shared" si="32"/>
        <v>0.26456121357351564</v>
      </c>
      <c r="H30">
        <f t="shared" si="10"/>
        <v>0.43793963743954006</v>
      </c>
      <c r="I30">
        <f t="shared" si="11"/>
        <v>0.61131806130556421</v>
      </c>
      <c r="J30">
        <f t="shared" si="12"/>
        <v>0.43793963743954006</v>
      </c>
      <c r="K30">
        <f t="shared" si="13"/>
        <v>0.26456121357351564</v>
      </c>
      <c r="L30">
        <f t="shared" si="14"/>
        <v>0.17787200164050329</v>
      </c>
      <c r="M30">
        <f t="shared" si="15"/>
        <v>0.17787200164050329</v>
      </c>
      <c r="N30">
        <f t="shared" si="16"/>
        <v>0.26456121357351564</v>
      </c>
      <c r="O30">
        <f t="shared" si="17"/>
        <v>0.43793963743954006</v>
      </c>
      <c r="P30">
        <f t="shared" si="18"/>
        <v>0.52462884937255194</v>
      </c>
      <c r="Q30">
        <f t="shared" si="19"/>
        <v>0.61131806130556421</v>
      </c>
      <c r="R30">
        <f t="shared" si="20"/>
        <v>0.6980072732385767</v>
      </c>
      <c r="S30">
        <f t="shared" si="21"/>
        <v>0.78469648517158874</v>
      </c>
      <c r="T30">
        <f t="shared" si="22"/>
        <v>0.43793963743954006</v>
      </c>
      <c r="U30">
        <f t="shared" si="23"/>
        <v>0.26456121357351564</v>
      </c>
      <c r="V30">
        <f t="shared" si="24"/>
        <v>9.1182789707491052E-2</v>
      </c>
    </row>
    <row r="31" spans="1:23" x14ac:dyDescent="0.25">
      <c r="E31" t="s">
        <v>21</v>
      </c>
    </row>
    <row r="32" spans="1:23" x14ac:dyDescent="0.25">
      <c r="E32">
        <f>E33*$D21+E21</f>
        <v>0.85915944533270139</v>
      </c>
      <c r="F32">
        <f t="shared" ref="F32:F39" si="33">F33*$D21+F21</f>
        <v>1.837164595486048</v>
      </c>
      <c r="G32">
        <f t="shared" ref="G32:G40" si="34">G33*$D21+G21</f>
        <v>3.7931748957927427</v>
      </c>
      <c r="H32">
        <f t="shared" ref="H32:H40" si="35">H33*$D21+H21</f>
        <v>5.7491851960994369</v>
      </c>
      <c r="I32">
        <f t="shared" ref="I32:I40" si="36">I33*$D21+I21</f>
        <v>7.7051954964061284</v>
      </c>
      <c r="J32">
        <f t="shared" ref="J32:J40" si="37">J33*$D21+J21</f>
        <v>5.7491851960994369</v>
      </c>
      <c r="K32">
        <f t="shared" ref="K32:K40" si="38">K33*$D21+K21</f>
        <v>3.7931748957927427</v>
      </c>
      <c r="L32">
        <f t="shared" ref="L32:L40" si="39">L33*$D21+L21</f>
        <v>2.8151697456393947</v>
      </c>
      <c r="M32">
        <f t="shared" ref="M32:M40" si="40">M33*$D21+M21</f>
        <v>2.8151697456393947</v>
      </c>
      <c r="N32">
        <f t="shared" ref="N32:N40" si="41">N33*$D21+N21</f>
        <v>3.7931748957927427</v>
      </c>
      <c r="O32">
        <f t="shared" ref="O32:O40" si="42">O33*$D21+O21</f>
        <v>5.7491851960994369</v>
      </c>
      <c r="P32">
        <f t="shared" ref="P32:P40" si="43">P33*$D21+P21</f>
        <v>6.7271903462527822</v>
      </c>
      <c r="Q32">
        <f t="shared" ref="Q32:Q40" si="44">Q33*$D21+Q21</f>
        <v>7.7051954964061284</v>
      </c>
      <c r="R32">
        <f t="shared" ref="R32:R40" si="45">R33*$D21+R21</f>
        <v>8.6832006465594773</v>
      </c>
      <c r="S32">
        <f t="shared" ref="S32:S40" si="46">S33*$D21+S21</f>
        <v>9.6612057967128226</v>
      </c>
      <c r="T32">
        <f t="shared" ref="T32:T40" si="47">T33*$D21+T21</f>
        <v>5.7491851960994369</v>
      </c>
      <c r="U32">
        <f t="shared" ref="U32:U40" si="48">U33*$D21+U21</f>
        <v>3.7931748957927427</v>
      </c>
      <c r="V32">
        <f t="shared" ref="V32:V40" si="49">V33*$D21+V21</f>
        <v>1.837164595486048</v>
      </c>
    </row>
    <row r="33" spans="5:22" x14ac:dyDescent="0.25">
      <c r="E33">
        <f t="shared" ref="E33:E39" si="50">E34*$D22+E22</f>
        <v>0.72278087333420127</v>
      </c>
      <c r="F33">
        <f t="shared" si="33"/>
        <v>1.6811383860012628</v>
      </c>
      <c r="G33">
        <f t="shared" si="34"/>
        <v>3.5978534113353877</v>
      </c>
      <c r="H33">
        <f t="shared" si="35"/>
        <v>5.5145684366695118</v>
      </c>
      <c r="I33">
        <f t="shared" si="36"/>
        <v>7.4312834620036332</v>
      </c>
      <c r="J33">
        <f t="shared" si="37"/>
        <v>5.5145684366695118</v>
      </c>
      <c r="K33">
        <f t="shared" si="38"/>
        <v>3.5978534113353877</v>
      </c>
      <c r="L33">
        <f t="shared" si="39"/>
        <v>2.6394958986683248</v>
      </c>
      <c r="M33">
        <f t="shared" si="40"/>
        <v>2.6394958986683248</v>
      </c>
      <c r="N33">
        <f t="shared" si="41"/>
        <v>3.5978534113353877</v>
      </c>
      <c r="O33">
        <f t="shared" si="42"/>
        <v>5.5145684366695118</v>
      </c>
      <c r="P33">
        <f t="shared" si="43"/>
        <v>6.4729259493365721</v>
      </c>
      <c r="Q33">
        <f t="shared" si="44"/>
        <v>7.4312834620036332</v>
      </c>
      <c r="R33">
        <f t="shared" si="45"/>
        <v>8.3896409746706979</v>
      </c>
      <c r="S33">
        <f t="shared" si="46"/>
        <v>9.3479984873377564</v>
      </c>
      <c r="T33">
        <f t="shared" si="47"/>
        <v>5.5145684366695118</v>
      </c>
      <c r="U33">
        <f t="shared" si="48"/>
        <v>3.5978534113353877</v>
      </c>
      <c r="V33">
        <f t="shared" si="49"/>
        <v>1.6811383860012628</v>
      </c>
    </row>
    <row r="34" spans="5:22" x14ac:dyDescent="0.25">
      <c r="E34">
        <f t="shared" si="50"/>
        <v>0.59293697543170332</v>
      </c>
      <c r="F34">
        <f t="shared" si="33"/>
        <v>1.5339469086428803</v>
      </c>
      <c r="G34">
        <f t="shared" si="34"/>
        <v>3.4159667750652374</v>
      </c>
      <c r="H34">
        <f t="shared" si="35"/>
        <v>5.2979866414875927</v>
      </c>
      <c r="I34">
        <f t="shared" si="36"/>
        <v>7.1800065079099458</v>
      </c>
      <c r="J34">
        <f t="shared" si="37"/>
        <v>5.2979866414875927</v>
      </c>
      <c r="K34">
        <f t="shared" si="38"/>
        <v>3.4159667750652374</v>
      </c>
      <c r="L34">
        <f t="shared" si="39"/>
        <v>2.4749568418540586</v>
      </c>
      <c r="M34">
        <f t="shared" si="40"/>
        <v>2.4749568418540586</v>
      </c>
      <c r="N34">
        <f t="shared" si="41"/>
        <v>3.4159667750652374</v>
      </c>
      <c r="O34">
        <f t="shared" si="42"/>
        <v>5.2979866414875927</v>
      </c>
      <c r="P34">
        <f t="shared" si="43"/>
        <v>6.2389965746987688</v>
      </c>
      <c r="Q34">
        <f t="shared" si="44"/>
        <v>7.1800065079099458</v>
      </c>
      <c r="R34">
        <f t="shared" si="45"/>
        <v>8.1210164411211281</v>
      </c>
      <c r="S34">
        <f t="shared" si="46"/>
        <v>9.0620263743323015</v>
      </c>
      <c r="T34">
        <f t="shared" si="47"/>
        <v>5.2979866414875927</v>
      </c>
      <c r="U34">
        <f t="shared" si="48"/>
        <v>3.4159667750652374</v>
      </c>
      <c r="V34">
        <f t="shared" si="49"/>
        <v>1.5339469086428803</v>
      </c>
    </row>
    <row r="35" spans="5:22" x14ac:dyDescent="0.25">
      <c r="E35">
        <f t="shared" si="50"/>
        <v>0.4717161262702414</v>
      </c>
      <c r="F35">
        <f t="shared" si="33"/>
        <v>1.3976369038652412</v>
      </c>
      <c r="G35">
        <f t="shared" si="34"/>
        <v>3.2494784590552444</v>
      </c>
      <c r="H35">
        <f t="shared" si="35"/>
        <v>5.1013200142452453</v>
      </c>
      <c r="I35">
        <f t="shared" si="36"/>
        <v>6.9531615694352435</v>
      </c>
      <c r="J35">
        <f t="shared" si="37"/>
        <v>5.1013200142452453</v>
      </c>
      <c r="K35">
        <f t="shared" si="38"/>
        <v>3.2494784590552444</v>
      </c>
      <c r="L35">
        <f t="shared" si="39"/>
        <v>2.3235576814602426</v>
      </c>
      <c r="M35">
        <f t="shared" si="40"/>
        <v>2.3235576814602426</v>
      </c>
      <c r="N35">
        <f t="shared" si="41"/>
        <v>3.2494784590552444</v>
      </c>
      <c r="O35">
        <f t="shared" si="42"/>
        <v>5.1013200142452453</v>
      </c>
      <c r="P35">
        <f t="shared" si="43"/>
        <v>6.027240791840244</v>
      </c>
      <c r="Q35">
        <f t="shared" si="44"/>
        <v>6.9531615694352435</v>
      </c>
      <c r="R35">
        <f t="shared" si="45"/>
        <v>7.8790823470302485</v>
      </c>
      <c r="S35">
        <f t="shared" si="46"/>
        <v>8.8050031246252463</v>
      </c>
      <c r="T35">
        <f t="shared" si="47"/>
        <v>5.1013200142452453</v>
      </c>
      <c r="U35">
        <f t="shared" si="48"/>
        <v>3.2494784590552444</v>
      </c>
      <c r="V35">
        <f t="shared" si="49"/>
        <v>1.3976369038652412</v>
      </c>
    </row>
    <row r="36" spans="5:22" x14ac:dyDescent="0.25">
      <c r="E36">
        <f t="shared" si="50"/>
        <v>0.36122739581182822</v>
      </c>
      <c r="F36">
        <f t="shared" si="33"/>
        <v>1.2742812276568789</v>
      </c>
      <c r="G36">
        <f t="shared" si="34"/>
        <v>3.1003888913469839</v>
      </c>
      <c r="H36">
        <f t="shared" si="35"/>
        <v>4.9264965550370867</v>
      </c>
      <c r="I36">
        <f t="shared" si="36"/>
        <v>6.7526042187271873</v>
      </c>
      <c r="J36">
        <f t="shared" si="37"/>
        <v>4.9264965550370867</v>
      </c>
      <c r="K36">
        <f t="shared" si="38"/>
        <v>3.1003888913469839</v>
      </c>
      <c r="L36">
        <f t="shared" si="39"/>
        <v>2.1873350595019314</v>
      </c>
      <c r="M36">
        <f t="shared" si="40"/>
        <v>2.1873350595019314</v>
      </c>
      <c r="N36">
        <f t="shared" si="41"/>
        <v>3.1003888913469839</v>
      </c>
      <c r="O36">
        <f t="shared" si="42"/>
        <v>4.9264965550370867</v>
      </c>
      <c r="P36">
        <f t="shared" si="43"/>
        <v>5.8395503868821361</v>
      </c>
      <c r="Q36">
        <f t="shared" si="44"/>
        <v>6.7526042187271873</v>
      </c>
      <c r="R36">
        <f t="shared" si="45"/>
        <v>7.6656580505722429</v>
      </c>
      <c r="S36">
        <f t="shared" si="46"/>
        <v>8.5787118824172932</v>
      </c>
      <c r="T36">
        <f t="shared" si="47"/>
        <v>4.9264965550370867</v>
      </c>
      <c r="U36">
        <f t="shared" si="48"/>
        <v>3.1003888913469839</v>
      </c>
      <c r="V36">
        <f t="shared" si="49"/>
        <v>1.2742812276568789</v>
      </c>
    </row>
    <row r="37" spans="5:22" x14ac:dyDescent="0.25">
      <c r="E37">
        <f t="shared" si="50"/>
        <v>0.26360561110336345</v>
      </c>
      <c r="F37">
        <f t="shared" si="33"/>
        <v>1.1659838263948934</v>
      </c>
      <c r="G37">
        <f t="shared" si="34"/>
        <v>2.9707402569779569</v>
      </c>
      <c r="H37">
        <f t="shared" si="35"/>
        <v>4.7754966875610183</v>
      </c>
      <c r="I37">
        <f t="shared" si="36"/>
        <v>6.5802531181440775</v>
      </c>
      <c r="J37">
        <f t="shared" si="37"/>
        <v>4.7754966875610183</v>
      </c>
      <c r="K37">
        <f t="shared" si="38"/>
        <v>2.9707402569779569</v>
      </c>
      <c r="L37">
        <f t="shared" si="39"/>
        <v>2.068362041686425</v>
      </c>
      <c r="M37">
        <f t="shared" si="40"/>
        <v>2.068362041686425</v>
      </c>
      <c r="N37">
        <f t="shared" si="41"/>
        <v>2.9707402569779569</v>
      </c>
      <c r="O37">
        <f t="shared" si="42"/>
        <v>4.7754966875610183</v>
      </c>
      <c r="P37">
        <f t="shared" si="43"/>
        <v>5.6778749028525475</v>
      </c>
      <c r="Q37">
        <f t="shared" si="44"/>
        <v>6.5802531181440775</v>
      </c>
      <c r="R37">
        <f t="shared" si="45"/>
        <v>7.482631333435612</v>
      </c>
      <c r="S37">
        <f t="shared" si="46"/>
        <v>8.3850095487271421</v>
      </c>
      <c r="T37">
        <f t="shared" si="47"/>
        <v>4.7754966875610183</v>
      </c>
      <c r="U37">
        <f t="shared" si="48"/>
        <v>2.9707402569779569</v>
      </c>
      <c r="V37">
        <f t="shared" si="49"/>
        <v>1.1659838263948934</v>
      </c>
    </row>
    <row r="38" spans="5:22" x14ac:dyDescent="0.25">
      <c r="E38">
        <f t="shared" si="50"/>
        <v>0.18101647986154679</v>
      </c>
      <c r="F38">
        <f t="shared" si="33"/>
        <v>1.0748847863162558</v>
      </c>
      <c r="G38">
        <f t="shared" si="34"/>
        <v>2.8626213992256773</v>
      </c>
      <c r="H38">
        <f t="shared" si="35"/>
        <v>4.6503580121350971</v>
      </c>
      <c r="I38">
        <f t="shared" si="36"/>
        <v>6.4380946250445144</v>
      </c>
      <c r="J38">
        <f t="shared" si="37"/>
        <v>4.6503580121350971</v>
      </c>
      <c r="K38">
        <f t="shared" si="38"/>
        <v>2.8626213992256773</v>
      </c>
      <c r="L38">
        <f t="shared" si="39"/>
        <v>1.9687530927709664</v>
      </c>
      <c r="M38">
        <f t="shared" si="40"/>
        <v>1.9687530927709664</v>
      </c>
      <c r="N38">
        <f t="shared" si="41"/>
        <v>2.8626213992256773</v>
      </c>
      <c r="O38">
        <f t="shared" si="42"/>
        <v>4.6503580121350971</v>
      </c>
      <c r="P38">
        <f t="shared" si="43"/>
        <v>5.5442263185898053</v>
      </c>
      <c r="Q38">
        <f t="shared" si="44"/>
        <v>6.4380946250445144</v>
      </c>
      <c r="R38">
        <f t="shared" si="45"/>
        <v>7.3319629314992278</v>
      </c>
      <c r="S38">
        <f t="shared" si="46"/>
        <v>8.2258312379539369</v>
      </c>
      <c r="T38">
        <f t="shared" si="47"/>
        <v>4.6503580121350971</v>
      </c>
      <c r="U38">
        <f t="shared" si="48"/>
        <v>2.8626213992256773</v>
      </c>
      <c r="V38">
        <f t="shared" si="49"/>
        <v>1.0748847863162558</v>
      </c>
    </row>
    <row r="39" spans="5:22" x14ac:dyDescent="0.25">
      <c r="E39">
        <f t="shared" si="50"/>
        <v>0.1156617881713979</v>
      </c>
      <c r="F39">
        <f t="shared" si="33"/>
        <v>1.0031654697247774</v>
      </c>
      <c r="G39">
        <f t="shared" si="34"/>
        <v>2.7781728328315398</v>
      </c>
      <c r="H39">
        <f t="shared" si="35"/>
        <v>4.5531801959383005</v>
      </c>
      <c r="I39">
        <f t="shared" si="36"/>
        <v>6.3281875590450589</v>
      </c>
      <c r="J39">
        <f t="shared" si="37"/>
        <v>4.5531801959383005</v>
      </c>
      <c r="K39">
        <f t="shared" si="38"/>
        <v>2.7781728328315398</v>
      </c>
      <c r="L39">
        <f t="shared" si="39"/>
        <v>1.8906691512781584</v>
      </c>
      <c r="M39">
        <f t="shared" si="40"/>
        <v>1.8906691512781584</v>
      </c>
      <c r="N39">
        <f t="shared" si="41"/>
        <v>2.7781728328315398</v>
      </c>
      <c r="O39">
        <f t="shared" si="42"/>
        <v>4.5531801959383005</v>
      </c>
      <c r="P39">
        <f t="shared" si="43"/>
        <v>5.4406838774916784</v>
      </c>
      <c r="Q39">
        <f t="shared" si="44"/>
        <v>6.3281875590450589</v>
      </c>
      <c r="R39">
        <f t="shared" si="45"/>
        <v>7.2156912405984421</v>
      </c>
      <c r="S39">
        <f t="shared" si="46"/>
        <v>8.1031949221518218</v>
      </c>
      <c r="T39">
        <f t="shared" si="47"/>
        <v>4.5531801959383005</v>
      </c>
      <c r="U39">
        <f t="shared" si="48"/>
        <v>2.7781728328315398</v>
      </c>
      <c r="V39">
        <f t="shared" si="49"/>
        <v>1.0031654697247774</v>
      </c>
    </row>
    <row r="40" spans="5:22" x14ac:dyDescent="0.25">
      <c r="E40">
        <f>E41*$D29+E29</f>
        <v>6.9784684772860345E-2</v>
      </c>
      <c r="F40">
        <f>F41*$D29+F29</f>
        <v>0.95305375026063865</v>
      </c>
      <c r="G40">
        <f t="shared" si="34"/>
        <v>2.7195918812361985</v>
      </c>
      <c r="H40">
        <f t="shared" si="35"/>
        <v>4.4861300122117562</v>
      </c>
      <c r="I40">
        <f t="shared" si="36"/>
        <v>6.2526681431873126</v>
      </c>
      <c r="J40">
        <f t="shared" si="37"/>
        <v>4.4861300122117562</v>
      </c>
      <c r="K40">
        <f t="shared" si="38"/>
        <v>2.7195918812361985</v>
      </c>
      <c r="L40">
        <f t="shared" si="39"/>
        <v>1.8363228157484182</v>
      </c>
      <c r="M40">
        <f t="shared" si="40"/>
        <v>1.8363228157484182</v>
      </c>
      <c r="N40">
        <f t="shared" si="41"/>
        <v>2.7195918812361985</v>
      </c>
      <c r="O40">
        <f t="shared" si="42"/>
        <v>4.4861300122117562</v>
      </c>
      <c r="P40">
        <f t="shared" si="43"/>
        <v>5.3693990776995326</v>
      </c>
      <c r="Q40">
        <f t="shared" si="44"/>
        <v>6.2526681431873126</v>
      </c>
      <c r="R40">
        <f t="shared" si="45"/>
        <v>7.1359372086750943</v>
      </c>
      <c r="S40">
        <f t="shared" si="46"/>
        <v>8.0192062741628725</v>
      </c>
      <c r="T40">
        <f t="shared" si="47"/>
        <v>4.4861300122117562</v>
      </c>
      <c r="U40">
        <f t="shared" si="48"/>
        <v>2.7195918812361985</v>
      </c>
      <c r="V40">
        <f t="shared" si="49"/>
        <v>0.95305375026063865</v>
      </c>
    </row>
    <row r="41" spans="5:22" x14ac:dyDescent="0.25">
      <c r="E41">
        <f>E30/(1-$D30)</f>
        <v>4.5675064617777671E-2</v>
      </c>
      <c r="F41">
        <f t="shared" ref="F41:V41" si="51">F30/(1-$D30)</f>
        <v>0.92682935979712544</v>
      </c>
      <c r="G41">
        <f t="shared" si="51"/>
        <v>2.6891379501558244</v>
      </c>
      <c r="H41">
        <f t="shared" si="51"/>
        <v>4.4514465405145209</v>
      </c>
      <c r="I41">
        <f t="shared" si="51"/>
        <v>6.2137551308732153</v>
      </c>
      <c r="J41">
        <f t="shared" si="51"/>
        <v>4.4514465405145209</v>
      </c>
      <c r="K41">
        <f t="shared" si="51"/>
        <v>2.6891379501558244</v>
      </c>
      <c r="L41">
        <f t="shared" si="51"/>
        <v>1.8079836549764743</v>
      </c>
      <c r="M41">
        <f t="shared" si="51"/>
        <v>1.8079836549764743</v>
      </c>
      <c r="N41">
        <f t="shared" si="51"/>
        <v>2.6891379501558244</v>
      </c>
      <c r="O41">
        <f t="shared" si="51"/>
        <v>4.4514465405145209</v>
      </c>
      <c r="P41">
        <f t="shared" si="51"/>
        <v>5.3326008356938663</v>
      </c>
      <c r="Q41">
        <f t="shared" si="51"/>
        <v>6.2137551308732153</v>
      </c>
      <c r="R41">
        <f t="shared" si="51"/>
        <v>7.0949094260525669</v>
      </c>
      <c r="S41">
        <f t="shared" si="51"/>
        <v>7.9760637212319141</v>
      </c>
      <c r="T41">
        <f t="shared" si="51"/>
        <v>4.4514465405145209</v>
      </c>
      <c r="U41">
        <f t="shared" si="51"/>
        <v>2.6891379501558244</v>
      </c>
      <c r="V41">
        <f t="shared" si="51"/>
        <v>0.92682935979712544</v>
      </c>
    </row>
    <row r="43" spans="5:22" x14ac:dyDescent="0.25">
      <c r="E43" t="s">
        <v>22</v>
      </c>
    </row>
    <row r="44" spans="5:22" x14ac:dyDescent="0.25">
      <c r="E44">
        <f t="shared" ref="E44:V44" si="52">-$B$2*(E32-E8)/0.5</f>
        <v>-0.15492995377772512</v>
      </c>
      <c r="F44">
        <f t="shared" si="52"/>
        <v>-0.23643038295717067</v>
      </c>
      <c r="G44">
        <f t="shared" si="52"/>
        <v>-0.39943124131606189</v>
      </c>
      <c r="H44">
        <f t="shared" si="52"/>
        <v>-0.562432099674953</v>
      </c>
      <c r="I44">
        <f t="shared" si="52"/>
        <v>-0.725432958033844</v>
      </c>
      <c r="J44">
        <f t="shared" si="52"/>
        <v>-0.562432099674953</v>
      </c>
      <c r="K44">
        <f t="shared" si="52"/>
        <v>-0.39943124131606189</v>
      </c>
      <c r="L44">
        <f t="shared" si="52"/>
        <v>-0.31793081213661623</v>
      </c>
      <c r="M44">
        <f t="shared" si="52"/>
        <v>-0.31793081213661623</v>
      </c>
      <c r="N44">
        <f t="shared" si="52"/>
        <v>-0.39943124131606189</v>
      </c>
      <c r="O44">
        <f t="shared" si="52"/>
        <v>-0.562432099674953</v>
      </c>
      <c r="P44">
        <f t="shared" si="52"/>
        <v>-0.64393252885439844</v>
      </c>
      <c r="Q44">
        <f t="shared" si="52"/>
        <v>-0.725432958033844</v>
      </c>
      <c r="R44">
        <f t="shared" si="52"/>
        <v>-0.80693338721328978</v>
      </c>
      <c r="S44">
        <f t="shared" si="52"/>
        <v>-0.88843381639273522</v>
      </c>
      <c r="T44">
        <f t="shared" si="52"/>
        <v>-0.562432099674953</v>
      </c>
      <c r="U44">
        <f t="shared" si="52"/>
        <v>-0.39943124131606189</v>
      </c>
      <c r="V44">
        <f t="shared" si="52"/>
        <v>-0.23643038295717067</v>
      </c>
    </row>
    <row r="45" spans="5:22" x14ac:dyDescent="0.25">
      <c r="E45">
        <f t="shared" ref="E45:V45" si="53">-$B$2*(E33-E9)/0.5</f>
        <v>-0.22689840611118342</v>
      </c>
      <c r="F45">
        <f t="shared" si="53"/>
        <v>-0.30676153216677188</v>
      </c>
      <c r="G45">
        <f t="shared" si="53"/>
        <v>-0.46648778427794896</v>
      </c>
      <c r="H45">
        <f t="shared" si="53"/>
        <v>-0.62621403638912598</v>
      </c>
      <c r="I45">
        <f t="shared" si="53"/>
        <v>-0.78594028850030284</v>
      </c>
      <c r="J45">
        <f t="shared" si="53"/>
        <v>-0.62621403638912598</v>
      </c>
      <c r="K45">
        <f t="shared" si="53"/>
        <v>-0.46648778427794896</v>
      </c>
      <c r="L45">
        <f t="shared" si="53"/>
        <v>-0.38662465822236036</v>
      </c>
      <c r="M45">
        <f t="shared" si="53"/>
        <v>-0.38662465822236036</v>
      </c>
      <c r="N45">
        <f t="shared" si="53"/>
        <v>-0.46648778427794896</v>
      </c>
      <c r="O45">
        <f t="shared" si="53"/>
        <v>-0.62621403638912598</v>
      </c>
      <c r="P45">
        <f t="shared" si="53"/>
        <v>-0.7060771624447143</v>
      </c>
      <c r="Q45">
        <f t="shared" si="53"/>
        <v>-0.78594028850030284</v>
      </c>
      <c r="R45">
        <f t="shared" si="53"/>
        <v>-0.86580341455589149</v>
      </c>
      <c r="S45">
        <f t="shared" si="53"/>
        <v>-0.9456665406114797</v>
      </c>
      <c r="T45">
        <f t="shared" si="53"/>
        <v>-0.62621403638912598</v>
      </c>
      <c r="U45">
        <f t="shared" si="53"/>
        <v>-0.46648778427794896</v>
      </c>
      <c r="V45">
        <f t="shared" si="53"/>
        <v>-0.30676153216677188</v>
      </c>
    </row>
    <row r="46" spans="5:22" x14ac:dyDescent="0.25">
      <c r="E46">
        <f t="shared" ref="E46:V46" si="54">-$B$2*(E34-E10)/0.5</f>
        <v>-0.29941141461930859</v>
      </c>
      <c r="F46">
        <f t="shared" si="54"/>
        <v>-0.37782890905357336</v>
      </c>
      <c r="G46">
        <f t="shared" si="54"/>
        <v>-0.53466389792210312</v>
      </c>
      <c r="H46">
        <f t="shared" si="54"/>
        <v>-0.69149888679063276</v>
      </c>
      <c r="I46">
        <f t="shared" si="54"/>
        <v>-0.84833387565916207</v>
      </c>
      <c r="J46">
        <f t="shared" si="54"/>
        <v>-0.69149888679063276</v>
      </c>
      <c r="K46">
        <f t="shared" si="54"/>
        <v>-0.53466389792210312</v>
      </c>
      <c r="L46">
        <f t="shared" si="54"/>
        <v>-0.45624640348783824</v>
      </c>
      <c r="M46">
        <f t="shared" si="54"/>
        <v>-0.45624640348783824</v>
      </c>
      <c r="N46">
        <f t="shared" si="54"/>
        <v>-0.53466389792210312</v>
      </c>
      <c r="O46">
        <f t="shared" si="54"/>
        <v>-0.69149888679063276</v>
      </c>
      <c r="P46">
        <f t="shared" si="54"/>
        <v>-0.76991638122489736</v>
      </c>
      <c r="Q46">
        <f t="shared" si="54"/>
        <v>-0.84833387565916207</v>
      </c>
      <c r="R46">
        <f t="shared" si="54"/>
        <v>-0.92675137009342734</v>
      </c>
      <c r="S46">
        <f t="shared" si="54"/>
        <v>-1.0051688645276917</v>
      </c>
      <c r="T46">
        <f t="shared" si="54"/>
        <v>-0.69149888679063276</v>
      </c>
      <c r="U46">
        <f t="shared" si="54"/>
        <v>-0.53466389792210312</v>
      </c>
      <c r="V46">
        <f t="shared" si="54"/>
        <v>-0.37782890905357336</v>
      </c>
    </row>
    <row r="47" spans="5:22" x14ac:dyDescent="0.25">
      <c r="E47">
        <f t="shared" ref="E47:V47" si="55">-$B$2*(E35-E11)/0.5</f>
        <v>-0.37264301052252008</v>
      </c>
      <c r="F47">
        <f t="shared" si="55"/>
        <v>-0.4498030753221034</v>
      </c>
      <c r="G47">
        <f t="shared" si="55"/>
        <v>-0.60412320492127036</v>
      </c>
      <c r="H47">
        <f t="shared" si="55"/>
        <v>-0.75844333452043711</v>
      </c>
      <c r="I47">
        <f t="shared" si="55"/>
        <v>-0.91276346411960363</v>
      </c>
      <c r="J47">
        <f t="shared" si="55"/>
        <v>-0.75844333452043711</v>
      </c>
      <c r="K47">
        <f t="shared" si="55"/>
        <v>-0.60412320492127036</v>
      </c>
      <c r="L47">
        <f t="shared" si="55"/>
        <v>-0.52696314012168677</v>
      </c>
      <c r="M47">
        <f t="shared" si="55"/>
        <v>-0.52696314012168677</v>
      </c>
      <c r="N47">
        <f t="shared" si="55"/>
        <v>-0.60412320492127036</v>
      </c>
      <c r="O47">
        <f t="shared" si="55"/>
        <v>-0.75844333452043711</v>
      </c>
      <c r="P47">
        <f t="shared" si="55"/>
        <v>-0.83560339932002026</v>
      </c>
      <c r="Q47">
        <f t="shared" si="55"/>
        <v>-0.91276346411960363</v>
      </c>
      <c r="R47">
        <f t="shared" si="55"/>
        <v>-0.98992352891918733</v>
      </c>
      <c r="S47">
        <f t="shared" si="55"/>
        <v>-1.0670835937187704</v>
      </c>
      <c r="T47">
        <f t="shared" si="55"/>
        <v>-0.75844333452043711</v>
      </c>
      <c r="U47">
        <f t="shared" si="55"/>
        <v>-0.60412320492127036</v>
      </c>
      <c r="V47">
        <f t="shared" si="55"/>
        <v>-0.4498030753221034</v>
      </c>
    </row>
    <row r="48" spans="5:22" x14ac:dyDescent="0.25">
      <c r="E48">
        <f t="shared" ref="E48:V48" si="56">-$B$2*(E36-E12)/0.5</f>
        <v>-0.44676894965098568</v>
      </c>
      <c r="F48">
        <f t="shared" si="56"/>
        <v>-0.52285676897140654</v>
      </c>
      <c r="G48">
        <f t="shared" si="56"/>
        <v>-0.6750324076122487</v>
      </c>
      <c r="H48">
        <f t="shared" si="56"/>
        <v>-0.82720804625309052</v>
      </c>
      <c r="I48">
        <f t="shared" si="56"/>
        <v>-0.97938368489393224</v>
      </c>
      <c r="J48">
        <f t="shared" si="56"/>
        <v>-0.82720804625309052</v>
      </c>
      <c r="K48">
        <f t="shared" si="56"/>
        <v>-0.6750324076122487</v>
      </c>
      <c r="L48">
        <f t="shared" si="56"/>
        <v>-0.59894458829182762</v>
      </c>
      <c r="M48">
        <f t="shared" si="56"/>
        <v>-0.59894458829182762</v>
      </c>
      <c r="N48">
        <f t="shared" si="56"/>
        <v>-0.6750324076122487</v>
      </c>
      <c r="O48">
        <f t="shared" si="56"/>
        <v>-0.82720804625309052</v>
      </c>
      <c r="P48">
        <f t="shared" si="56"/>
        <v>-0.90329586557351127</v>
      </c>
      <c r="Q48">
        <f t="shared" si="56"/>
        <v>-0.97938368489393224</v>
      </c>
      <c r="R48">
        <f t="shared" si="56"/>
        <v>-1.0554715042143537</v>
      </c>
      <c r="S48">
        <f t="shared" si="56"/>
        <v>-1.1315593235347743</v>
      </c>
      <c r="T48">
        <f t="shared" si="56"/>
        <v>-0.82720804625309052</v>
      </c>
      <c r="U48">
        <f t="shared" si="56"/>
        <v>-0.6750324076122487</v>
      </c>
      <c r="V48">
        <f t="shared" si="56"/>
        <v>-0.52285676897140654</v>
      </c>
    </row>
    <row r="49" spans="2:23" x14ac:dyDescent="0.25">
      <c r="E49">
        <f t="shared" ref="E49:V49" si="57">-$B$2*(E37-E13)/0.5</f>
        <v>-0.52196713425861363</v>
      </c>
      <c r="F49">
        <f t="shared" si="57"/>
        <v>-0.59716531886624113</v>
      </c>
      <c r="G49">
        <f t="shared" si="57"/>
        <v>-0.74756168808149637</v>
      </c>
      <c r="H49">
        <f t="shared" si="57"/>
        <v>-0.89795805729675149</v>
      </c>
      <c r="I49">
        <f t="shared" si="57"/>
        <v>-1.0483544265120064</v>
      </c>
      <c r="J49">
        <f t="shared" si="57"/>
        <v>-0.89795805729675149</v>
      </c>
      <c r="K49">
        <f t="shared" si="57"/>
        <v>-0.74756168808149637</v>
      </c>
      <c r="L49">
        <f t="shared" si="57"/>
        <v>-0.67236350347386875</v>
      </c>
      <c r="M49">
        <f t="shared" si="57"/>
        <v>-0.67236350347386875</v>
      </c>
      <c r="N49">
        <f t="shared" si="57"/>
        <v>-0.74756168808149637</v>
      </c>
      <c r="O49">
        <f t="shared" si="57"/>
        <v>-0.89795805729675149</v>
      </c>
      <c r="P49">
        <f t="shared" si="57"/>
        <v>-0.97315624190437888</v>
      </c>
      <c r="Q49">
        <f t="shared" si="57"/>
        <v>-1.0483544265120064</v>
      </c>
      <c r="R49">
        <f t="shared" si="57"/>
        <v>-1.1235526111196343</v>
      </c>
      <c r="S49">
        <f t="shared" si="57"/>
        <v>-1.1987507957272618</v>
      </c>
      <c r="T49">
        <f t="shared" si="57"/>
        <v>-0.89795805729675149</v>
      </c>
      <c r="U49">
        <f t="shared" si="57"/>
        <v>-0.74756168808149637</v>
      </c>
      <c r="V49">
        <f t="shared" si="57"/>
        <v>-0.59716531886624113</v>
      </c>
    </row>
    <row r="50" spans="2:23" x14ac:dyDescent="0.25">
      <c r="E50">
        <f t="shared" ref="E50:V50" si="58">-$B$2*(E38-E14)/0.5</f>
        <v>-0.59841803998846221</v>
      </c>
      <c r="F50">
        <f t="shared" si="58"/>
        <v>-0.6729070655263546</v>
      </c>
      <c r="G50">
        <f t="shared" si="58"/>
        <v>-0.8218851166021397</v>
      </c>
      <c r="H50">
        <f t="shared" si="58"/>
        <v>-0.97086316767792469</v>
      </c>
      <c r="I50">
        <f t="shared" si="58"/>
        <v>-1.1198412187537095</v>
      </c>
      <c r="J50">
        <f t="shared" si="58"/>
        <v>-0.97086316767792469</v>
      </c>
      <c r="K50">
        <f t="shared" si="58"/>
        <v>-0.8218851166021397</v>
      </c>
      <c r="L50">
        <f t="shared" si="58"/>
        <v>-0.7473960910642472</v>
      </c>
      <c r="M50">
        <f t="shared" si="58"/>
        <v>-0.7473960910642472</v>
      </c>
      <c r="N50">
        <f t="shared" si="58"/>
        <v>-0.8218851166021397</v>
      </c>
      <c r="O50">
        <f t="shared" si="58"/>
        <v>-0.97086316767792469</v>
      </c>
      <c r="P50">
        <f t="shared" si="58"/>
        <v>-1.045352193215817</v>
      </c>
      <c r="Q50">
        <f t="shared" si="58"/>
        <v>-1.1198412187537095</v>
      </c>
      <c r="R50">
        <f t="shared" si="58"/>
        <v>-1.1943302442916022</v>
      </c>
      <c r="S50">
        <f t="shared" si="58"/>
        <v>-1.2688192698294947</v>
      </c>
      <c r="T50">
        <f t="shared" si="58"/>
        <v>-0.97086316767792469</v>
      </c>
      <c r="U50">
        <f t="shared" si="58"/>
        <v>-0.8218851166021397</v>
      </c>
      <c r="V50">
        <f t="shared" si="58"/>
        <v>-0.6729070655263546</v>
      </c>
    </row>
    <row r="51" spans="2:23" x14ac:dyDescent="0.25">
      <c r="E51">
        <f t="shared" ref="E51:V51" si="59">-$B$2*(E39-E15)/0.5</f>
        <v>-0.67630514901428307</v>
      </c>
      <c r="F51">
        <f t="shared" si="59"/>
        <v>-0.75026378914373137</v>
      </c>
      <c r="G51">
        <f t="shared" si="59"/>
        <v>-0.89818106940262832</v>
      </c>
      <c r="H51">
        <f t="shared" si="59"/>
        <v>-1.0460983496615248</v>
      </c>
      <c r="I51">
        <f t="shared" si="59"/>
        <v>-1.1940156299204214</v>
      </c>
      <c r="J51">
        <f t="shared" si="59"/>
        <v>-1.0460983496615248</v>
      </c>
      <c r="K51">
        <f t="shared" si="59"/>
        <v>-0.89818106940262832</v>
      </c>
      <c r="L51">
        <f t="shared" si="59"/>
        <v>-0.8242224292731799</v>
      </c>
      <c r="M51">
        <f t="shared" si="59"/>
        <v>-0.8242224292731799</v>
      </c>
      <c r="N51">
        <f t="shared" si="59"/>
        <v>-0.89818106940262832</v>
      </c>
      <c r="O51">
        <f t="shared" si="59"/>
        <v>-1.0460983496615248</v>
      </c>
      <c r="P51">
        <f t="shared" si="59"/>
        <v>-1.1200569897909731</v>
      </c>
      <c r="Q51">
        <f t="shared" si="59"/>
        <v>-1.1940156299204214</v>
      </c>
      <c r="R51">
        <f t="shared" si="59"/>
        <v>-1.2679742700498702</v>
      </c>
      <c r="S51">
        <f t="shared" si="59"/>
        <v>-1.3419329101793185</v>
      </c>
      <c r="T51">
        <f t="shared" si="59"/>
        <v>-1.0460983496615248</v>
      </c>
      <c r="U51">
        <f t="shared" si="59"/>
        <v>-0.89818106940262832</v>
      </c>
      <c r="V51">
        <f t="shared" si="59"/>
        <v>-0.75026378914373137</v>
      </c>
    </row>
    <row r="52" spans="2:23" x14ac:dyDescent="0.25">
      <c r="E52">
        <f t="shared" ref="E52:V52" si="60">-$B$2*(E40-E16)/0.5</f>
        <v>-0.75581539039773837</v>
      </c>
      <c r="F52">
        <f t="shared" si="60"/>
        <v>-0.82942114585505311</v>
      </c>
      <c r="G52">
        <f t="shared" si="60"/>
        <v>-0.97663265676968314</v>
      </c>
      <c r="H52">
        <f t="shared" si="60"/>
        <v>-1.1238441676843129</v>
      </c>
      <c r="I52">
        <f t="shared" si="60"/>
        <v>-1.2710556785989426</v>
      </c>
      <c r="J52">
        <f t="shared" si="60"/>
        <v>-1.1238441676843129</v>
      </c>
      <c r="K52">
        <f t="shared" si="60"/>
        <v>-0.97663265676968314</v>
      </c>
      <c r="L52">
        <f t="shared" si="60"/>
        <v>-0.90302690131236807</v>
      </c>
      <c r="M52">
        <f t="shared" si="60"/>
        <v>-0.90302690131236807</v>
      </c>
      <c r="N52">
        <f t="shared" si="60"/>
        <v>-0.97663265676968314</v>
      </c>
      <c r="O52">
        <f t="shared" si="60"/>
        <v>-1.1238441676843129</v>
      </c>
      <c r="P52">
        <f t="shared" si="60"/>
        <v>-1.1974499231416278</v>
      </c>
      <c r="Q52">
        <f t="shared" si="60"/>
        <v>-1.2710556785989426</v>
      </c>
      <c r="R52">
        <f t="shared" si="60"/>
        <v>-1.3446614340562579</v>
      </c>
      <c r="S52">
        <f t="shared" si="60"/>
        <v>-1.4182671895135726</v>
      </c>
      <c r="T52">
        <f t="shared" si="60"/>
        <v>-1.1238441676843129</v>
      </c>
      <c r="U52">
        <f t="shared" si="60"/>
        <v>-0.97663265676968314</v>
      </c>
      <c r="V52">
        <f t="shared" si="60"/>
        <v>-0.82942114585505311</v>
      </c>
    </row>
    <row r="53" spans="2:23" x14ac:dyDescent="0.25">
      <c r="E53">
        <f t="shared" ref="E53:V53" si="61">-$B$2*(E41-E17)/0.5</f>
        <v>-0.83713958871814809</v>
      </c>
      <c r="F53">
        <f t="shared" si="61"/>
        <v>-0.91056911331642709</v>
      </c>
      <c r="G53">
        <f t="shared" si="61"/>
        <v>-1.0574281625129853</v>
      </c>
      <c r="H53">
        <f t="shared" si="61"/>
        <v>-1.2042872117095433</v>
      </c>
      <c r="I53">
        <f t="shared" si="61"/>
        <v>-1.3511462609061013</v>
      </c>
      <c r="J53">
        <f t="shared" si="61"/>
        <v>-1.2042872117095433</v>
      </c>
      <c r="K53">
        <f t="shared" si="61"/>
        <v>-1.0574281625129853</v>
      </c>
      <c r="L53">
        <f t="shared" si="61"/>
        <v>-0.98399863791470621</v>
      </c>
      <c r="M53">
        <f t="shared" si="61"/>
        <v>-0.98399863791470621</v>
      </c>
      <c r="N53">
        <f t="shared" si="61"/>
        <v>-1.0574281625129853</v>
      </c>
      <c r="O53">
        <f t="shared" si="61"/>
        <v>-1.2042872117095433</v>
      </c>
      <c r="P53">
        <f t="shared" si="61"/>
        <v>-1.2777167363078221</v>
      </c>
      <c r="Q53">
        <f t="shared" si="61"/>
        <v>-1.3511462609061013</v>
      </c>
      <c r="R53">
        <f t="shared" si="61"/>
        <v>-1.4245757855043806</v>
      </c>
      <c r="S53">
        <f t="shared" si="61"/>
        <v>-1.4980053101026594</v>
      </c>
      <c r="T53">
        <f t="shared" si="61"/>
        <v>-1.2042872117095433</v>
      </c>
      <c r="U53">
        <f t="shared" si="61"/>
        <v>-1.0574281625129853</v>
      </c>
      <c r="V53">
        <f t="shared" si="61"/>
        <v>-0.91056911331642709</v>
      </c>
    </row>
    <row r="54" spans="2:23" x14ac:dyDescent="0.25">
      <c r="E54">
        <f>SUM(E44:E53)</f>
        <v>-4.8902970370589678</v>
      </c>
      <c r="F54">
        <f t="shared" ref="F54:V54" si="62">SUM(F44:F53)</f>
        <v>-5.6540071011788333</v>
      </c>
      <c r="G54">
        <f t="shared" si="62"/>
        <v>-7.1814272294185661</v>
      </c>
      <c r="H54">
        <f t="shared" si="62"/>
        <v>-8.7088473576582963</v>
      </c>
      <c r="I54">
        <f t="shared" si="62"/>
        <v>-10.236267485898027</v>
      </c>
      <c r="J54">
        <f t="shared" si="62"/>
        <v>-8.7088473576582963</v>
      </c>
      <c r="K54">
        <f t="shared" si="62"/>
        <v>-7.1814272294185661</v>
      </c>
      <c r="L54">
        <f t="shared" si="62"/>
        <v>-6.4177171652987006</v>
      </c>
      <c r="M54">
        <f t="shared" si="62"/>
        <v>-6.4177171652987006</v>
      </c>
      <c r="N54">
        <f t="shared" si="62"/>
        <v>-7.1814272294185661</v>
      </c>
      <c r="O54">
        <f t="shared" si="62"/>
        <v>-8.7088473576582963</v>
      </c>
      <c r="P54">
        <f t="shared" si="62"/>
        <v>-9.4725574217781592</v>
      </c>
      <c r="Q54">
        <f t="shared" si="62"/>
        <v>-10.236267485898027</v>
      </c>
      <c r="R54">
        <f t="shared" si="62"/>
        <v>-10.999977550017894</v>
      </c>
      <c r="S54">
        <f t="shared" si="62"/>
        <v>-11.763687614137758</v>
      </c>
      <c r="T54">
        <f t="shared" si="62"/>
        <v>-8.7088473576582963</v>
      </c>
      <c r="U54">
        <f t="shared" si="62"/>
        <v>-7.1814272294185661</v>
      </c>
      <c r="V54">
        <f t="shared" si="62"/>
        <v>-5.6540071011788333</v>
      </c>
    </row>
    <row r="56" spans="2:23" x14ac:dyDescent="0.25">
      <c r="E56">
        <f>E58+E57</f>
        <v>10.162860411281851</v>
      </c>
      <c r="F56">
        <f t="shared" ref="F56:V56" si="63">F58+F57</f>
        <v>10.089430886683573</v>
      </c>
      <c r="G56">
        <f t="shared" si="63"/>
        <v>9.9425718374870158</v>
      </c>
      <c r="H56">
        <f t="shared" si="63"/>
        <v>9.7957127882904569</v>
      </c>
      <c r="I56">
        <f t="shared" si="63"/>
        <v>9.648853739093898</v>
      </c>
      <c r="J56">
        <f t="shared" si="63"/>
        <v>9.7957127882904569</v>
      </c>
      <c r="K56">
        <f t="shared" si="63"/>
        <v>9.9425718374870158</v>
      </c>
      <c r="L56">
        <f t="shared" si="63"/>
        <v>10.016001362085294</v>
      </c>
      <c r="M56">
        <f t="shared" si="63"/>
        <v>10.016001362085294</v>
      </c>
      <c r="N56">
        <f t="shared" si="63"/>
        <v>9.9425718374870158</v>
      </c>
      <c r="O56">
        <f t="shared" si="63"/>
        <v>9.7957127882904569</v>
      </c>
      <c r="P56">
        <f t="shared" si="63"/>
        <v>9.7222832636921783</v>
      </c>
      <c r="Q56">
        <f t="shared" si="63"/>
        <v>9.648853739093898</v>
      </c>
      <c r="R56">
        <f t="shared" si="63"/>
        <v>9.5754242144956194</v>
      </c>
      <c r="S56">
        <f t="shared" si="63"/>
        <v>9.5019946898973409</v>
      </c>
      <c r="T56">
        <f t="shared" si="63"/>
        <v>9.7957127882904569</v>
      </c>
      <c r="U56">
        <f t="shared" si="63"/>
        <v>9.9425718374870158</v>
      </c>
      <c r="V56">
        <f t="shared" si="63"/>
        <v>10.089430886683573</v>
      </c>
    </row>
    <row r="57" spans="2:23" x14ac:dyDescent="0.25">
      <c r="D57">
        <v>12</v>
      </c>
      <c r="E57">
        <f t="shared" ref="E57:W57" si="64">E5</f>
        <v>10</v>
      </c>
      <c r="F57">
        <f t="shared" si="64"/>
        <v>9</v>
      </c>
      <c r="G57">
        <f t="shared" si="64"/>
        <v>7</v>
      </c>
      <c r="H57">
        <f t="shared" si="64"/>
        <v>5</v>
      </c>
      <c r="I57">
        <f t="shared" si="64"/>
        <v>3</v>
      </c>
      <c r="J57">
        <f t="shared" si="64"/>
        <v>5</v>
      </c>
      <c r="K57">
        <f t="shared" si="64"/>
        <v>7</v>
      </c>
      <c r="L57">
        <f t="shared" si="64"/>
        <v>8</v>
      </c>
      <c r="M57">
        <f t="shared" si="64"/>
        <v>8</v>
      </c>
      <c r="N57">
        <f t="shared" si="64"/>
        <v>7</v>
      </c>
      <c r="O57">
        <f t="shared" si="64"/>
        <v>5</v>
      </c>
      <c r="P57">
        <f t="shared" si="64"/>
        <v>4</v>
      </c>
      <c r="Q57">
        <f t="shared" si="64"/>
        <v>3</v>
      </c>
      <c r="R57">
        <f t="shared" si="64"/>
        <v>2</v>
      </c>
      <c r="S57">
        <f t="shared" si="64"/>
        <v>1</v>
      </c>
      <c r="T57">
        <f t="shared" si="64"/>
        <v>5</v>
      </c>
      <c r="U57">
        <f t="shared" si="64"/>
        <v>7</v>
      </c>
      <c r="V57">
        <f t="shared" si="64"/>
        <v>9</v>
      </c>
      <c r="W57">
        <f t="shared" si="64"/>
        <v>12</v>
      </c>
    </row>
    <row r="58" spans="2:23" x14ac:dyDescent="0.25">
      <c r="B58" t="s">
        <v>15</v>
      </c>
      <c r="C58">
        <v>0</v>
      </c>
      <c r="D58">
        <v>0</v>
      </c>
      <c r="E58">
        <f t="shared" ref="E58:V58" si="65">E7+E53</f>
        <v>0.16286041128185191</v>
      </c>
      <c r="F58">
        <f t="shared" si="65"/>
        <v>1.0894308866835729</v>
      </c>
      <c r="G58">
        <f t="shared" si="65"/>
        <v>2.9425718374870149</v>
      </c>
      <c r="H58">
        <f t="shared" si="65"/>
        <v>4.7957127882904569</v>
      </c>
      <c r="I58">
        <f t="shared" si="65"/>
        <v>6.6488537390938989</v>
      </c>
      <c r="J58">
        <f t="shared" si="65"/>
        <v>4.7957127882904569</v>
      </c>
      <c r="K58">
        <f t="shared" si="65"/>
        <v>2.9425718374870149</v>
      </c>
      <c r="L58">
        <f t="shared" si="65"/>
        <v>2.0160013620852939</v>
      </c>
      <c r="M58">
        <f t="shared" si="65"/>
        <v>2.0160013620852939</v>
      </c>
      <c r="N58">
        <f t="shared" si="65"/>
        <v>2.9425718374870149</v>
      </c>
      <c r="O58">
        <f t="shared" si="65"/>
        <v>4.7957127882904569</v>
      </c>
      <c r="P58">
        <f t="shared" si="65"/>
        <v>5.7222832636921783</v>
      </c>
      <c r="Q58">
        <f t="shared" si="65"/>
        <v>6.6488537390938989</v>
      </c>
      <c r="R58">
        <f t="shared" si="65"/>
        <v>7.5754242144956194</v>
      </c>
      <c r="S58">
        <f t="shared" si="65"/>
        <v>8.5019946898973409</v>
      </c>
      <c r="T58">
        <f t="shared" si="65"/>
        <v>4.7957127882904569</v>
      </c>
      <c r="U58">
        <f t="shared" si="65"/>
        <v>2.9425718374870149</v>
      </c>
      <c r="V58">
        <f t="shared" si="65"/>
        <v>1.0894308866835729</v>
      </c>
      <c r="W58">
        <v>0</v>
      </c>
    </row>
    <row r="59" spans="2:23" x14ac:dyDescent="0.25">
      <c r="C59">
        <v>1</v>
      </c>
      <c r="E59">
        <f t="shared" ref="E59:V59" si="66">E32</f>
        <v>0.85915944533270139</v>
      </c>
      <c r="F59">
        <f t="shared" si="66"/>
        <v>1.837164595486048</v>
      </c>
      <c r="G59">
        <f t="shared" si="66"/>
        <v>3.7931748957927427</v>
      </c>
      <c r="H59">
        <f t="shared" si="66"/>
        <v>5.7491851960994369</v>
      </c>
      <c r="I59">
        <f t="shared" si="66"/>
        <v>7.7051954964061284</v>
      </c>
      <c r="J59">
        <f t="shared" si="66"/>
        <v>5.7491851960994369</v>
      </c>
      <c r="K59">
        <f t="shared" si="66"/>
        <v>3.7931748957927427</v>
      </c>
      <c r="L59">
        <f t="shared" si="66"/>
        <v>2.8151697456393947</v>
      </c>
      <c r="M59">
        <f t="shared" si="66"/>
        <v>2.8151697456393947</v>
      </c>
      <c r="N59">
        <f t="shared" si="66"/>
        <v>3.7931748957927427</v>
      </c>
      <c r="O59">
        <f t="shared" si="66"/>
        <v>5.7491851960994369</v>
      </c>
      <c r="P59">
        <f t="shared" si="66"/>
        <v>6.7271903462527822</v>
      </c>
      <c r="Q59">
        <f t="shared" si="66"/>
        <v>7.7051954964061284</v>
      </c>
      <c r="R59">
        <f t="shared" si="66"/>
        <v>8.6832006465594773</v>
      </c>
      <c r="S59">
        <f t="shared" si="66"/>
        <v>9.6612057967128226</v>
      </c>
      <c r="T59">
        <f t="shared" si="66"/>
        <v>5.7491851960994369</v>
      </c>
      <c r="U59">
        <f t="shared" si="66"/>
        <v>3.7931748957927427</v>
      </c>
      <c r="V59">
        <f t="shared" si="66"/>
        <v>1.837164595486048</v>
      </c>
    </row>
    <row r="60" spans="2:23" x14ac:dyDescent="0.25">
      <c r="C60">
        <v>2</v>
      </c>
      <c r="E60">
        <f t="shared" ref="E60:V60" si="67">E33</f>
        <v>0.72278087333420127</v>
      </c>
      <c r="F60">
        <f t="shared" si="67"/>
        <v>1.6811383860012628</v>
      </c>
      <c r="G60">
        <f t="shared" si="67"/>
        <v>3.5978534113353877</v>
      </c>
      <c r="H60">
        <f t="shared" si="67"/>
        <v>5.5145684366695118</v>
      </c>
      <c r="I60">
        <f t="shared" si="67"/>
        <v>7.4312834620036332</v>
      </c>
      <c r="J60">
        <f t="shared" si="67"/>
        <v>5.5145684366695118</v>
      </c>
      <c r="K60">
        <f t="shared" si="67"/>
        <v>3.5978534113353877</v>
      </c>
      <c r="L60">
        <f t="shared" si="67"/>
        <v>2.6394958986683248</v>
      </c>
      <c r="M60">
        <f t="shared" si="67"/>
        <v>2.6394958986683248</v>
      </c>
      <c r="N60">
        <f t="shared" si="67"/>
        <v>3.5978534113353877</v>
      </c>
      <c r="O60">
        <f t="shared" si="67"/>
        <v>5.5145684366695118</v>
      </c>
      <c r="P60">
        <f t="shared" si="67"/>
        <v>6.4729259493365721</v>
      </c>
      <c r="Q60">
        <f t="shared" si="67"/>
        <v>7.4312834620036332</v>
      </c>
      <c r="R60">
        <f t="shared" si="67"/>
        <v>8.3896409746706979</v>
      </c>
      <c r="S60">
        <f t="shared" si="67"/>
        <v>9.3479984873377564</v>
      </c>
      <c r="T60">
        <f t="shared" si="67"/>
        <v>5.5145684366695118</v>
      </c>
      <c r="U60">
        <f t="shared" si="67"/>
        <v>3.5978534113353877</v>
      </c>
      <c r="V60">
        <f t="shared" si="67"/>
        <v>1.6811383860012628</v>
      </c>
    </row>
    <row r="61" spans="2:23" x14ac:dyDescent="0.25">
      <c r="C61">
        <v>3</v>
      </c>
      <c r="E61">
        <f t="shared" ref="E61:V61" si="68">E34</f>
        <v>0.59293697543170332</v>
      </c>
      <c r="F61">
        <f t="shared" si="68"/>
        <v>1.5339469086428803</v>
      </c>
      <c r="G61">
        <f t="shared" si="68"/>
        <v>3.4159667750652374</v>
      </c>
      <c r="H61">
        <f t="shared" si="68"/>
        <v>5.2979866414875927</v>
      </c>
      <c r="I61">
        <f t="shared" si="68"/>
        <v>7.1800065079099458</v>
      </c>
      <c r="J61">
        <f t="shared" si="68"/>
        <v>5.2979866414875927</v>
      </c>
      <c r="K61">
        <f t="shared" si="68"/>
        <v>3.4159667750652374</v>
      </c>
      <c r="L61">
        <f t="shared" si="68"/>
        <v>2.4749568418540586</v>
      </c>
      <c r="M61">
        <f t="shared" si="68"/>
        <v>2.4749568418540586</v>
      </c>
      <c r="N61">
        <f t="shared" si="68"/>
        <v>3.4159667750652374</v>
      </c>
      <c r="O61">
        <f t="shared" si="68"/>
        <v>5.2979866414875927</v>
      </c>
      <c r="P61">
        <f t="shared" si="68"/>
        <v>6.2389965746987688</v>
      </c>
      <c r="Q61">
        <f t="shared" si="68"/>
        <v>7.1800065079099458</v>
      </c>
      <c r="R61">
        <f t="shared" si="68"/>
        <v>8.1210164411211281</v>
      </c>
      <c r="S61">
        <f t="shared" si="68"/>
        <v>9.0620263743323015</v>
      </c>
      <c r="T61">
        <f t="shared" si="68"/>
        <v>5.2979866414875927</v>
      </c>
      <c r="U61">
        <f t="shared" si="68"/>
        <v>3.4159667750652374</v>
      </c>
      <c r="V61">
        <f t="shared" si="68"/>
        <v>1.5339469086428803</v>
      </c>
    </row>
    <row r="62" spans="2:23" x14ac:dyDescent="0.25">
      <c r="C62">
        <v>4</v>
      </c>
      <c r="E62">
        <f t="shared" ref="E62:V62" si="69">E35</f>
        <v>0.4717161262702414</v>
      </c>
      <c r="F62">
        <f t="shared" si="69"/>
        <v>1.3976369038652412</v>
      </c>
      <c r="G62">
        <f t="shared" si="69"/>
        <v>3.2494784590552444</v>
      </c>
      <c r="H62">
        <f t="shared" si="69"/>
        <v>5.1013200142452453</v>
      </c>
      <c r="I62">
        <f t="shared" si="69"/>
        <v>6.9531615694352435</v>
      </c>
      <c r="J62">
        <f t="shared" si="69"/>
        <v>5.1013200142452453</v>
      </c>
      <c r="K62">
        <f t="shared" si="69"/>
        <v>3.2494784590552444</v>
      </c>
      <c r="L62">
        <f t="shared" si="69"/>
        <v>2.3235576814602426</v>
      </c>
      <c r="M62">
        <f t="shared" si="69"/>
        <v>2.3235576814602426</v>
      </c>
      <c r="N62">
        <f t="shared" si="69"/>
        <v>3.2494784590552444</v>
      </c>
      <c r="O62">
        <f t="shared" si="69"/>
        <v>5.1013200142452453</v>
      </c>
      <c r="P62">
        <f t="shared" si="69"/>
        <v>6.027240791840244</v>
      </c>
      <c r="Q62">
        <f t="shared" si="69"/>
        <v>6.9531615694352435</v>
      </c>
      <c r="R62">
        <f t="shared" si="69"/>
        <v>7.8790823470302485</v>
      </c>
      <c r="S62">
        <f t="shared" si="69"/>
        <v>8.8050031246252463</v>
      </c>
      <c r="T62">
        <f t="shared" si="69"/>
        <v>5.1013200142452453</v>
      </c>
      <c r="U62">
        <f t="shared" si="69"/>
        <v>3.2494784590552444</v>
      </c>
      <c r="V62">
        <f t="shared" si="69"/>
        <v>1.3976369038652412</v>
      </c>
    </row>
    <row r="63" spans="2:23" x14ac:dyDescent="0.25">
      <c r="C63">
        <v>5</v>
      </c>
      <c r="E63">
        <f t="shared" ref="E63:V63" si="70">E36</f>
        <v>0.36122739581182822</v>
      </c>
      <c r="F63">
        <f t="shared" si="70"/>
        <v>1.2742812276568789</v>
      </c>
      <c r="G63">
        <f t="shared" si="70"/>
        <v>3.1003888913469839</v>
      </c>
      <c r="H63">
        <f t="shared" si="70"/>
        <v>4.9264965550370867</v>
      </c>
      <c r="I63">
        <f t="shared" si="70"/>
        <v>6.7526042187271873</v>
      </c>
      <c r="J63">
        <f t="shared" si="70"/>
        <v>4.9264965550370867</v>
      </c>
      <c r="K63">
        <f t="shared" si="70"/>
        <v>3.1003888913469839</v>
      </c>
      <c r="L63">
        <f t="shared" si="70"/>
        <v>2.1873350595019314</v>
      </c>
      <c r="M63">
        <f t="shared" si="70"/>
        <v>2.1873350595019314</v>
      </c>
      <c r="N63">
        <f t="shared" si="70"/>
        <v>3.1003888913469839</v>
      </c>
      <c r="O63">
        <f t="shared" si="70"/>
        <v>4.9264965550370867</v>
      </c>
      <c r="P63">
        <f t="shared" si="70"/>
        <v>5.8395503868821361</v>
      </c>
      <c r="Q63">
        <f t="shared" si="70"/>
        <v>6.7526042187271873</v>
      </c>
      <c r="R63">
        <f t="shared" si="70"/>
        <v>7.6656580505722429</v>
      </c>
      <c r="S63">
        <f t="shared" si="70"/>
        <v>8.5787118824172932</v>
      </c>
      <c r="T63">
        <f t="shared" si="70"/>
        <v>4.9264965550370867</v>
      </c>
      <c r="U63">
        <f t="shared" si="70"/>
        <v>3.1003888913469839</v>
      </c>
      <c r="V63">
        <f t="shared" si="70"/>
        <v>1.2742812276568789</v>
      </c>
    </row>
    <row r="64" spans="2:23" x14ac:dyDescent="0.25">
      <c r="C64">
        <v>6</v>
      </c>
      <c r="E64">
        <f t="shared" ref="E64:V64" si="71">E37</f>
        <v>0.26360561110336345</v>
      </c>
      <c r="F64">
        <f t="shared" si="71"/>
        <v>1.1659838263948934</v>
      </c>
      <c r="G64">
        <f t="shared" si="71"/>
        <v>2.9707402569779569</v>
      </c>
      <c r="H64">
        <f t="shared" si="71"/>
        <v>4.7754966875610183</v>
      </c>
      <c r="I64">
        <f t="shared" si="71"/>
        <v>6.5802531181440775</v>
      </c>
      <c r="J64">
        <f t="shared" si="71"/>
        <v>4.7754966875610183</v>
      </c>
      <c r="K64">
        <f t="shared" si="71"/>
        <v>2.9707402569779569</v>
      </c>
      <c r="L64">
        <f t="shared" si="71"/>
        <v>2.068362041686425</v>
      </c>
      <c r="M64">
        <f t="shared" si="71"/>
        <v>2.068362041686425</v>
      </c>
      <c r="N64">
        <f t="shared" si="71"/>
        <v>2.9707402569779569</v>
      </c>
      <c r="O64">
        <f t="shared" si="71"/>
        <v>4.7754966875610183</v>
      </c>
      <c r="P64">
        <f t="shared" si="71"/>
        <v>5.6778749028525475</v>
      </c>
      <c r="Q64">
        <f t="shared" si="71"/>
        <v>6.5802531181440775</v>
      </c>
      <c r="R64">
        <f t="shared" si="71"/>
        <v>7.482631333435612</v>
      </c>
      <c r="S64">
        <f t="shared" si="71"/>
        <v>8.3850095487271421</v>
      </c>
      <c r="T64">
        <f t="shared" si="71"/>
        <v>4.7754966875610183</v>
      </c>
      <c r="U64">
        <f t="shared" si="71"/>
        <v>2.9707402569779569</v>
      </c>
      <c r="V64">
        <f t="shared" si="71"/>
        <v>1.1659838263948934</v>
      </c>
    </row>
    <row r="65" spans="3:22" x14ac:dyDescent="0.25">
      <c r="C65">
        <v>7</v>
      </c>
      <c r="E65">
        <f t="shared" ref="E65:V65" si="72">E38</f>
        <v>0.18101647986154679</v>
      </c>
      <c r="F65">
        <f t="shared" si="72"/>
        <v>1.0748847863162558</v>
      </c>
      <c r="G65">
        <f t="shared" si="72"/>
        <v>2.8626213992256773</v>
      </c>
      <c r="H65">
        <f t="shared" si="72"/>
        <v>4.6503580121350971</v>
      </c>
      <c r="I65">
        <f t="shared" si="72"/>
        <v>6.4380946250445144</v>
      </c>
      <c r="J65">
        <f t="shared" si="72"/>
        <v>4.6503580121350971</v>
      </c>
      <c r="K65">
        <f t="shared" si="72"/>
        <v>2.8626213992256773</v>
      </c>
      <c r="L65">
        <f t="shared" si="72"/>
        <v>1.9687530927709664</v>
      </c>
      <c r="M65">
        <f t="shared" si="72"/>
        <v>1.9687530927709664</v>
      </c>
      <c r="N65">
        <f t="shared" si="72"/>
        <v>2.8626213992256773</v>
      </c>
      <c r="O65">
        <f t="shared" si="72"/>
        <v>4.6503580121350971</v>
      </c>
      <c r="P65">
        <f t="shared" si="72"/>
        <v>5.5442263185898053</v>
      </c>
      <c r="Q65">
        <f t="shared" si="72"/>
        <v>6.4380946250445144</v>
      </c>
      <c r="R65">
        <f t="shared" si="72"/>
        <v>7.3319629314992278</v>
      </c>
      <c r="S65">
        <f t="shared" si="72"/>
        <v>8.2258312379539369</v>
      </c>
      <c r="T65">
        <f t="shared" si="72"/>
        <v>4.6503580121350971</v>
      </c>
      <c r="U65">
        <f t="shared" si="72"/>
        <v>2.8626213992256773</v>
      </c>
      <c r="V65">
        <f t="shared" si="72"/>
        <v>1.0748847863162558</v>
      </c>
    </row>
    <row r="66" spans="3:22" x14ac:dyDescent="0.25">
      <c r="C66">
        <v>8</v>
      </c>
      <c r="E66">
        <f t="shared" ref="E66:V66" si="73">E39</f>
        <v>0.1156617881713979</v>
      </c>
      <c r="F66">
        <f t="shared" si="73"/>
        <v>1.0031654697247774</v>
      </c>
      <c r="G66">
        <f t="shared" si="73"/>
        <v>2.7781728328315398</v>
      </c>
      <c r="H66">
        <f t="shared" si="73"/>
        <v>4.5531801959383005</v>
      </c>
      <c r="I66">
        <f t="shared" si="73"/>
        <v>6.3281875590450589</v>
      </c>
      <c r="J66">
        <f t="shared" si="73"/>
        <v>4.5531801959383005</v>
      </c>
      <c r="K66">
        <f t="shared" si="73"/>
        <v>2.7781728328315398</v>
      </c>
      <c r="L66">
        <f t="shared" si="73"/>
        <v>1.8906691512781584</v>
      </c>
      <c r="M66">
        <f t="shared" si="73"/>
        <v>1.8906691512781584</v>
      </c>
      <c r="N66">
        <f t="shared" si="73"/>
        <v>2.7781728328315398</v>
      </c>
      <c r="O66">
        <f t="shared" si="73"/>
        <v>4.5531801959383005</v>
      </c>
      <c r="P66">
        <f t="shared" si="73"/>
        <v>5.4406838774916784</v>
      </c>
      <c r="Q66">
        <f t="shared" si="73"/>
        <v>6.3281875590450589</v>
      </c>
      <c r="R66">
        <f t="shared" si="73"/>
        <v>7.2156912405984421</v>
      </c>
      <c r="S66">
        <f t="shared" si="73"/>
        <v>8.1031949221518218</v>
      </c>
      <c r="T66">
        <f t="shared" si="73"/>
        <v>4.5531801959383005</v>
      </c>
      <c r="U66">
        <f t="shared" si="73"/>
        <v>2.7781728328315398</v>
      </c>
      <c r="V66">
        <f t="shared" si="73"/>
        <v>1.0031654697247774</v>
      </c>
    </row>
    <row r="67" spans="3:22" x14ac:dyDescent="0.25">
      <c r="C67">
        <v>9</v>
      </c>
      <c r="E67">
        <f t="shared" ref="E67:V67" si="74">E40</f>
        <v>6.9784684772860345E-2</v>
      </c>
      <c r="F67">
        <f t="shared" si="74"/>
        <v>0.95305375026063865</v>
      </c>
      <c r="G67">
        <f t="shared" si="74"/>
        <v>2.7195918812361985</v>
      </c>
      <c r="H67">
        <f t="shared" si="74"/>
        <v>4.4861300122117562</v>
      </c>
      <c r="I67">
        <f t="shared" si="74"/>
        <v>6.2526681431873126</v>
      </c>
      <c r="J67">
        <f t="shared" si="74"/>
        <v>4.4861300122117562</v>
      </c>
      <c r="K67">
        <f t="shared" si="74"/>
        <v>2.7195918812361985</v>
      </c>
      <c r="L67">
        <f t="shared" si="74"/>
        <v>1.8363228157484182</v>
      </c>
      <c r="M67">
        <f t="shared" si="74"/>
        <v>1.8363228157484182</v>
      </c>
      <c r="N67">
        <f t="shared" si="74"/>
        <v>2.7195918812361985</v>
      </c>
      <c r="O67">
        <f t="shared" si="74"/>
        <v>4.4861300122117562</v>
      </c>
      <c r="P67">
        <f t="shared" si="74"/>
        <v>5.3693990776995326</v>
      </c>
      <c r="Q67">
        <f t="shared" si="74"/>
        <v>6.2526681431873126</v>
      </c>
      <c r="R67">
        <f t="shared" si="74"/>
        <v>7.1359372086750943</v>
      </c>
      <c r="S67">
        <f t="shared" si="74"/>
        <v>8.0192062741628725</v>
      </c>
      <c r="T67">
        <f t="shared" si="74"/>
        <v>4.4861300122117562</v>
      </c>
      <c r="U67">
        <f t="shared" si="74"/>
        <v>2.7195918812361985</v>
      </c>
      <c r="V67">
        <f t="shared" si="74"/>
        <v>0.95305375026063865</v>
      </c>
    </row>
    <row r="68" spans="3:22" x14ac:dyDescent="0.25">
      <c r="C68">
        <v>10</v>
      </c>
      <c r="E68">
        <f t="shared" ref="E68:V68" si="75">E41</f>
        <v>4.5675064617777671E-2</v>
      </c>
      <c r="F68">
        <f t="shared" si="75"/>
        <v>0.92682935979712544</v>
      </c>
      <c r="G68">
        <f t="shared" si="75"/>
        <v>2.6891379501558244</v>
      </c>
      <c r="H68">
        <f t="shared" si="75"/>
        <v>4.4514465405145209</v>
      </c>
      <c r="I68">
        <f t="shared" si="75"/>
        <v>6.2137551308732153</v>
      </c>
      <c r="J68">
        <f t="shared" si="75"/>
        <v>4.4514465405145209</v>
      </c>
      <c r="K68">
        <f t="shared" si="75"/>
        <v>2.6891379501558244</v>
      </c>
      <c r="L68">
        <f t="shared" si="75"/>
        <v>1.8079836549764743</v>
      </c>
      <c r="M68">
        <f t="shared" si="75"/>
        <v>1.8079836549764743</v>
      </c>
      <c r="N68">
        <f t="shared" si="75"/>
        <v>2.6891379501558244</v>
      </c>
      <c r="O68">
        <f t="shared" si="75"/>
        <v>4.4514465405145209</v>
      </c>
      <c r="P68">
        <f t="shared" si="75"/>
        <v>5.3326008356938663</v>
      </c>
      <c r="Q68">
        <f t="shared" si="75"/>
        <v>6.2137551308732153</v>
      </c>
      <c r="R68">
        <f t="shared" si="75"/>
        <v>7.0949094260525669</v>
      </c>
      <c r="S68">
        <f t="shared" si="75"/>
        <v>7.9760637212319141</v>
      </c>
      <c r="T68">
        <f t="shared" si="75"/>
        <v>4.4514465405145209</v>
      </c>
      <c r="U68">
        <f t="shared" si="75"/>
        <v>2.6891379501558244</v>
      </c>
      <c r="V68">
        <f t="shared" si="75"/>
        <v>0.92682935979712544</v>
      </c>
    </row>
    <row r="71" spans="3:22" x14ac:dyDescent="0.25">
      <c r="E71">
        <f>E58</f>
        <v>0.16286041128185191</v>
      </c>
      <c r="F71">
        <f t="shared" ref="F71:V71" si="76">F58</f>
        <v>1.0894308866835729</v>
      </c>
      <c r="G71">
        <f t="shared" si="76"/>
        <v>2.9425718374870149</v>
      </c>
      <c r="H71">
        <f t="shared" si="76"/>
        <v>4.7957127882904569</v>
      </c>
      <c r="I71">
        <f t="shared" si="76"/>
        <v>6.6488537390938989</v>
      </c>
      <c r="J71">
        <f t="shared" si="76"/>
        <v>4.7957127882904569</v>
      </c>
      <c r="K71">
        <f t="shared" si="76"/>
        <v>2.9425718374870149</v>
      </c>
      <c r="L71">
        <f t="shared" si="76"/>
        <v>2.0160013620852939</v>
      </c>
      <c r="M71">
        <f t="shared" si="76"/>
        <v>2.0160013620852939</v>
      </c>
      <c r="N71">
        <f t="shared" si="76"/>
        <v>2.9425718374870149</v>
      </c>
      <c r="O71">
        <f t="shared" si="76"/>
        <v>4.7957127882904569</v>
      </c>
      <c r="P71">
        <f t="shared" si="76"/>
        <v>5.7222832636921783</v>
      </c>
      <c r="Q71">
        <f t="shared" si="76"/>
        <v>6.6488537390938989</v>
      </c>
      <c r="R71">
        <f t="shared" si="76"/>
        <v>7.5754242144956194</v>
      </c>
      <c r="S71">
        <f t="shared" si="76"/>
        <v>8.5019946898973409</v>
      </c>
      <c r="T71">
        <f t="shared" si="76"/>
        <v>4.7957127882904569</v>
      </c>
      <c r="U71">
        <f t="shared" si="76"/>
        <v>2.9425718374870149</v>
      </c>
      <c r="V71">
        <f t="shared" si="76"/>
        <v>1.0894308866835729</v>
      </c>
    </row>
    <row r="72" spans="3:22" x14ac:dyDescent="0.25">
      <c r="E72">
        <f t="shared" ref="E72:E81" si="77">($B$23*E71+$C$2*$E$2^2*E59)/($B$25-$B$23*$D20)</f>
        <v>8.236236214075629E-2</v>
      </c>
      <c r="F72">
        <f t="shared" ref="F72:F81" si="78">($B$23*F71+$C$2*$E$2^2*F59)/($B$25-$B$23*$D20)</f>
        <v>0.54626452342825582</v>
      </c>
      <c r="G72">
        <f t="shared" ref="G72:G81" si="79">($B$23*G71+$C$2*$E$2^2*G59)/($B$25-$B$23*$D20)</f>
        <v>1.4740688460032547</v>
      </c>
      <c r="H72">
        <f t="shared" ref="H72:H81" si="80">($B$23*H71+$C$2*$E$2^2*H59)/($B$25-$B$23*$D20)</f>
        <v>2.4018731685782537</v>
      </c>
      <c r="I72">
        <f t="shared" ref="I72:I81" si="81">($B$23*I71+$C$2*$E$2^2*I59)/($B$25-$B$23*$D20)</f>
        <v>3.329677491153253</v>
      </c>
      <c r="J72">
        <f t="shared" ref="J72:J81" si="82">($B$23*J71+$C$2*$E$2^2*J59)/($B$25-$B$23*$D20)</f>
        <v>2.4018731685782537</v>
      </c>
      <c r="K72">
        <f t="shared" ref="K72:K81" si="83">($B$23*K71+$C$2*$E$2^2*K59)/($B$25-$B$23*$D20)</f>
        <v>1.4740688460032547</v>
      </c>
      <c r="L72">
        <f t="shared" ref="L72:L81" si="84">($B$23*L71+$C$2*$E$2^2*L59)/($B$25-$B$23*$D20)</f>
        <v>1.0101666847157553</v>
      </c>
      <c r="M72">
        <f t="shared" ref="M72:M81" si="85">($B$23*M71+$C$2*$E$2^2*M59)/($B$25-$B$23*$D20)</f>
        <v>1.0101666847157553</v>
      </c>
      <c r="N72">
        <f t="shared" ref="N72:N81" si="86">($B$23*N71+$C$2*$E$2^2*N59)/($B$25-$B$23*$D20)</f>
        <v>1.4740688460032547</v>
      </c>
      <c r="O72">
        <f t="shared" ref="O72:O81" si="87">($B$23*O71+$C$2*$E$2^2*O59)/($B$25-$B$23*$D20)</f>
        <v>2.4018731685782537</v>
      </c>
      <c r="P72">
        <f t="shared" ref="P72:P81" si="88">($B$23*P71+$C$2*$E$2^2*P59)/($B$25-$B$23*$D20)</f>
        <v>2.865775329865754</v>
      </c>
      <c r="Q72">
        <f t="shared" ref="Q72:Q81" si="89">($B$23*Q71+$C$2*$E$2^2*Q59)/($B$25-$B$23*$D20)</f>
        <v>3.329677491153253</v>
      </c>
      <c r="R72">
        <f t="shared" ref="R72:R81" si="90">($B$23*R71+$C$2*$E$2^2*R59)/($B$25-$B$23*$D20)</f>
        <v>3.7935796524407519</v>
      </c>
      <c r="S72">
        <f t="shared" ref="S72:S81" si="91">($B$23*S71+$C$2*$E$2^2*S59)/($B$25-$B$23*$D20)</f>
        <v>4.2574818137282513</v>
      </c>
      <c r="T72">
        <f t="shared" ref="T72:T81" si="92">($B$23*T71+$C$2*$E$2^2*T59)/($B$25-$B$23*$D20)</f>
        <v>2.4018731685782537</v>
      </c>
      <c r="U72">
        <f t="shared" ref="U72:U81" si="93">($B$23*U71+$C$2*$E$2^2*U59)/($B$25-$B$23*$D20)</f>
        <v>1.4740688460032547</v>
      </c>
      <c r="V72">
        <f t="shared" ref="V72:V81" si="94">($B$23*V71+$C$2*$E$2^2*V59)/($B$25-$B$23*$D20)</f>
        <v>0.54626452342825582</v>
      </c>
    </row>
    <row r="73" spans="3:22" x14ac:dyDescent="0.25">
      <c r="E73">
        <f t="shared" si="77"/>
        <v>5.5952812025613939E-2</v>
      </c>
      <c r="F73">
        <f t="shared" si="78"/>
        <v>0.36613407774799345</v>
      </c>
      <c r="G73">
        <f t="shared" si="79"/>
        <v>0.98649660919275228</v>
      </c>
      <c r="H73">
        <f t="shared" si="80"/>
        <v>1.6068591406375112</v>
      </c>
      <c r="I73">
        <f t="shared" si="81"/>
        <v>2.22722167208227</v>
      </c>
      <c r="J73">
        <f t="shared" si="82"/>
        <v>1.6068591406375112</v>
      </c>
      <c r="K73">
        <f t="shared" si="83"/>
        <v>0.98649660919275228</v>
      </c>
      <c r="L73">
        <f t="shared" si="84"/>
        <v>0.67631534347037303</v>
      </c>
      <c r="M73">
        <f t="shared" si="85"/>
        <v>0.67631534347037303</v>
      </c>
      <c r="N73">
        <f t="shared" si="86"/>
        <v>0.98649660919275228</v>
      </c>
      <c r="O73">
        <f t="shared" si="87"/>
        <v>1.6068591406375112</v>
      </c>
      <c r="P73">
        <f t="shared" si="88"/>
        <v>1.9170404063598914</v>
      </c>
      <c r="Q73">
        <f t="shared" si="89"/>
        <v>2.22722167208227</v>
      </c>
      <c r="R73">
        <f t="shared" si="90"/>
        <v>2.5374029378046492</v>
      </c>
      <c r="S73">
        <f t="shared" si="91"/>
        <v>2.8475842035270285</v>
      </c>
      <c r="T73">
        <f t="shared" si="92"/>
        <v>1.6068591406375112</v>
      </c>
      <c r="U73">
        <f t="shared" si="93"/>
        <v>0.98649660919275228</v>
      </c>
      <c r="V73">
        <f t="shared" si="94"/>
        <v>0.36613407774799345</v>
      </c>
    </row>
    <row r="74" spans="3:22" x14ac:dyDescent="0.25">
      <c r="E74">
        <f t="shared" si="77"/>
        <v>4.2911838325527377E-2</v>
      </c>
      <c r="F74">
        <f t="shared" si="78"/>
        <v>0.27658783491744776</v>
      </c>
      <c r="G74">
        <f t="shared" si="79"/>
        <v>0.74393982810128845</v>
      </c>
      <c r="H74">
        <f t="shared" si="80"/>
        <v>1.2112918212851291</v>
      </c>
      <c r="I74">
        <f t="shared" si="81"/>
        <v>1.6786438144689699</v>
      </c>
      <c r="J74">
        <f t="shared" si="82"/>
        <v>1.2112918212851291</v>
      </c>
      <c r="K74">
        <f t="shared" si="83"/>
        <v>0.74393982810128845</v>
      </c>
      <c r="L74">
        <f t="shared" si="84"/>
        <v>0.51026383150936827</v>
      </c>
      <c r="M74">
        <f t="shared" si="85"/>
        <v>0.51026383150936827</v>
      </c>
      <c r="N74">
        <f t="shared" si="86"/>
        <v>0.74393982810128845</v>
      </c>
      <c r="O74">
        <f t="shared" si="87"/>
        <v>1.2112918212851291</v>
      </c>
      <c r="P74">
        <f t="shared" si="88"/>
        <v>1.4449678178770502</v>
      </c>
      <c r="Q74">
        <f t="shared" si="89"/>
        <v>1.6786438144689699</v>
      </c>
      <c r="R74">
        <f t="shared" si="90"/>
        <v>1.9123198110608899</v>
      </c>
      <c r="S74">
        <f t="shared" si="91"/>
        <v>2.1459958076528101</v>
      </c>
      <c r="T74">
        <f t="shared" si="92"/>
        <v>1.2112918212851291</v>
      </c>
      <c r="U74">
        <f t="shared" si="93"/>
        <v>0.74393982810128845</v>
      </c>
      <c r="V74">
        <f t="shared" si="94"/>
        <v>0.27658783491744776</v>
      </c>
    </row>
    <row r="75" spans="3:22" x14ac:dyDescent="0.25">
      <c r="E75">
        <f t="shared" si="77"/>
        <v>3.510898478293803E-2</v>
      </c>
      <c r="F75">
        <f t="shared" si="78"/>
        <v>0.22315172888715201</v>
      </c>
      <c r="G75">
        <f t="shared" si="79"/>
        <v>0.59923721709557987</v>
      </c>
      <c r="H75">
        <f t="shared" si="80"/>
        <v>0.97532270530400789</v>
      </c>
      <c r="I75">
        <f t="shared" si="81"/>
        <v>1.351408193512436</v>
      </c>
      <c r="J75">
        <f t="shared" si="82"/>
        <v>0.97532270530400789</v>
      </c>
      <c r="K75">
        <f t="shared" si="83"/>
        <v>0.59923721709557987</v>
      </c>
      <c r="L75">
        <f t="shared" si="84"/>
        <v>0.41119447299136608</v>
      </c>
      <c r="M75">
        <f t="shared" si="85"/>
        <v>0.41119447299136608</v>
      </c>
      <c r="N75">
        <f t="shared" si="86"/>
        <v>0.59923721709557987</v>
      </c>
      <c r="O75">
        <f t="shared" si="87"/>
        <v>0.97532270530400789</v>
      </c>
      <c r="P75">
        <f t="shared" si="88"/>
        <v>1.1633654494082224</v>
      </c>
      <c r="Q75">
        <f t="shared" si="89"/>
        <v>1.351408193512436</v>
      </c>
      <c r="R75">
        <f t="shared" si="90"/>
        <v>1.5394509376166494</v>
      </c>
      <c r="S75">
        <f t="shared" si="91"/>
        <v>1.7274936817208633</v>
      </c>
      <c r="T75">
        <f t="shared" si="92"/>
        <v>0.97532270530400789</v>
      </c>
      <c r="U75">
        <f t="shared" si="93"/>
        <v>0.59923721709557987</v>
      </c>
      <c r="V75">
        <f t="shared" si="94"/>
        <v>0.22315172888715201</v>
      </c>
    </row>
    <row r="76" spans="3:22" x14ac:dyDescent="0.25">
      <c r="E76">
        <f t="shared" si="77"/>
        <v>2.9848982578225099E-2</v>
      </c>
      <c r="F76">
        <f t="shared" si="78"/>
        <v>0.18768488718519571</v>
      </c>
      <c r="G76">
        <f t="shared" si="79"/>
        <v>0.50335669639913694</v>
      </c>
      <c r="H76">
        <f t="shared" si="80"/>
        <v>0.81902850561307827</v>
      </c>
      <c r="I76">
        <f t="shared" si="81"/>
        <v>1.1347003148270196</v>
      </c>
      <c r="J76">
        <f t="shared" si="82"/>
        <v>0.81902850561307827</v>
      </c>
      <c r="K76">
        <f t="shared" si="83"/>
        <v>0.50335669639913694</v>
      </c>
      <c r="L76">
        <f t="shared" si="84"/>
        <v>0.34552079179216649</v>
      </c>
      <c r="M76">
        <f t="shared" si="85"/>
        <v>0.34552079179216649</v>
      </c>
      <c r="N76">
        <f t="shared" si="86"/>
        <v>0.50335669639913694</v>
      </c>
      <c r="O76">
        <f t="shared" si="87"/>
        <v>0.81902850561307827</v>
      </c>
      <c r="P76">
        <f t="shared" si="88"/>
        <v>0.97686441022004933</v>
      </c>
      <c r="Q76">
        <f t="shared" si="89"/>
        <v>1.1347003148270196</v>
      </c>
      <c r="R76">
        <f t="shared" si="90"/>
        <v>1.2925362194339898</v>
      </c>
      <c r="S76">
        <f t="shared" si="91"/>
        <v>1.4503721240409602</v>
      </c>
      <c r="T76">
        <f t="shared" si="92"/>
        <v>0.81902850561307827</v>
      </c>
      <c r="U76">
        <f t="shared" si="93"/>
        <v>0.50335669639913694</v>
      </c>
      <c r="V76">
        <f t="shared" si="94"/>
        <v>0.18768488718519571</v>
      </c>
    </row>
    <row r="77" spans="3:22" x14ac:dyDescent="0.25">
      <c r="E77">
        <f t="shared" si="77"/>
        <v>2.5992545065847729E-2</v>
      </c>
      <c r="F77">
        <f t="shared" si="78"/>
        <v>0.16243040269294154</v>
      </c>
      <c r="G77">
        <f t="shared" si="79"/>
        <v>0.4353061179471292</v>
      </c>
      <c r="H77">
        <f t="shared" si="80"/>
        <v>0.70818183320131689</v>
      </c>
      <c r="I77">
        <f t="shared" si="81"/>
        <v>0.98105754845550464</v>
      </c>
      <c r="J77">
        <f t="shared" si="82"/>
        <v>0.70818183320131689</v>
      </c>
      <c r="K77">
        <f t="shared" si="83"/>
        <v>0.4353061179471292</v>
      </c>
      <c r="L77">
        <f t="shared" si="84"/>
        <v>0.29886826032003549</v>
      </c>
      <c r="M77">
        <f t="shared" si="85"/>
        <v>0.29886826032003549</v>
      </c>
      <c r="N77">
        <f t="shared" si="86"/>
        <v>0.4353061179471292</v>
      </c>
      <c r="O77">
        <f t="shared" si="87"/>
        <v>0.70818183320131689</v>
      </c>
      <c r="P77">
        <f t="shared" si="88"/>
        <v>0.84461969082841115</v>
      </c>
      <c r="Q77">
        <f t="shared" si="89"/>
        <v>0.98105754845550464</v>
      </c>
      <c r="R77">
        <f t="shared" si="90"/>
        <v>1.1174954060825981</v>
      </c>
      <c r="S77">
        <f t="shared" si="91"/>
        <v>1.2539332637096918</v>
      </c>
      <c r="T77">
        <f t="shared" si="92"/>
        <v>0.70818183320131689</v>
      </c>
      <c r="U77">
        <f t="shared" si="93"/>
        <v>0.4353061179471292</v>
      </c>
      <c r="V77">
        <f t="shared" si="94"/>
        <v>0.16243040269294154</v>
      </c>
    </row>
    <row r="78" spans="3:22" x14ac:dyDescent="0.25">
      <c r="E78">
        <f t="shared" si="77"/>
        <v>2.2986543129782589E-2</v>
      </c>
      <c r="F78">
        <f t="shared" si="78"/>
        <v>0.14352800507462332</v>
      </c>
      <c r="G78">
        <f t="shared" si="79"/>
        <v>0.38461092896430482</v>
      </c>
      <c r="H78">
        <f t="shared" si="80"/>
        <v>0.62569385285398638</v>
      </c>
      <c r="I78">
        <f t="shared" si="81"/>
        <v>0.86677677674366793</v>
      </c>
      <c r="J78">
        <f t="shared" si="82"/>
        <v>0.62569385285398638</v>
      </c>
      <c r="K78">
        <f t="shared" si="83"/>
        <v>0.38461092896430482</v>
      </c>
      <c r="L78">
        <f t="shared" si="84"/>
        <v>0.26406946701946415</v>
      </c>
      <c r="M78">
        <f t="shared" si="85"/>
        <v>0.26406946701946415</v>
      </c>
      <c r="N78">
        <f t="shared" si="86"/>
        <v>0.38461092896430482</v>
      </c>
      <c r="O78">
        <f t="shared" si="87"/>
        <v>0.62569385285398638</v>
      </c>
      <c r="P78">
        <f t="shared" si="88"/>
        <v>0.74623531479882743</v>
      </c>
      <c r="Q78">
        <f t="shared" si="89"/>
        <v>0.86677677674366793</v>
      </c>
      <c r="R78">
        <f t="shared" si="90"/>
        <v>0.98731823868850821</v>
      </c>
      <c r="S78">
        <f t="shared" si="91"/>
        <v>1.107859700633349</v>
      </c>
      <c r="T78">
        <f t="shared" si="92"/>
        <v>0.62569385285398638</v>
      </c>
      <c r="U78">
        <f t="shared" si="93"/>
        <v>0.38461092896430482</v>
      </c>
      <c r="V78">
        <f t="shared" si="94"/>
        <v>0.14352800507462332</v>
      </c>
    </row>
    <row r="79" spans="3:22" x14ac:dyDescent="0.25">
      <c r="E79">
        <f t="shared" si="77"/>
        <v>2.0540707175937745E-2</v>
      </c>
      <c r="F79">
        <f t="shared" si="78"/>
        <v>0.12885159635136903</v>
      </c>
      <c r="G79">
        <f t="shared" si="79"/>
        <v>0.34547337470223161</v>
      </c>
      <c r="H79">
        <f t="shared" si="80"/>
        <v>0.56209515305309421</v>
      </c>
      <c r="I79">
        <f t="shared" si="81"/>
        <v>0.77871693140395681</v>
      </c>
      <c r="J79">
        <f t="shared" si="82"/>
        <v>0.56209515305309421</v>
      </c>
      <c r="K79">
        <f t="shared" si="83"/>
        <v>0.34547337470223161</v>
      </c>
      <c r="L79">
        <f t="shared" si="84"/>
        <v>0.23716248552680042</v>
      </c>
      <c r="M79">
        <f t="shared" si="85"/>
        <v>0.23716248552680042</v>
      </c>
      <c r="N79">
        <f t="shared" si="86"/>
        <v>0.34547337470223161</v>
      </c>
      <c r="O79">
        <f t="shared" si="87"/>
        <v>0.56209515305309421</v>
      </c>
      <c r="P79">
        <f t="shared" si="88"/>
        <v>0.67040604222852596</v>
      </c>
      <c r="Q79">
        <f t="shared" si="89"/>
        <v>0.77871693140395681</v>
      </c>
      <c r="R79">
        <f t="shared" si="90"/>
        <v>0.88702782057938778</v>
      </c>
      <c r="S79">
        <f t="shared" si="91"/>
        <v>0.9953387097548192</v>
      </c>
      <c r="T79">
        <f t="shared" si="92"/>
        <v>0.56209515305309421</v>
      </c>
      <c r="U79">
        <f t="shared" si="93"/>
        <v>0.34547337470223161</v>
      </c>
      <c r="V79">
        <f t="shared" si="94"/>
        <v>0.12885159635136903</v>
      </c>
    </row>
    <row r="80" spans="3:22" x14ac:dyDescent="0.25">
      <c r="E80">
        <f t="shared" si="77"/>
        <v>1.8498285789347969E-2</v>
      </c>
      <c r="F80">
        <f t="shared" si="78"/>
        <v>0.11714424438542115</v>
      </c>
      <c r="G80">
        <f t="shared" si="79"/>
        <v>0.31443616157756754</v>
      </c>
      <c r="H80">
        <f t="shared" si="80"/>
        <v>0.51172807876971405</v>
      </c>
      <c r="I80">
        <f t="shared" si="81"/>
        <v>0.70901999596186027</v>
      </c>
      <c r="J80">
        <f t="shared" si="82"/>
        <v>0.51172807876971405</v>
      </c>
      <c r="K80">
        <f t="shared" si="83"/>
        <v>0.31443616157756754</v>
      </c>
      <c r="L80">
        <f t="shared" si="84"/>
        <v>0.21579020298149443</v>
      </c>
      <c r="M80">
        <f t="shared" si="85"/>
        <v>0.21579020298149443</v>
      </c>
      <c r="N80">
        <f t="shared" si="86"/>
        <v>0.31443616157756754</v>
      </c>
      <c r="O80">
        <f t="shared" si="87"/>
        <v>0.51172807876971405</v>
      </c>
      <c r="P80">
        <f t="shared" si="88"/>
        <v>0.61037403736578766</v>
      </c>
      <c r="Q80">
        <f t="shared" si="89"/>
        <v>0.70901999596186027</v>
      </c>
      <c r="R80">
        <f t="shared" si="90"/>
        <v>0.80766595455793333</v>
      </c>
      <c r="S80">
        <f t="shared" si="91"/>
        <v>0.90631191315400672</v>
      </c>
      <c r="T80">
        <f t="shared" si="92"/>
        <v>0.51172807876971405</v>
      </c>
      <c r="U80">
        <f t="shared" si="93"/>
        <v>0.31443616157756754</v>
      </c>
      <c r="V80">
        <f t="shared" si="94"/>
        <v>0.11714424438542115</v>
      </c>
    </row>
    <row r="81" spans="5:22" x14ac:dyDescent="0.25">
      <c r="E81">
        <f t="shared" si="77"/>
        <v>1.6777233710440133E-2</v>
      </c>
      <c r="F81">
        <f t="shared" si="78"/>
        <v>0.10762497889539049</v>
      </c>
      <c r="G81">
        <f t="shared" si="79"/>
        <v>0.28932046926529126</v>
      </c>
      <c r="H81">
        <f t="shared" si="80"/>
        <v>0.47101595963519216</v>
      </c>
      <c r="I81">
        <f t="shared" si="81"/>
        <v>0.65271145000509279</v>
      </c>
      <c r="J81">
        <f t="shared" si="82"/>
        <v>0.47101595963519216</v>
      </c>
      <c r="K81">
        <f t="shared" si="83"/>
        <v>0.28932046926529126</v>
      </c>
      <c r="L81">
        <f t="shared" si="84"/>
        <v>0.19847272408034097</v>
      </c>
      <c r="M81">
        <f t="shared" si="85"/>
        <v>0.19847272408034097</v>
      </c>
      <c r="N81">
        <f t="shared" si="86"/>
        <v>0.28932046926529126</v>
      </c>
      <c r="O81">
        <f t="shared" si="87"/>
        <v>0.47101595963519216</v>
      </c>
      <c r="P81">
        <f t="shared" si="88"/>
        <v>0.56186370482014292</v>
      </c>
      <c r="Q81">
        <f t="shared" si="89"/>
        <v>0.65271145000509279</v>
      </c>
      <c r="R81">
        <f t="shared" si="90"/>
        <v>0.74355919519004299</v>
      </c>
      <c r="S81">
        <f t="shared" si="91"/>
        <v>0.83440694037499363</v>
      </c>
      <c r="T81">
        <f t="shared" si="92"/>
        <v>0.47101595963519216</v>
      </c>
      <c r="U81">
        <f t="shared" si="93"/>
        <v>0.28932046926529126</v>
      </c>
      <c r="V81">
        <f t="shared" si="94"/>
        <v>0.10762497889539049</v>
      </c>
    </row>
    <row r="83" spans="5:22" x14ac:dyDescent="0.25">
      <c r="E83">
        <f>E59*$D21+E72</f>
        <v>0.51142720699328392</v>
      </c>
    </row>
  </sheetData>
  <conditionalFormatting sqref="D7:W7">
    <cfRule type="colorScale" priority="1">
      <colorScale>
        <cfvo type="min"/>
        <cfvo type="max"/>
        <color theme="9" tint="0.39997558519241921"/>
        <color rgb="FF0070C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4"/>
  <sheetViews>
    <sheetView tabSelected="1" zoomScale="85" zoomScaleNormal="85" workbookViewId="0">
      <selection activeCell="A3" sqref="A3"/>
    </sheetView>
  </sheetViews>
  <sheetFormatPr defaultRowHeight="15" x14ac:dyDescent="0.25"/>
  <sheetData>
    <row r="1" spans="2:23" x14ac:dyDescent="0.25">
      <c r="B1" t="s">
        <v>4</v>
      </c>
      <c r="C1" t="s">
        <v>12</v>
      </c>
      <c r="D1" t="s">
        <v>5</v>
      </c>
      <c r="E1" t="s">
        <v>20</v>
      </c>
      <c r="G1" t="s">
        <v>4</v>
      </c>
      <c r="H1">
        <v>8.6</v>
      </c>
      <c r="I1">
        <v>5.5</v>
      </c>
      <c r="J1">
        <v>3</v>
      </c>
      <c r="K1">
        <v>1</v>
      </c>
      <c r="L1">
        <f>9*1/100</f>
        <v>0.09</v>
      </c>
      <c r="M1">
        <f>4*1/1000</f>
        <v>4.0000000000000001E-3</v>
      </c>
      <c r="N1" t="s">
        <v>7</v>
      </c>
    </row>
    <row r="2" spans="2:23" x14ac:dyDescent="0.25">
      <c r="B2">
        <v>0.09</v>
      </c>
      <c r="C2">
        <v>2.0000000000000001E-4</v>
      </c>
      <c r="D2">
        <v>4.1666666666666602E-2</v>
      </c>
      <c r="E2">
        <v>1</v>
      </c>
    </row>
    <row r="4" spans="2:23" x14ac:dyDescent="0.25">
      <c r="D4">
        <v>11</v>
      </c>
      <c r="E4">
        <f>E7+E5</f>
        <v>11</v>
      </c>
      <c r="F4">
        <f t="shared" ref="F4:V4" si="0">F7+F5</f>
        <v>11</v>
      </c>
      <c r="G4">
        <f t="shared" si="0"/>
        <v>11</v>
      </c>
      <c r="H4">
        <f t="shared" si="0"/>
        <v>11</v>
      </c>
      <c r="I4">
        <f t="shared" si="0"/>
        <v>11</v>
      </c>
      <c r="J4">
        <f t="shared" si="0"/>
        <v>11</v>
      </c>
      <c r="K4">
        <f t="shared" si="0"/>
        <v>11</v>
      </c>
      <c r="L4">
        <f t="shared" si="0"/>
        <v>11</v>
      </c>
      <c r="M4">
        <f t="shared" si="0"/>
        <v>11</v>
      </c>
      <c r="N4">
        <f t="shared" si="0"/>
        <v>11</v>
      </c>
      <c r="O4">
        <f t="shared" si="0"/>
        <v>11</v>
      </c>
      <c r="P4">
        <f t="shared" si="0"/>
        <v>11</v>
      </c>
      <c r="Q4">
        <f t="shared" si="0"/>
        <v>11</v>
      </c>
      <c r="R4">
        <f t="shared" si="0"/>
        <v>11</v>
      </c>
      <c r="S4">
        <f t="shared" si="0"/>
        <v>11</v>
      </c>
      <c r="T4">
        <f t="shared" si="0"/>
        <v>11</v>
      </c>
      <c r="U4">
        <f t="shared" si="0"/>
        <v>11</v>
      </c>
      <c r="V4">
        <f t="shared" si="0"/>
        <v>11</v>
      </c>
      <c r="W4">
        <v>11</v>
      </c>
    </row>
    <row r="5" spans="2:23" x14ac:dyDescent="0.25">
      <c r="D5">
        <v>12</v>
      </c>
      <c r="E5">
        <v>10</v>
      </c>
      <c r="F5">
        <v>9</v>
      </c>
      <c r="G5">
        <v>7</v>
      </c>
      <c r="H5">
        <v>5</v>
      </c>
      <c r="I5">
        <v>3</v>
      </c>
      <c r="J5">
        <v>5</v>
      </c>
      <c r="K5">
        <v>7</v>
      </c>
      <c r="L5">
        <v>8</v>
      </c>
      <c r="M5">
        <v>8</v>
      </c>
      <c r="N5">
        <v>7</v>
      </c>
      <c r="O5">
        <v>5</v>
      </c>
      <c r="P5">
        <v>4</v>
      </c>
      <c r="Q5">
        <v>3</v>
      </c>
      <c r="R5">
        <v>2</v>
      </c>
      <c r="S5">
        <v>1</v>
      </c>
      <c r="T5">
        <v>5</v>
      </c>
      <c r="U5">
        <v>7</v>
      </c>
      <c r="V5">
        <v>9</v>
      </c>
      <c r="W5">
        <v>12</v>
      </c>
    </row>
    <row r="6" spans="2:23" x14ac:dyDescent="0.25"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</row>
    <row r="7" spans="2:23" x14ac:dyDescent="0.25">
      <c r="B7" t="s">
        <v>15</v>
      </c>
      <c r="C7">
        <v>0</v>
      </c>
      <c r="D7">
        <v>0</v>
      </c>
      <c r="E7">
        <v>1</v>
      </c>
      <c r="F7">
        <v>2</v>
      </c>
      <c r="G7">
        <v>4</v>
      </c>
      <c r="H7">
        <v>6</v>
      </c>
      <c r="I7">
        <v>8</v>
      </c>
      <c r="J7">
        <v>6</v>
      </c>
      <c r="K7">
        <v>4</v>
      </c>
      <c r="L7">
        <v>3</v>
      </c>
      <c r="M7">
        <v>3</v>
      </c>
      <c r="N7">
        <v>4</v>
      </c>
      <c r="O7">
        <v>6</v>
      </c>
      <c r="P7">
        <v>7</v>
      </c>
      <c r="Q7">
        <v>8</v>
      </c>
      <c r="R7">
        <v>9</v>
      </c>
      <c r="S7">
        <v>10</v>
      </c>
      <c r="T7">
        <v>6</v>
      </c>
      <c r="U7">
        <v>4</v>
      </c>
      <c r="V7">
        <v>2</v>
      </c>
      <c r="W7">
        <v>0</v>
      </c>
    </row>
    <row r="8" spans="2:23" x14ac:dyDescent="0.25">
      <c r="C8">
        <v>1</v>
      </c>
      <c r="D8">
        <v>-1</v>
      </c>
      <c r="E8">
        <f>-$C8</f>
        <v>-1</v>
      </c>
      <c r="F8">
        <f t="shared" ref="F8:W17" si="1">-$C8</f>
        <v>-1</v>
      </c>
      <c r="G8">
        <f t="shared" si="1"/>
        <v>-1</v>
      </c>
      <c r="H8">
        <f t="shared" si="1"/>
        <v>-1</v>
      </c>
      <c r="I8">
        <f t="shared" si="1"/>
        <v>-1</v>
      </c>
      <c r="J8">
        <f t="shared" si="1"/>
        <v>-1</v>
      </c>
      <c r="K8">
        <f t="shared" si="1"/>
        <v>-1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-1</v>
      </c>
      <c r="Q8">
        <f t="shared" si="1"/>
        <v>-1</v>
      </c>
      <c r="R8">
        <f t="shared" si="1"/>
        <v>-1</v>
      </c>
      <c r="S8">
        <f t="shared" si="1"/>
        <v>-1</v>
      </c>
      <c r="T8">
        <f t="shared" si="1"/>
        <v>-1</v>
      </c>
      <c r="U8">
        <f t="shared" si="1"/>
        <v>-1</v>
      </c>
      <c r="V8">
        <f t="shared" si="1"/>
        <v>-1</v>
      </c>
      <c r="W8">
        <f t="shared" si="1"/>
        <v>-1</v>
      </c>
    </row>
    <row r="9" spans="2:23" x14ac:dyDescent="0.25">
      <c r="C9">
        <v>2</v>
      </c>
      <c r="D9">
        <v>-2</v>
      </c>
      <c r="E9">
        <f t="shared" ref="E9:T17" si="2">-$C9</f>
        <v>-2</v>
      </c>
      <c r="F9">
        <f t="shared" si="2"/>
        <v>-2</v>
      </c>
      <c r="G9">
        <f t="shared" si="2"/>
        <v>-2</v>
      </c>
      <c r="H9">
        <f t="shared" si="2"/>
        <v>-2</v>
      </c>
      <c r="I9">
        <f t="shared" si="2"/>
        <v>-2</v>
      </c>
      <c r="J9">
        <f t="shared" si="2"/>
        <v>-2</v>
      </c>
      <c r="K9">
        <f t="shared" si="2"/>
        <v>-2</v>
      </c>
      <c r="L9">
        <f t="shared" si="2"/>
        <v>-2</v>
      </c>
      <c r="M9">
        <f t="shared" si="2"/>
        <v>-2</v>
      </c>
      <c r="N9">
        <f t="shared" si="2"/>
        <v>-2</v>
      </c>
      <c r="O9">
        <f t="shared" si="2"/>
        <v>-2</v>
      </c>
      <c r="P9">
        <f t="shared" si="2"/>
        <v>-2</v>
      </c>
      <c r="Q9">
        <f t="shared" si="2"/>
        <v>-2</v>
      </c>
      <c r="R9">
        <f t="shared" si="2"/>
        <v>-2</v>
      </c>
      <c r="S9">
        <f t="shared" si="2"/>
        <v>-2</v>
      </c>
      <c r="T9">
        <f t="shared" si="2"/>
        <v>-2</v>
      </c>
      <c r="U9">
        <f t="shared" si="1"/>
        <v>-2</v>
      </c>
      <c r="V9">
        <f t="shared" si="1"/>
        <v>-2</v>
      </c>
      <c r="W9">
        <f t="shared" si="1"/>
        <v>-2</v>
      </c>
    </row>
    <row r="10" spans="2:23" x14ac:dyDescent="0.25">
      <c r="C10">
        <v>3</v>
      </c>
      <c r="D10">
        <f t="shared" ref="D10:D17" si="3">-C10</f>
        <v>-3</v>
      </c>
      <c r="E10">
        <f t="shared" si="2"/>
        <v>-3</v>
      </c>
      <c r="F10">
        <f t="shared" si="1"/>
        <v>-3</v>
      </c>
      <c r="G10">
        <f t="shared" si="1"/>
        <v>-3</v>
      </c>
      <c r="H10">
        <f t="shared" si="1"/>
        <v>-3</v>
      </c>
      <c r="I10">
        <f t="shared" si="1"/>
        <v>-3</v>
      </c>
      <c r="J10">
        <f t="shared" si="1"/>
        <v>-3</v>
      </c>
      <c r="K10">
        <f t="shared" si="1"/>
        <v>-3</v>
      </c>
      <c r="L10">
        <f t="shared" si="1"/>
        <v>-3</v>
      </c>
      <c r="M10">
        <f t="shared" si="1"/>
        <v>-3</v>
      </c>
      <c r="N10">
        <f t="shared" si="1"/>
        <v>-3</v>
      </c>
      <c r="O10">
        <f t="shared" si="1"/>
        <v>-3</v>
      </c>
      <c r="P10">
        <f t="shared" si="1"/>
        <v>-3</v>
      </c>
      <c r="Q10">
        <f t="shared" si="1"/>
        <v>-3</v>
      </c>
      <c r="R10">
        <f t="shared" si="1"/>
        <v>-3</v>
      </c>
      <c r="S10">
        <f t="shared" si="1"/>
        <v>-3</v>
      </c>
      <c r="T10">
        <f t="shared" si="1"/>
        <v>-3</v>
      </c>
      <c r="U10">
        <f t="shared" si="1"/>
        <v>-3</v>
      </c>
      <c r="V10">
        <f t="shared" si="1"/>
        <v>-3</v>
      </c>
      <c r="W10">
        <f t="shared" si="1"/>
        <v>-3</v>
      </c>
    </row>
    <row r="11" spans="2:23" x14ac:dyDescent="0.25">
      <c r="C11">
        <v>4</v>
      </c>
      <c r="D11">
        <f t="shared" si="3"/>
        <v>-4</v>
      </c>
      <c r="E11">
        <f t="shared" si="2"/>
        <v>-4</v>
      </c>
      <c r="F11">
        <f t="shared" si="1"/>
        <v>-4</v>
      </c>
      <c r="G11">
        <f t="shared" si="1"/>
        <v>-4</v>
      </c>
      <c r="H11">
        <f t="shared" si="1"/>
        <v>-4</v>
      </c>
      <c r="I11">
        <f t="shared" si="1"/>
        <v>-4</v>
      </c>
      <c r="J11">
        <f t="shared" si="1"/>
        <v>-4</v>
      </c>
      <c r="K11">
        <f t="shared" si="1"/>
        <v>-4</v>
      </c>
      <c r="L11">
        <f t="shared" si="1"/>
        <v>-4</v>
      </c>
      <c r="M11">
        <f t="shared" si="1"/>
        <v>-4</v>
      </c>
      <c r="N11">
        <f t="shared" si="1"/>
        <v>-4</v>
      </c>
      <c r="O11">
        <f t="shared" si="1"/>
        <v>-4</v>
      </c>
      <c r="P11">
        <f t="shared" si="1"/>
        <v>-4</v>
      </c>
      <c r="Q11">
        <f t="shared" si="1"/>
        <v>-4</v>
      </c>
      <c r="R11">
        <f t="shared" si="1"/>
        <v>-4</v>
      </c>
      <c r="S11">
        <f t="shared" si="1"/>
        <v>-4</v>
      </c>
      <c r="T11">
        <f t="shared" si="1"/>
        <v>-4</v>
      </c>
      <c r="U11">
        <f t="shared" si="1"/>
        <v>-4</v>
      </c>
      <c r="V11">
        <f t="shared" si="1"/>
        <v>-4</v>
      </c>
      <c r="W11">
        <f t="shared" si="1"/>
        <v>-4</v>
      </c>
    </row>
    <row r="12" spans="2:23" x14ac:dyDescent="0.25">
      <c r="B12" t="s">
        <v>16</v>
      </c>
      <c r="C12">
        <v>5</v>
      </c>
      <c r="D12">
        <f t="shared" si="3"/>
        <v>-5</v>
      </c>
      <c r="E12">
        <f t="shared" si="2"/>
        <v>-5</v>
      </c>
      <c r="F12">
        <f t="shared" si="1"/>
        <v>-5</v>
      </c>
      <c r="G12">
        <f t="shared" si="1"/>
        <v>-5</v>
      </c>
      <c r="H12">
        <f t="shared" si="1"/>
        <v>-5</v>
      </c>
      <c r="I12">
        <f t="shared" si="1"/>
        <v>-5</v>
      </c>
      <c r="J12">
        <f t="shared" si="1"/>
        <v>-5</v>
      </c>
      <c r="K12">
        <f t="shared" si="1"/>
        <v>-5</v>
      </c>
      <c r="L12">
        <f t="shared" si="1"/>
        <v>-5</v>
      </c>
      <c r="M12">
        <f t="shared" si="1"/>
        <v>-5</v>
      </c>
      <c r="N12">
        <f t="shared" si="1"/>
        <v>-5</v>
      </c>
      <c r="O12">
        <f t="shared" si="1"/>
        <v>-5</v>
      </c>
      <c r="P12">
        <f t="shared" si="1"/>
        <v>-5</v>
      </c>
      <c r="Q12">
        <f t="shared" si="1"/>
        <v>-5</v>
      </c>
      <c r="R12">
        <f t="shared" si="1"/>
        <v>-5</v>
      </c>
      <c r="S12">
        <f t="shared" si="1"/>
        <v>-5</v>
      </c>
      <c r="T12">
        <f t="shared" si="1"/>
        <v>-5</v>
      </c>
      <c r="U12">
        <f t="shared" si="1"/>
        <v>-5</v>
      </c>
      <c r="V12">
        <f t="shared" si="1"/>
        <v>-5</v>
      </c>
      <c r="W12">
        <f t="shared" si="1"/>
        <v>-5</v>
      </c>
    </row>
    <row r="13" spans="2:23" x14ac:dyDescent="0.25">
      <c r="C13">
        <v>6</v>
      </c>
      <c r="D13">
        <f t="shared" si="3"/>
        <v>-6</v>
      </c>
      <c r="E13">
        <f t="shared" si="2"/>
        <v>-6</v>
      </c>
      <c r="F13">
        <f t="shared" si="1"/>
        <v>-6</v>
      </c>
      <c r="G13">
        <f t="shared" si="1"/>
        <v>-6</v>
      </c>
      <c r="H13">
        <f t="shared" si="1"/>
        <v>-6</v>
      </c>
      <c r="I13">
        <f t="shared" si="1"/>
        <v>-6</v>
      </c>
      <c r="J13">
        <f t="shared" si="1"/>
        <v>-6</v>
      </c>
      <c r="K13">
        <f t="shared" si="1"/>
        <v>-6</v>
      </c>
      <c r="L13">
        <f t="shared" si="1"/>
        <v>-6</v>
      </c>
      <c r="M13">
        <f t="shared" si="1"/>
        <v>-6</v>
      </c>
      <c r="N13">
        <f t="shared" si="1"/>
        <v>-6</v>
      </c>
      <c r="O13">
        <f t="shared" si="1"/>
        <v>-6</v>
      </c>
      <c r="P13">
        <f t="shared" si="1"/>
        <v>-6</v>
      </c>
      <c r="Q13">
        <f t="shared" si="1"/>
        <v>-6</v>
      </c>
      <c r="R13">
        <f t="shared" si="1"/>
        <v>-6</v>
      </c>
      <c r="S13">
        <f t="shared" si="1"/>
        <v>-6</v>
      </c>
      <c r="T13">
        <f t="shared" si="1"/>
        <v>-6</v>
      </c>
      <c r="U13">
        <f t="shared" si="1"/>
        <v>-6</v>
      </c>
      <c r="V13">
        <f t="shared" si="1"/>
        <v>-6</v>
      </c>
      <c r="W13">
        <f t="shared" si="1"/>
        <v>-6</v>
      </c>
    </row>
    <row r="14" spans="2:23" x14ac:dyDescent="0.25">
      <c r="C14">
        <v>7</v>
      </c>
      <c r="D14">
        <f t="shared" si="3"/>
        <v>-7</v>
      </c>
      <c r="E14">
        <f t="shared" si="2"/>
        <v>-7</v>
      </c>
      <c r="F14">
        <f t="shared" si="1"/>
        <v>-7</v>
      </c>
      <c r="G14">
        <f t="shared" si="1"/>
        <v>-7</v>
      </c>
      <c r="H14">
        <f t="shared" si="1"/>
        <v>-7</v>
      </c>
      <c r="I14">
        <f t="shared" si="1"/>
        <v>-7</v>
      </c>
      <c r="J14">
        <f t="shared" si="1"/>
        <v>-7</v>
      </c>
      <c r="K14">
        <f t="shared" si="1"/>
        <v>-7</v>
      </c>
      <c r="L14">
        <f t="shared" si="1"/>
        <v>-7</v>
      </c>
      <c r="M14">
        <f t="shared" si="1"/>
        <v>-7</v>
      </c>
      <c r="N14">
        <f t="shared" si="1"/>
        <v>-7</v>
      </c>
      <c r="O14">
        <f t="shared" si="1"/>
        <v>-7</v>
      </c>
      <c r="P14">
        <f t="shared" si="1"/>
        <v>-7</v>
      </c>
      <c r="Q14">
        <f t="shared" si="1"/>
        <v>-7</v>
      </c>
      <c r="R14">
        <f t="shared" si="1"/>
        <v>-7</v>
      </c>
      <c r="S14">
        <f t="shared" si="1"/>
        <v>-7</v>
      </c>
      <c r="T14">
        <f t="shared" si="1"/>
        <v>-7</v>
      </c>
      <c r="U14">
        <f t="shared" si="1"/>
        <v>-7</v>
      </c>
      <c r="V14">
        <f t="shared" si="1"/>
        <v>-7</v>
      </c>
      <c r="W14">
        <f t="shared" si="1"/>
        <v>-7</v>
      </c>
    </row>
    <row r="15" spans="2:23" x14ac:dyDescent="0.25">
      <c r="C15">
        <v>8</v>
      </c>
      <c r="D15">
        <f t="shared" si="3"/>
        <v>-8</v>
      </c>
      <c r="E15">
        <f t="shared" si="2"/>
        <v>-8</v>
      </c>
      <c r="F15">
        <f t="shared" si="1"/>
        <v>-8</v>
      </c>
      <c r="G15">
        <f t="shared" si="1"/>
        <v>-8</v>
      </c>
      <c r="H15">
        <f t="shared" si="1"/>
        <v>-8</v>
      </c>
      <c r="I15">
        <f t="shared" si="1"/>
        <v>-8</v>
      </c>
      <c r="J15">
        <f t="shared" si="1"/>
        <v>-8</v>
      </c>
      <c r="K15">
        <f t="shared" si="1"/>
        <v>-8</v>
      </c>
      <c r="L15">
        <f t="shared" si="1"/>
        <v>-8</v>
      </c>
      <c r="M15">
        <f t="shared" si="1"/>
        <v>-8</v>
      </c>
      <c r="N15">
        <f t="shared" si="1"/>
        <v>-8</v>
      </c>
      <c r="O15">
        <f t="shared" si="1"/>
        <v>-8</v>
      </c>
      <c r="P15">
        <f t="shared" si="1"/>
        <v>-8</v>
      </c>
      <c r="Q15">
        <f t="shared" si="1"/>
        <v>-8</v>
      </c>
      <c r="R15">
        <f t="shared" si="1"/>
        <v>-8</v>
      </c>
      <c r="S15">
        <f t="shared" si="1"/>
        <v>-8</v>
      </c>
      <c r="T15">
        <f t="shared" si="1"/>
        <v>-8</v>
      </c>
      <c r="U15">
        <f t="shared" si="1"/>
        <v>-8</v>
      </c>
      <c r="V15">
        <f t="shared" si="1"/>
        <v>-8</v>
      </c>
      <c r="W15">
        <f t="shared" si="1"/>
        <v>-8</v>
      </c>
    </row>
    <row r="16" spans="2:23" x14ac:dyDescent="0.25">
      <c r="C16">
        <v>9</v>
      </c>
      <c r="D16">
        <f t="shared" si="3"/>
        <v>-9</v>
      </c>
      <c r="E16">
        <f t="shared" si="2"/>
        <v>-9</v>
      </c>
      <c r="F16">
        <f t="shared" si="1"/>
        <v>-9</v>
      </c>
      <c r="G16">
        <f t="shared" si="1"/>
        <v>-9</v>
      </c>
      <c r="H16">
        <f t="shared" si="1"/>
        <v>-9</v>
      </c>
      <c r="I16">
        <f t="shared" si="1"/>
        <v>-9</v>
      </c>
      <c r="J16">
        <f t="shared" si="1"/>
        <v>-9</v>
      </c>
      <c r="K16">
        <f t="shared" si="1"/>
        <v>-9</v>
      </c>
      <c r="L16">
        <f t="shared" si="1"/>
        <v>-9</v>
      </c>
      <c r="M16">
        <f t="shared" si="1"/>
        <v>-9</v>
      </c>
      <c r="N16">
        <f t="shared" si="1"/>
        <v>-9</v>
      </c>
      <c r="O16">
        <f t="shared" si="1"/>
        <v>-9</v>
      </c>
      <c r="P16">
        <f t="shared" si="1"/>
        <v>-9</v>
      </c>
      <c r="Q16">
        <f t="shared" si="1"/>
        <v>-9</v>
      </c>
      <c r="R16">
        <f t="shared" si="1"/>
        <v>-9</v>
      </c>
      <c r="S16">
        <f t="shared" si="1"/>
        <v>-9</v>
      </c>
      <c r="T16">
        <f t="shared" si="1"/>
        <v>-9</v>
      </c>
      <c r="U16">
        <f t="shared" si="1"/>
        <v>-9</v>
      </c>
      <c r="V16">
        <f t="shared" si="1"/>
        <v>-9</v>
      </c>
      <c r="W16">
        <f t="shared" si="1"/>
        <v>-9</v>
      </c>
    </row>
    <row r="17" spans="1:23" x14ac:dyDescent="0.25">
      <c r="C17">
        <v>10</v>
      </c>
      <c r="D17">
        <f t="shared" si="3"/>
        <v>-10</v>
      </c>
      <c r="E17">
        <f t="shared" si="2"/>
        <v>-10</v>
      </c>
      <c r="F17">
        <f t="shared" si="1"/>
        <v>-10</v>
      </c>
      <c r="G17">
        <f t="shared" si="1"/>
        <v>-10</v>
      </c>
      <c r="H17">
        <f t="shared" si="1"/>
        <v>-10</v>
      </c>
      <c r="I17">
        <f t="shared" si="1"/>
        <v>-10</v>
      </c>
      <c r="J17">
        <f t="shared" si="1"/>
        <v>-10</v>
      </c>
      <c r="K17">
        <f t="shared" si="1"/>
        <v>-10</v>
      </c>
      <c r="L17">
        <f t="shared" si="1"/>
        <v>-10</v>
      </c>
      <c r="M17">
        <f t="shared" si="1"/>
        <v>-10</v>
      </c>
      <c r="N17">
        <f t="shared" si="1"/>
        <v>-10</v>
      </c>
      <c r="O17">
        <f t="shared" si="1"/>
        <v>-10</v>
      </c>
      <c r="P17">
        <f t="shared" si="1"/>
        <v>-10</v>
      </c>
      <c r="Q17">
        <f t="shared" si="1"/>
        <v>-10</v>
      </c>
      <c r="R17">
        <f t="shared" si="1"/>
        <v>-10</v>
      </c>
      <c r="S17">
        <f t="shared" si="1"/>
        <v>-10</v>
      </c>
      <c r="T17">
        <f t="shared" si="1"/>
        <v>-10</v>
      </c>
      <c r="U17">
        <f t="shared" si="1"/>
        <v>-10</v>
      </c>
      <c r="V17">
        <f t="shared" si="1"/>
        <v>-10</v>
      </c>
      <c r="W17">
        <f t="shared" si="1"/>
        <v>-10</v>
      </c>
    </row>
    <row r="19" spans="1:23" x14ac:dyDescent="0.25">
      <c r="D19" t="s">
        <v>10</v>
      </c>
      <c r="E19" t="s">
        <v>11</v>
      </c>
      <c r="F19" t="s">
        <v>11</v>
      </c>
    </row>
    <row r="20" spans="1:23" x14ac:dyDescent="0.25">
      <c r="A20" t="s">
        <v>10</v>
      </c>
      <c r="B20">
        <v>0</v>
      </c>
      <c r="D20">
        <v>0</v>
      </c>
      <c r="E20">
        <f>E7</f>
        <v>1</v>
      </c>
      <c r="F20">
        <f t="shared" ref="F20:V20" si="4">F7</f>
        <v>2</v>
      </c>
      <c r="G20">
        <f t="shared" si="4"/>
        <v>4</v>
      </c>
      <c r="H20">
        <f t="shared" si="4"/>
        <v>6</v>
      </c>
      <c r="I20">
        <f t="shared" si="4"/>
        <v>8</v>
      </c>
      <c r="J20">
        <f t="shared" si="4"/>
        <v>6</v>
      </c>
      <c r="K20">
        <f t="shared" si="4"/>
        <v>4</v>
      </c>
      <c r="L20">
        <f t="shared" si="4"/>
        <v>3</v>
      </c>
      <c r="M20">
        <f t="shared" si="4"/>
        <v>3</v>
      </c>
      <c r="N20">
        <f t="shared" si="4"/>
        <v>4</v>
      </c>
      <c r="O20">
        <f t="shared" si="4"/>
        <v>6</v>
      </c>
      <c r="P20">
        <f t="shared" si="4"/>
        <v>7</v>
      </c>
      <c r="Q20">
        <f t="shared" si="4"/>
        <v>8</v>
      </c>
      <c r="R20">
        <f t="shared" si="4"/>
        <v>9</v>
      </c>
      <c r="S20">
        <f t="shared" si="4"/>
        <v>10</v>
      </c>
      <c r="T20">
        <f t="shared" si="4"/>
        <v>6</v>
      </c>
      <c r="U20">
        <f t="shared" si="4"/>
        <v>4</v>
      </c>
      <c r="V20">
        <f t="shared" si="4"/>
        <v>2</v>
      </c>
    </row>
    <row r="21" spans="1:23" x14ac:dyDescent="0.25">
      <c r="A21" t="s">
        <v>11</v>
      </c>
      <c r="B21" t="s">
        <v>17</v>
      </c>
      <c r="D21">
        <f>$B$24/($B$25-$B$23*D20)</f>
        <v>0.48701298701298701</v>
      </c>
      <c r="E21">
        <f>($B$23*E20+$C$2*$E$2^2*E8)/($B$25-$B$23*$D20)</f>
        <v>0.46103896103896097</v>
      </c>
      <c r="F21">
        <f>($B$23*F20+$C$2*$E$2^2*F8)/($B$25-$B$23*$D20)</f>
        <v>0.94805194805194803</v>
      </c>
      <c r="G21">
        <f>($B$23*G20+$C$2*$E$2^2*G8)/($B$25-$B$23*$D20)</f>
        <v>1.9220779220779221</v>
      </c>
      <c r="H21">
        <f t="shared" ref="H21:V30" si="5">($B$23*H20+$C$2*$E$2^2*H8)/($B$25-$B$23*$D20)</f>
        <v>2.8961038961038961</v>
      </c>
      <c r="I21">
        <f t="shared" si="5"/>
        <v>3.8701298701298703</v>
      </c>
      <c r="J21">
        <f>($B$23*J20+$C$2*$E$2^2*J8)/($B$25-$B$23*$D20)</f>
        <v>2.8961038961038961</v>
      </c>
      <c r="K21">
        <f t="shared" si="5"/>
        <v>1.9220779220779221</v>
      </c>
      <c r="L21">
        <f t="shared" si="5"/>
        <v>1.4350649350649349</v>
      </c>
      <c r="M21">
        <f t="shared" si="5"/>
        <v>1.4350649350649349</v>
      </c>
      <c r="N21">
        <f t="shared" si="5"/>
        <v>1.9220779220779221</v>
      </c>
      <c r="O21">
        <f t="shared" si="5"/>
        <v>2.8961038961038961</v>
      </c>
      <c r="P21">
        <f t="shared" si="5"/>
        <v>3.3831168831168834</v>
      </c>
      <c r="Q21">
        <f t="shared" si="5"/>
        <v>3.8701298701298703</v>
      </c>
      <c r="R21">
        <f t="shared" si="5"/>
        <v>4.3571428571428568</v>
      </c>
      <c r="S21">
        <f t="shared" si="5"/>
        <v>4.8441558441558445</v>
      </c>
      <c r="T21">
        <f t="shared" si="5"/>
        <v>2.8961038961038961</v>
      </c>
      <c r="U21">
        <f t="shared" si="5"/>
        <v>1.9220779220779221</v>
      </c>
      <c r="V21">
        <f t="shared" si="5"/>
        <v>0.94805194805194803</v>
      </c>
    </row>
    <row r="22" spans="1:23" x14ac:dyDescent="0.25">
      <c r="A22" t="s">
        <v>18</v>
      </c>
      <c r="B22" t="s">
        <v>19</v>
      </c>
      <c r="D22">
        <f>$B$24/($B$25-$B$23*D21)</f>
        <v>0.63843900281908128</v>
      </c>
      <c r="E22">
        <f t="shared" ref="E22:G30" si="6">($B$23*E21+$C$2*$E$2^2*E9)/($B$25-$B$23*$D21)</f>
        <v>0.22624509424575739</v>
      </c>
      <c r="F22">
        <f t="shared" si="6"/>
        <v>0.53717318003427106</v>
      </c>
      <c r="G22">
        <f t="shared" si="6"/>
        <v>1.1590293516112984</v>
      </c>
      <c r="H22">
        <f t="shared" si="5"/>
        <v>1.7808855231883256</v>
      </c>
      <c r="I22">
        <f t="shared" si="5"/>
        <v>2.402741694765353</v>
      </c>
      <c r="J22">
        <f t="shared" si="5"/>
        <v>1.7808855231883256</v>
      </c>
      <c r="K22">
        <f t="shared" si="5"/>
        <v>1.1590293516112984</v>
      </c>
      <c r="L22">
        <f t="shared" si="5"/>
        <v>0.84810126582278456</v>
      </c>
      <c r="M22">
        <f t="shared" si="5"/>
        <v>0.84810126582278456</v>
      </c>
      <c r="N22">
        <f t="shared" si="5"/>
        <v>1.1590293516112984</v>
      </c>
      <c r="O22">
        <f t="shared" si="5"/>
        <v>1.7808855231883256</v>
      </c>
      <c r="P22">
        <f t="shared" si="5"/>
        <v>2.0918136089768393</v>
      </c>
      <c r="Q22">
        <f t="shared" si="5"/>
        <v>2.402741694765353</v>
      </c>
      <c r="R22">
        <f t="shared" si="5"/>
        <v>2.7136697805538663</v>
      </c>
      <c r="S22">
        <f t="shared" si="5"/>
        <v>3.02459786634238</v>
      </c>
      <c r="T22">
        <f t="shared" si="5"/>
        <v>1.7808855231883256</v>
      </c>
      <c r="U22">
        <f t="shared" si="5"/>
        <v>1.1590293516112984</v>
      </c>
      <c r="V22">
        <f t="shared" si="5"/>
        <v>0.53717318003427106</v>
      </c>
    </row>
    <row r="23" spans="1:23" x14ac:dyDescent="0.25">
      <c r="A23" t="s">
        <v>9</v>
      </c>
      <c r="B23">
        <f>D2*B2</f>
        <v>3.7499999999999942E-3</v>
      </c>
      <c r="D23">
        <f t="shared" ref="D23:D30" si="7">$B$24/($B$25-$B$23*D22)</f>
        <v>0.70676656088977607</v>
      </c>
      <c r="E23">
        <f t="shared" si="6"/>
        <v>4.6819817435892856E-2</v>
      </c>
      <c r="F23">
        <f t="shared" si="6"/>
        <v>0.26657339131268187</v>
      </c>
      <c r="G23">
        <f t="shared" si="6"/>
        <v>0.70608053906626012</v>
      </c>
      <c r="H23">
        <f t="shared" si="5"/>
        <v>1.145587686819838</v>
      </c>
      <c r="I23">
        <f t="shared" si="5"/>
        <v>1.5850948345734162</v>
      </c>
      <c r="J23">
        <f t="shared" si="5"/>
        <v>1.145587686819838</v>
      </c>
      <c r="K23">
        <f t="shared" si="5"/>
        <v>0.70608053906626012</v>
      </c>
      <c r="L23">
        <f t="shared" si="5"/>
        <v>0.48632696518947083</v>
      </c>
      <c r="M23">
        <f t="shared" si="5"/>
        <v>0.48632696518947083</v>
      </c>
      <c r="N23">
        <f t="shared" si="5"/>
        <v>0.70608053906626012</v>
      </c>
      <c r="O23">
        <f t="shared" si="5"/>
        <v>1.145587686819838</v>
      </c>
      <c r="P23">
        <f t="shared" si="5"/>
        <v>1.3653412606966273</v>
      </c>
      <c r="Q23">
        <f t="shared" si="5"/>
        <v>1.5850948345734162</v>
      </c>
      <c r="R23">
        <f t="shared" si="5"/>
        <v>1.8048484084502052</v>
      </c>
      <c r="S23">
        <f t="shared" si="5"/>
        <v>2.0246019823269941</v>
      </c>
      <c r="T23">
        <f t="shared" si="5"/>
        <v>1.145587686819838</v>
      </c>
      <c r="U23">
        <f t="shared" si="5"/>
        <v>0.70608053906626012</v>
      </c>
      <c r="V23">
        <f t="shared" si="5"/>
        <v>0.26657339131268187</v>
      </c>
    </row>
    <row r="24" spans="1:23" x14ac:dyDescent="0.25">
      <c r="A24" t="s">
        <v>13</v>
      </c>
      <c r="B24">
        <f>D2*B2</f>
        <v>3.7499999999999942E-3</v>
      </c>
      <c r="D24">
        <f t="shared" si="7"/>
        <v>0.74262934483771847</v>
      </c>
      <c r="E24">
        <f t="shared" si="6"/>
        <v>-0.12365782321754148</v>
      </c>
      <c r="F24">
        <f t="shared" si="6"/>
        <v>3.9537629376325517E-2</v>
      </c>
      <c r="G24">
        <f t="shared" si="6"/>
        <v>0.36592853456405966</v>
      </c>
      <c r="H24">
        <f t="shared" si="5"/>
        <v>0.69231943975179344</v>
      </c>
      <c r="I24">
        <f t="shared" si="5"/>
        <v>1.0187103449395274</v>
      </c>
      <c r="J24">
        <f t="shared" si="5"/>
        <v>0.69231943975179344</v>
      </c>
      <c r="K24">
        <f t="shared" si="5"/>
        <v>0.36592853456405966</v>
      </c>
      <c r="L24">
        <f t="shared" si="5"/>
        <v>0.20273308197019241</v>
      </c>
      <c r="M24">
        <f t="shared" si="5"/>
        <v>0.20273308197019241</v>
      </c>
      <c r="N24">
        <f t="shared" si="5"/>
        <v>0.36592853456405966</v>
      </c>
      <c r="O24">
        <f t="shared" si="5"/>
        <v>0.69231943975179344</v>
      </c>
      <c r="P24">
        <f t="shared" si="5"/>
        <v>0.85551489234566058</v>
      </c>
      <c r="Q24">
        <f t="shared" si="5"/>
        <v>1.0187103449395274</v>
      </c>
      <c r="R24">
        <f t="shared" si="5"/>
        <v>1.1819057975333944</v>
      </c>
      <c r="S24">
        <f t="shared" si="5"/>
        <v>1.3451012501272614</v>
      </c>
      <c r="T24">
        <f t="shared" si="5"/>
        <v>0.69231943975179344</v>
      </c>
      <c r="U24">
        <f t="shared" si="5"/>
        <v>0.36592853456405966</v>
      </c>
      <c r="V24">
        <f t="shared" si="5"/>
        <v>3.9537629376325517E-2</v>
      </c>
    </row>
    <row r="25" spans="1:23" x14ac:dyDescent="0.25">
      <c r="A25" t="s">
        <v>14</v>
      </c>
      <c r="B25">
        <f>2*D2*B2+C2*E2^2</f>
        <v>7.6999999999999881E-3</v>
      </c>
      <c r="D25">
        <f t="shared" si="7"/>
        <v>0.76294877316103149</v>
      </c>
      <c r="E25">
        <f t="shared" si="6"/>
        <v>-0.29779759069186235</v>
      </c>
      <c r="F25">
        <f t="shared" si="6"/>
        <v>-0.17328782034991227</v>
      </c>
      <c r="G25">
        <f t="shared" si="6"/>
        <v>7.573172033398802E-2</v>
      </c>
      <c r="H25">
        <f t="shared" si="5"/>
        <v>0.32475126101788809</v>
      </c>
      <c r="I25">
        <f t="shared" si="5"/>
        <v>0.57377080170178818</v>
      </c>
      <c r="J25">
        <f t="shared" si="5"/>
        <v>0.32475126101788809</v>
      </c>
      <c r="K25">
        <f t="shared" si="5"/>
        <v>7.573172033398802E-2</v>
      </c>
      <c r="L25">
        <f t="shared" si="5"/>
        <v>-4.8778050007962259E-2</v>
      </c>
      <c r="M25">
        <f t="shared" si="5"/>
        <v>-4.8778050007962259E-2</v>
      </c>
      <c r="N25">
        <f t="shared" si="5"/>
        <v>7.573172033398802E-2</v>
      </c>
      <c r="O25">
        <f t="shared" si="5"/>
        <v>0.32475126101788809</v>
      </c>
      <c r="P25">
        <f t="shared" si="5"/>
        <v>0.44926103135983825</v>
      </c>
      <c r="Q25">
        <f t="shared" si="5"/>
        <v>0.57377080170178818</v>
      </c>
      <c r="R25">
        <f t="shared" si="5"/>
        <v>0.69828057204373828</v>
      </c>
      <c r="S25">
        <f t="shared" si="5"/>
        <v>0.82279034238568849</v>
      </c>
      <c r="T25">
        <f t="shared" si="5"/>
        <v>0.32475126101788809</v>
      </c>
      <c r="U25">
        <f t="shared" si="5"/>
        <v>7.573172033398802E-2</v>
      </c>
      <c r="V25">
        <f t="shared" si="5"/>
        <v>-0.17328782034991227</v>
      </c>
    </row>
    <row r="26" spans="1:23" x14ac:dyDescent="0.25">
      <c r="D26">
        <f t="shared" si="7"/>
        <v>0.77496277533456581</v>
      </c>
      <c r="E26">
        <f t="shared" si="6"/>
        <v>-0.47877013547757413</v>
      </c>
      <c r="F26">
        <f t="shared" si="6"/>
        <v>-0.38227969829710712</v>
      </c>
      <c r="G26">
        <f t="shared" si="6"/>
        <v>-0.18929882393617295</v>
      </c>
      <c r="H26">
        <f t="shared" si="5"/>
        <v>3.6820504247610936E-3</v>
      </c>
      <c r="I26">
        <f t="shared" si="5"/>
        <v>0.19666292478569514</v>
      </c>
      <c r="J26">
        <f t="shared" si="5"/>
        <v>3.6820504247610936E-3</v>
      </c>
      <c r="K26">
        <f t="shared" si="5"/>
        <v>-0.18929882393617295</v>
      </c>
      <c r="L26">
        <f t="shared" si="5"/>
        <v>-0.28578926111664016</v>
      </c>
      <c r="M26">
        <f t="shared" si="5"/>
        <v>-0.28578926111664016</v>
      </c>
      <c r="N26">
        <f t="shared" si="5"/>
        <v>-0.18929882393617295</v>
      </c>
      <c r="O26">
        <f t="shared" si="5"/>
        <v>3.6820504247610936E-3</v>
      </c>
      <c r="P26">
        <f t="shared" si="5"/>
        <v>0.10017248760522821</v>
      </c>
      <c r="Q26">
        <f t="shared" si="5"/>
        <v>0.19666292478569514</v>
      </c>
      <c r="R26">
        <f t="shared" si="5"/>
        <v>0.29315336196616221</v>
      </c>
      <c r="S26">
        <f t="shared" si="5"/>
        <v>0.38964379914662939</v>
      </c>
      <c r="T26">
        <f t="shared" si="5"/>
        <v>3.6820504247610936E-3</v>
      </c>
      <c r="U26">
        <f t="shared" si="5"/>
        <v>-0.18929882393617295</v>
      </c>
      <c r="V26">
        <f t="shared" si="5"/>
        <v>-0.38227969829710712</v>
      </c>
    </row>
    <row r="27" spans="1:23" x14ac:dyDescent="0.25">
      <c r="D27">
        <f t="shared" si="7"/>
        <v>0.7822458001265733</v>
      </c>
      <c r="E27">
        <f t="shared" si="6"/>
        <v>-0.66655435975061728</v>
      </c>
      <c r="F27">
        <f t="shared" si="6"/>
        <v>-0.59107512051382005</v>
      </c>
      <c r="G27">
        <f t="shared" si="6"/>
        <v>-0.44011664204022538</v>
      </c>
      <c r="H27">
        <f t="shared" si="5"/>
        <v>-0.28915816356663088</v>
      </c>
      <c r="I27">
        <f t="shared" si="5"/>
        <v>-0.13819968509303629</v>
      </c>
      <c r="J27">
        <f t="shared" si="5"/>
        <v>-0.28915816356663088</v>
      </c>
      <c r="K27">
        <f t="shared" si="5"/>
        <v>-0.44011664204022538</v>
      </c>
      <c r="L27">
        <f t="shared" si="5"/>
        <v>-0.51559588127702283</v>
      </c>
      <c r="M27">
        <f t="shared" si="5"/>
        <v>-0.51559588127702283</v>
      </c>
      <c r="N27">
        <f t="shared" si="5"/>
        <v>-0.44011664204022538</v>
      </c>
      <c r="O27">
        <f t="shared" si="5"/>
        <v>-0.28915816356663088</v>
      </c>
      <c r="P27">
        <f t="shared" si="5"/>
        <v>-0.21367892432983349</v>
      </c>
      <c r="Q27">
        <f t="shared" si="5"/>
        <v>-0.13819968509303629</v>
      </c>
      <c r="R27">
        <f t="shared" si="5"/>
        <v>-6.2720445856238941E-2</v>
      </c>
      <c r="S27">
        <f t="shared" si="5"/>
        <v>1.2758793380558442E-2</v>
      </c>
      <c r="T27">
        <f t="shared" si="5"/>
        <v>-0.28915816356663088</v>
      </c>
      <c r="U27">
        <f t="shared" si="5"/>
        <v>-0.44011664204022538</v>
      </c>
      <c r="V27">
        <f t="shared" si="5"/>
        <v>-0.59107512051382005</v>
      </c>
    </row>
    <row r="28" spans="1:23" x14ac:dyDescent="0.25">
      <c r="D28">
        <f t="shared" si="7"/>
        <v>0.78672787976855729</v>
      </c>
      <c r="E28">
        <f t="shared" si="6"/>
        <v>-0.86006746023167635</v>
      </c>
      <c r="F28">
        <f t="shared" si="6"/>
        <v>-0.80068583838036711</v>
      </c>
      <c r="G28">
        <f t="shared" si="6"/>
        <v>-0.68192259467774863</v>
      </c>
      <c r="H28">
        <f t="shared" si="5"/>
        <v>-0.56315935097513026</v>
      </c>
      <c r="I28">
        <f t="shared" si="5"/>
        <v>-0.44439610727251178</v>
      </c>
      <c r="J28">
        <f t="shared" si="5"/>
        <v>-0.56315935097513026</v>
      </c>
      <c r="K28">
        <f t="shared" si="5"/>
        <v>-0.68192259467774863</v>
      </c>
      <c r="L28">
        <f t="shared" si="5"/>
        <v>-0.74130421652905798</v>
      </c>
      <c r="M28">
        <f t="shared" si="5"/>
        <v>-0.74130421652905798</v>
      </c>
      <c r="N28">
        <f t="shared" si="5"/>
        <v>-0.68192259467774863</v>
      </c>
      <c r="O28">
        <f t="shared" si="5"/>
        <v>-0.56315935097513026</v>
      </c>
      <c r="P28">
        <f t="shared" si="5"/>
        <v>-0.50377772912382091</v>
      </c>
      <c r="Q28">
        <f t="shared" si="5"/>
        <v>-0.44439610727251178</v>
      </c>
      <c r="R28">
        <f t="shared" si="5"/>
        <v>-0.38501448542120242</v>
      </c>
      <c r="S28">
        <f t="shared" si="5"/>
        <v>-0.32563286356989318</v>
      </c>
      <c r="T28">
        <f t="shared" si="5"/>
        <v>-0.56315935097513026</v>
      </c>
      <c r="U28">
        <f t="shared" si="5"/>
        <v>-0.68192259467774863</v>
      </c>
      <c r="V28">
        <f t="shared" si="5"/>
        <v>-0.80068583838036711</v>
      </c>
    </row>
    <row r="29" spans="1:23" x14ac:dyDescent="0.25">
      <c r="D29">
        <f t="shared" si="7"/>
        <v>0.78951183826468396</v>
      </c>
      <c r="E29">
        <f t="shared" si="6"/>
        <v>-1.0579991239261977</v>
      </c>
      <c r="F29">
        <f t="shared" si="6"/>
        <v>-1.0111166304992323</v>
      </c>
      <c r="G29">
        <f t="shared" si="6"/>
        <v>-0.91735164364530108</v>
      </c>
      <c r="H29">
        <f t="shared" si="5"/>
        <v>-0.82358665679137033</v>
      </c>
      <c r="I29">
        <f t="shared" si="5"/>
        <v>-0.72982166993743935</v>
      </c>
      <c r="J29">
        <f t="shared" si="5"/>
        <v>-0.82358665679137033</v>
      </c>
      <c r="K29">
        <f t="shared" si="5"/>
        <v>-0.91735164364530108</v>
      </c>
      <c r="L29">
        <f t="shared" si="5"/>
        <v>-0.96423413707226679</v>
      </c>
      <c r="M29">
        <f t="shared" si="5"/>
        <v>-0.96423413707226679</v>
      </c>
      <c r="N29">
        <f t="shared" si="5"/>
        <v>-0.91735164364530108</v>
      </c>
      <c r="O29">
        <f t="shared" si="5"/>
        <v>-0.82358665679137033</v>
      </c>
      <c r="P29">
        <f t="shared" si="5"/>
        <v>-0.77670416336440473</v>
      </c>
      <c r="Q29">
        <f t="shared" si="5"/>
        <v>-0.72982166993743935</v>
      </c>
      <c r="R29">
        <f t="shared" si="5"/>
        <v>-0.68293917651047376</v>
      </c>
      <c r="S29">
        <f t="shared" si="5"/>
        <v>-0.63605668308350838</v>
      </c>
      <c r="T29">
        <f t="shared" si="5"/>
        <v>-0.82358665679137033</v>
      </c>
      <c r="U29">
        <f t="shared" si="5"/>
        <v>-0.91735164364530108</v>
      </c>
      <c r="V29">
        <f t="shared" si="5"/>
        <v>-1.0111166304992323</v>
      </c>
    </row>
    <row r="30" spans="1:23" x14ac:dyDescent="0.25">
      <c r="D30">
        <f t="shared" si="7"/>
        <v>0.79125098275502992</v>
      </c>
      <c r="E30">
        <f>($B$23*E29+$C$2*$E$2^2*E17)/($B$25-$B$23*$D29)</f>
        <v>-1.2591433706965813</v>
      </c>
      <c r="F30">
        <f>($B$23*F29+$C$2*$E$2^2*F17)/($B$25-$B$23*$D29)</f>
        <v>-1.2220475516984886</v>
      </c>
      <c r="G30">
        <f t="shared" si="6"/>
        <v>-1.147855913702303</v>
      </c>
      <c r="H30">
        <f t="shared" si="5"/>
        <v>-1.0736642757061181</v>
      </c>
      <c r="I30">
        <f t="shared" si="5"/>
        <v>-0.99947263770993267</v>
      </c>
      <c r="J30">
        <f t="shared" si="5"/>
        <v>-1.0736642757061181</v>
      </c>
      <c r="K30">
        <f t="shared" si="5"/>
        <v>-1.147855913702303</v>
      </c>
      <c r="L30">
        <f t="shared" si="5"/>
        <v>-1.184951732700396</v>
      </c>
      <c r="M30">
        <f t="shared" si="5"/>
        <v>-1.184951732700396</v>
      </c>
      <c r="N30">
        <f t="shared" si="5"/>
        <v>-1.147855913702303</v>
      </c>
      <c r="O30">
        <f t="shared" si="5"/>
        <v>-1.0736642757061181</v>
      </c>
      <c r="P30">
        <f t="shared" si="5"/>
        <v>-1.0365684567080251</v>
      </c>
      <c r="Q30">
        <f t="shared" si="5"/>
        <v>-0.99947263770993267</v>
      </c>
      <c r="R30">
        <f t="shared" si="5"/>
        <v>-0.96237681871183989</v>
      </c>
      <c r="S30">
        <f t="shared" si="5"/>
        <v>-0.92528099971374733</v>
      </c>
      <c r="T30">
        <f t="shared" si="5"/>
        <v>-1.0736642757061181</v>
      </c>
      <c r="U30">
        <f t="shared" si="5"/>
        <v>-1.147855913702303</v>
      </c>
      <c r="V30">
        <f t="shared" si="5"/>
        <v>-1.2220475516984886</v>
      </c>
    </row>
    <row r="31" spans="1:23" x14ac:dyDescent="0.25">
      <c r="E31" t="s">
        <v>21</v>
      </c>
    </row>
    <row r="32" spans="1:23" x14ac:dyDescent="0.25">
      <c r="E32">
        <f>E33*$D21+E21</f>
        <v>-2.4451532672459919E-2</v>
      </c>
      <c r="F32">
        <f t="shared" ref="F32:V40" si="8">F33*$D21+F21</f>
        <v>0.77339157590572705</v>
      </c>
      <c r="G32">
        <f t="shared" si="8"/>
        <v>2.3690777930621016</v>
      </c>
      <c r="H32">
        <f t="shared" si="8"/>
        <v>3.9647640102184756</v>
      </c>
      <c r="I32">
        <f t="shared" si="8"/>
        <v>5.56045022737485</v>
      </c>
      <c r="J32">
        <f t="shared" si="8"/>
        <v>3.9647640102184756</v>
      </c>
      <c r="K32">
        <f t="shared" si="8"/>
        <v>2.3690777930621016</v>
      </c>
      <c r="L32">
        <f t="shared" si="8"/>
        <v>1.571234684483914</v>
      </c>
      <c r="M32">
        <f t="shared" si="8"/>
        <v>1.571234684483914</v>
      </c>
      <c r="N32">
        <f t="shared" si="8"/>
        <v>2.3690777930621016</v>
      </c>
      <c r="O32">
        <f t="shared" si="8"/>
        <v>3.9647640102184756</v>
      </c>
      <c r="P32">
        <f t="shared" si="8"/>
        <v>4.7626071187966632</v>
      </c>
      <c r="Q32">
        <f t="shared" si="8"/>
        <v>5.56045022737485</v>
      </c>
      <c r="R32">
        <f t="shared" si="8"/>
        <v>6.3582933359530358</v>
      </c>
      <c r="S32">
        <f t="shared" si="8"/>
        <v>7.1561364445312243</v>
      </c>
      <c r="T32">
        <f t="shared" si="8"/>
        <v>3.9647640102184756</v>
      </c>
      <c r="U32">
        <f t="shared" si="8"/>
        <v>2.3690777930621016</v>
      </c>
      <c r="V32">
        <f t="shared" si="8"/>
        <v>0.77339157590572705</v>
      </c>
    </row>
    <row r="33" spans="5:22" x14ac:dyDescent="0.25">
      <c r="E33">
        <f t="shared" ref="E33:E39" si="9">E34*$D22+E22</f>
        <v>-0.99687381375411754</v>
      </c>
      <c r="F33">
        <f t="shared" si="8"/>
        <v>-0.35863596414024035</v>
      </c>
      <c r="G33">
        <f t="shared" si="8"/>
        <v>0.91783973508751504</v>
      </c>
      <c r="H33">
        <f t="shared" si="8"/>
        <v>2.1943154343152695</v>
      </c>
      <c r="I33">
        <f t="shared" si="8"/>
        <v>3.4707911335430244</v>
      </c>
      <c r="J33">
        <f t="shared" si="8"/>
        <v>2.1943154343152695</v>
      </c>
      <c r="K33">
        <f t="shared" si="8"/>
        <v>0.91783973508751504</v>
      </c>
      <c r="L33">
        <f t="shared" si="8"/>
        <v>0.27960188547363696</v>
      </c>
      <c r="M33">
        <f t="shared" si="8"/>
        <v>0.27960188547363696</v>
      </c>
      <c r="N33">
        <f t="shared" si="8"/>
        <v>0.91783973508751504</v>
      </c>
      <c r="O33">
        <f t="shared" si="8"/>
        <v>2.1943154343152695</v>
      </c>
      <c r="P33">
        <f t="shared" si="8"/>
        <v>2.8325532839291476</v>
      </c>
      <c r="Q33">
        <f t="shared" si="8"/>
        <v>3.4707911335430244</v>
      </c>
      <c r="R33">
        <f t="shared" si="8"/>
        <v>4.109028983156902</v>
      </c>
      <c r="S33">
        <f t="shared" si="8"/>
        <v>4.7472668327707792</v>
      </c>
      <c r="T33">
        <f t="shared" si="8"/>
        <v>2.1943154343152695</v>
      </c>
      <c r="U33">
        <f t="shared" si="8"/>
        <v>0.91783973508751504</v>
      </c>
      <c r="V33">
        <f t="shared" si="8"/>
        <v>-0.35863596414024035</v>
      </c>
    </row>
    <row r="34" spans="5:22" x14ac:dyDescent="0.25">
      <c r="E34">
        <f t="shared" si="9"/>
        <v>-1.9157960315693281</v>
      </c>
      <c r="F34">
        <f t="shared" si="8"/>
        <v>-1.4031240889403538</v>
      </c>
      <c r="G34">
        <f t="shared" si="8"/>
        <v>-0.37778020368240384</v>
      </c>
      <c r="H34">
        <f t="shared" si="8"/>
        <v>0.64756368157554489</v>
      </c>
      <c r="I34">
        <f t="shared" si="8"/>
        <v>1.6729075668334938</v>
      </c>
      <c r="J34">
        <f t="shared" si="8"/>
        <v>0.64756368157554489</v>
      </c>
      <c r="K34">
        <f t="shared" si="8"/>
        <v>-0.37778020368240384</v>
      </c>
      <c r="L34">
        <f t="shared" si="8"/>
        <v>-0.89045214631137926</v>
      </c>
      <c r="M34">
        <f t="shared" si="8"/>
        <v>-0.89045214631137926</v>
      </c>
      <c r="N34">
        <f t="shared" si="8"/>
        <v>-0.37778020368240384</v>
      </c>
      <c r="O34">
        <f t="shared" si="8"/>
        <v>0.64756368157554489</v>
      </c>
      <c r="P34">
        <f t="shared" si="8"/>
        <v>1.16023562420452</v>
      </c>
      <c r="Q34">
        <f t="shared" si="8"/>
        <v>1.6729075668334938</v>
      </c>
      <c r="R34">
        <f t="shared" si="8"/>
        <v>2.1855795094624688</v>
      </c>
      <c r="S34">
        <f t="shared" si="8"/>
        <v>2.6982514520914433</v>
      </c>
      <c r="T34">
        <f t="shared" si="8"/>
        <v>0.64756368157554489</v>
      </c>
      <c r="U34">
        <f t="shared" si="8"/>
        <v>-0.37778020368240384</v>
      </c>
      <c r="V34">
        <f t="shared" si="8"/>
        <v>-1.4031240889403538</v>
      </c>
    </row>
    <row r="35" spans="5:22" x14ac:dyDescent="0.25">
      <c r="E35">
        <f t="shared" si="9"/>
        <v>-2.7768940377349023</v>
      </c>
      <c r="F35">
        <f t="shared" si="8"/>
        <v>-2.362445498483952</v>
      </c>
      <c r="G35">
        <f t="shared" si="8"/>
        <v>-1.5335484199820506</v>
      </c>
      <c r="H35">
        <f t="shared" si="8"/>
        <v>-0.70465134148015041</v>
      </c>
      <c r="I35">
        <f t="shared" si="8"/>
        <v>0.1242457370217499</v>
      </c>
      <c r="J35">
        <f t="shared" si="8"/>
        <v>-0.70465134148015041</v>
      </c>
      <c r="K35">
        <f t="shared" si="8"/>
        <v>-1.5335484199820506</v>
      </c>
      <c r="L35">
        <f t="shared" si="8"/>
        <v>-1.947996959233002</v>
      </c>
      <c r="M35">
        <f t="shared" si="8"/>
        <v>-1.947996959233002</v>
      </c>
      <c r="N35">
        <f t="shared" si="8"/>
        <v>-1.5335484199820506</v>
      </c>
      <c r="O35">
        <f t="shared" si="8"/>
        <v>-0.70465134148015041</v>
      </c>
      <c r="P35">
        <f t="shared" si="8"/>
        <v>-0.29020280222919981</v>
      </c>
      <c r="Q35">
        <f t="shared" si="8"/>
        <v>0.1242457370217499</v>
      </c>
      <c r="R35">
        <f t="shared" si="8"/>
        <v>0.53869427627270072</v>
      </c>
      <c r="S35">
        <f t="shared" si="8"/>
        <v>0.95314281552365143</v>
      </c>
      <c r="T35">
        <f t="shared" si="8"/>
        <v>-0.70465134148015041</v>
      </c>
      <c r="U35">
        <f t="shared" si="8"/>
        <v>-1.5335484199820506</v>
      </c>
      <c r="V35">
        <f t="shared" si="8"/>
        <v>-2.362445498483952</v>
      </c>
    </row>
    <row r="36" spans="5:22" x14ac:dyDescent="0.25">
      <c r="E36">
        <f t="shared" si="9"/>
        <v>-3.5727597259130044</v>
      </c>
      <c r="F36">
        <f t="shared" si="8"/>
        <v>-3.2344306679466941</v>
      </c>
      <c r="G36">
        <f t="shared" si="8"/>
        <v>-2.5577725520140731</v>
      </c>
      <c r="H36">
        <f t="shared" si="8"/>
        <v>-1.8811144360814533</v>
      </c>
      <c r="I36">
        <f t="shared" si="8"/>
        <v>-1.2044563201488334</v>
      </c>
      <c r="J36">
        <f t="shared" si="8"/>
        <v>-1.8811144360814533</v>
      </c>
      <c r="K36">
        <f t="shared" si="8"/>
        <v>-2.5577725520140731</v>
      </c>
      <c r="L36">
        <f t="shared" si="8"/>
        <v>-2.8961016099803842</v>
      </c>
      <c r="M36">
        <f t="shared" si="8"/>
        <v>-2.8961016099803842</v>
      </c>
      <c r="N36">
        <f t="shared" si="8"/>
        <v>-2.5577725520140731</v>
      </c>
      <c r="O36">
        <f t="shared" si="8"/>
        <v>-1.8811144360814533</v>
      </c>
      <c r="P36">
        <f t="shared" si="8"/>
        <v>-1.5427853781151428</v>
      </c>
      <c r="Q36">
        <f t="shared" si="8"/>
        <v>-1.2044563201488334</v>
      </c>
      <c r="R36">
        <f t="shared" si="8"/>
        <v>-0.86612726218252278</v>
      </c>
      <c r="S36">
        <f t="shared" si="8"/>
        <v>-0.52779820421621226</v>
      </c>
      <c r="T36">
        <f t="shared" si="8"/>
        <v>-1.8811144360814533</v>
      </c>
      <c r="U36">
        <f t="shared" si="8"/>
        <v>-2.5577725520140731</v>
      </c>
      <c r="V36">
        <f t="shared" si="8"/>
        <v>-3.2344306679466941</v>
      </c>
    </row>
    <row r="37" spans="5:22" x14ac:dyDescent="0.25">
      <c r="E37">
        <f t="shared" si="9"/>
        <v>-4.2925059328064661</v>
      </c>
      <c r="F37">
        <f t="shared" si="8"/>
        <v>-4.0122521396999256</v>
      </c>
      <c r="G37">
        <f t="shared" si="8"/>
        <v>-3.4517445534868454</v>
      </c>
      <c r="H37">
        <f t="shared" si="8"/>
        <v>-2.8912369672737666</v>
      </c>
      <c r="I37">
        <f t="shared" si="8"/>
        <v>-2.3307293810606873</v>
      </c>
      <c r="J37">
        <f t="shared" si="8"/>
        <v>-2.8912369672737666</v>
      </c>
      <c r="K37">
        <f t="shared" si="8"/>
        <v>-3.4517445534868454</v>
      </c>
      <c r="L37">
        <f t="shared" si="8"/>
        <v>-3.7319983465933864</v>
      </c>
      <c r="M37">
        <f t="shared" si="8"/>
        <v>-3.7319983465933864</v>
      </c>
      <c r="N37">
        <f t="shared" si="8"/>
        <v>-3.4517445534868454</v>
      </c>
      <c r="O37">
        <f t="shared" si="8"/>
        <v>-2.8912369672737666</v>
      </c>
      <c r="P37">
        <f t="shared" si="8"/>
        <v>-2.610983174167226</v>
      </c>
      <c r="Q37">
        <f t="shared" si="8"/>
        <v>-2.3307293810606873</v>
      </c>
      <c r="R37">
        <f t="shared" si="8"/>
        <v>-2.0504755879541468</v>
      </c>
      <c r="S37">
        <f t="shared" si="8"/>
        <v>-1.7702217948476067</v>
      </c>
      <c r="T37">
        <f t="shared" si="8"/>
        <v>-2.8912369672737666</v>
      </c>
      <c r="U37">
        <f t="shared" si="8"/>
        <v>-3.4517445534868454</v>
      </c>
      <c r="V37">
        <f t="shared" si="8"/>
        <v>-4.0122521396999256</v>
      </c>
    </row>
    <row r="38" spans="5:22" x14ac:dyDescent="0.25">
      <c r="E38">
        <f t="shared" si="9"/>
        <v>-4.9211857894496047</v>
      </c>
      <c r="F38">
        <f t="shared" si="8"/>
        <v>-4.6840603922371526</v>
      </c>
      <c r="G38">
        <f t="shared" si="8"/>
        <v>-4.2098095978122485</v>
      </c>
      <c r="H38">
        <f t="shared" si="8"/>
        <v>-3.7355588033873466</v>
      </c>
      <c r="I38">
        <f t="shared" si="8"/>
        <v>-3.2613080089624433</v>
      </c>
      <c r="J38">
        <f t="shared" si="8"/>
        <v>-3.7355588033873466</v>
      </c>
      <c r="K38">
        <f t="shared" si="8"/>
        <v>-4.2098095978122485</v>
      </c>
      <c r="L38">
        <f t="shared" si="8"/>
        <v>-4.4469349950247015</v>
      </c>
      <c r="M38">
        <f t="shared" si="8"/>
        <v>-4.4469349950247015</v>
      </c>
      <c r="N38">
        <f t="shared" si="8"/>
        <v>-4.2098095978122485</v>
      </c>
      <c r="O38">
        <f t="shared" si="8"/>
        <v>-3.7355588033873466</v>
      </c>
      <c r="P38">
        <f t="shared" si="8"/>
        <v>-3.4984334061748941</v>
      </c>
      <c r="Q38">
        <f t="shared" si="8"/>
        <v>-3.2613080089624433</v>
      </c>
      <c r="R38">
        <f t="shared" si="8"/>
        <v>-3.0241826117499913</v>
      </c>
      <c r="S38">
        <f t="shared" si="8"/>
        <v>-2.7870572145375392</v>
      </c>
      <c r="T38">
        <f t="shared" si="8"/>
        <v>-3.7355588033873466</v>
      </c>
      <c r="U38">
        <f t="shared" si="8"/>
        <v>-4.2098095978122485</v>
      </c>
      <c r="V38">
        <f t="shared" si="8"/>
        <v>-4.6840603922371526</v>
      </c>
    </row>
    <row r="39" spans="5:22" x14ac:dyDescent="0.25">
      <c r="E39">
        <f t="shared" si="9"/>
        <v>-5.4389955548633893</v>
      </c>
      <c r="F39">
        <f t="shared" si="8"/>
        <v>-5.232351865693694</v>
      </c>
      <c r="G39">
        <f t="shared" si="8"/>
        <v>-4.8190644873543054</v>
      </c>
      <c r="H39">
        <f t="shared" si="8"/>
        <v>-4.4057771090149185</v>
      </c>
      <c r="I39">
        <f t="shared" si="8"/>
        <v>-3.9924897306755298</v>
      </c>
      <c r="J39">
        <f t="shared" si="8"/>
        <v>-4.4057771090149185</v>
      </c>
      <c r="K39">
        <f t="shared" si="8"/>
        <v>-4.8190644873543054</v>
      </c>
      <c r="L39">
        <f t="shared" si="8"/>
        <v>-5.0257081765240006</v>
      </c>
      <c r="M39">
        <f t="shared" si="8"/>
        <v>-5.0257081765240006</v>
      </c>
      <c r="N39">
        <f t="shared" si="8"/>
        <v>-4.8190644873543054</v>
      </c>
      <c r="O39">
        <f t="shared" si="8"/>
        <v>-4.4057771090149185</v>
      </c>
      <c r="P39">
        <f t="shared" si="8"/>
        <v>-4.1991334198452233</v>
      </c>
      <c r="Q39">
        <f t="shared" si="8"/>
        <v>-3.9924897306755298</v>
      </c>
      <c r="R39">
        <f t="shared" si="8"/>
        <v>-3.785846041505835</v>
      </c>
      <c r="S39">
        <f t="shared" si="8"/>
        <v>-3.5792023523361407</v>
      </c>
      <c r="T39">
        <f t="shared" si="8"/>
        <v>-4.4057771090149185</v>
      </c>
      <c r="U39">
        <f t="shared" si="8"/>
        <v>-4.8190644873543054</v>
      </c>
      <c r="V39">
        <f t="shared" si="8"/>
        <v>-5.232351865693694</v>
      </c>
    </row>
    <row r="40" spans="5:22" x14ac:dyDescent="0.25">
      <c r="E40">
        <f>E41*$D29+E29</f>
        <v>-5.8202184165365534</v>
      </c>
      <c r="F40">
        <f>F41*$D29+F29</f>
        <v>-5.6330354386538986</v>
      </c>
      <c r="G40">
        <f t="shared" si="8"/>
        <v>-5.2586694828885907</v>
      </c>
      <c r="H40">
        <f t="shared" si="8"/>
        <v>-4.8843035271232846</v>
      </c>
      <c r="I40">
        <f t="shared" si="8"/>
        <v>-4.5099375713579768</v>
      </c>
      <c r="J40">
        <f t="shared" si="8"/>
        <v>-4.8843035271232846</v>
      </c>
      <c r="K40">
        <f t="shared" si="8"/>
        <v>-5.2586694828885907</v>
      </c>
      <c r="L40">
        <f t="shared" si="8"/>
        <v>-5.4458524607712455</v>
      </c>
      <c r="M40">
        <f t="shared" si="8"/>
        <v>-5.4458524607712455</v>
      </c>
      <c r="N40">
        <f t="shared" si="8"/>
        <v>-5.2586694828885907</v>
      </c>
      <c r="O40">
        <f t="shared" si="8"/>
        <v>-4.8843035271232846</v>
      </c>
      <c r="P40">
        <f t="shared" si="8"/>
        <v>-4.6971205492406298</v>
      </c>
      <c r="Q40">
        <f t="shared" si="8"/>
        <v>-4.5099375713579768</v>
      </c>
      <c r="R40">
        <f t="shared" si="8"/>
        <v>-4.3227545934753229</v>
      </c>
      <c r="S40">
        <f t="shared" si="8"/>
        <v>-4.1355716155926689</v>
      </c>
      <c r="T40">
        <f t="shared" si="8"/>
        <v>-4.8843035271232846</v>
      </c>
      <c r="U40">
        <f t="shared" si="8"/>
        <v>-5.2586694828885907</v>
      </c>
      <c r="V40">
        <f t="shared" si="8"/>
        <v>-5.6330354386538986</v>
      </c>
    </row>
    <row r="41" spans="5:22" x14ac:dyDescent="0.25">
      <c r="E41">
        <f>E30/(1-$D30)</f>
        <v>-6.0318529270916654</v>
      </c>
      <c r="F41">
        <f t="shared" ref="F41:V41" si="10">F30/(1-$D30)</f>
        <v>-5.8541475683423103</v>
      </c>
      <c r="G41">
        <f t="shared" si="10"/>
        <v>-5.4987368508435992</v>
      </c>
      <c r="H41">
        <f>H30/(1-$D30)</f>
        <v>-5.1433261333448916</v>
      </c>
      <c r="I41">
        <f t="shared" si="10"/>
        <v>-4.7879154158461814</v>
      </c>
      <c r="J41">
        <f t="shared" si="10"/>
        <v>-5.1433261333448916</v>
      </c>
      <c r="K41">
        <f t="shared" si="10"/>
        <v>-5.4987368508435992</v>
      </c>
      <c r="L41">
        <f t="shared" si="10"/>
        <v>-5.6764422095929561</v>
      </c>
      <c r="M41">
        <f t="shared" si="10"/>
        <v>-5.6764422095929561</v>
      </c>
      <c r="N41">
        <f t="shared" si="10"/>
        <v>-5.4987368508435992</v>
      </c>
      <c r="O41">
        <f t="shared" si="10"/>
        <v>-5.1433261333448916</v>
      </c>
      <c r="P41">
        <f t="shared" si="10"/>
        <v>-4.9656207745955356</v>
      </c>
      <c r="Q41">
        <f t="shared" si="10"/>
        <v>-4.7879154158461814</v>
      </c>
      <c r="R41">
        <f t="shared" si="10"/>
        <v>-4.6102100570968263</v>
      </c>
      <c r="S41">
        <f t="shared" si="10"/>
        <v>-4.4325046983474721</v>
      </c>
      <c r="T41">
        <f t="shared" si="10"/>
        <v>-5.1433261333448916</v>
      </c>
      <c r="U41">
        <f t="shared" si="10"/>
        <v>-5.4987368508435992</v>
      </c>
      <c r="V41">
        <f t="shared" si="10"/>
        <v>-5.8541475683423103</v>
      </c>
    </row>
    <row r="43" spans="5:22" x14ac:dyDescent="0.25">
      <c r="E43" t="s">
        <v>22</v>
      </c>
    </row>
    <row r="44" spans="5:22" x14ac:dyDescent="0.25">
      <c r="E44">
        <f>($B$2)*(E32-E8)/($E$2)</f>
        <v>8.7799362059478608E-2</v>
      </c>
      <c r="F44">
        <f t="shared" ref="E44:T52" si="11">($B$2)*(F32-F8)/($E$2)</f>
        <v>0.15960524183151542</v>
      </c>
      <c r="G44">
        <f t="shared" si="11"/>
        <v>0.30321700137558916</v>
      </c>
      <c r="H44">
        <f t="shared" si="11"/>
        <v>0.44682876091966278</v>
      </c>
      <c r="I44">
        <f t="shared" si="11"/>
        <v>0.59044052046373652</v>
      </c>
      <c r="J44">
        <f t="shared" si="11"/>
        <v>0.44682876091966278</v>
      </c>
      <c r="K44">
        <f t="shared" si="11"/>
        <v>0.30321700137558916</v>
      </c>
      <c r="L44">
        <f t="shared" si="11"/>
        <v>0.23141112160355226</v>
      </c>
      <c r="M44">
        <f t="shared" si="11"/>
        <v>0.23141112160355226</v>
      </c>
      <c r="N44">
        <f t="shared" si="11"/>
        <v>0.30321700137558916</v>
      </c>
      <c r="O44">
        <f t="shared" si="11"/>
        <v>0.44682876091966278</v>
      </c>
      <c r="P44">
        <f t="shared" si="11"/>
        <v>0.51863464069169962</v>
      </c>
      <c r="Q44">
        <f t="shared" si="11"/>
        <v>0.59044052046373652</v>
      </c>
      <c r="R44">
        <f t="shared" si="11"/>
        <v>0.66224640023577319</v>
      </c>
      <c r="S44">
        <f t="shared" si="11"/>
        <v>0.7340522800078102</v>
      </c>
      <c r="T44">
        <f t="shared" si="11"/>
        <v>0.44682876091966278</v>
      </c>
      <c r="U44">
        <f t="shared" ref="F44:V52" si="12">($B$2)*(U32-U8)/($E$2)</f>
        <v>0.30321700137558916</v>
      </c>
      <c r="V44">
        <f t="shared" si="12"/>
        <v>0.15960524183151542</v>
      </c>
    </row>
    <row r="45" spans="5:22" x14ac:dyDescent="0.25">
      <c r="E45">
        <f t="shared" si="11"/>
        <v>9.0281356762129422E-2</v>
      </c>
      <c r="F45">
        <f t="shared" si="12"/>
        <v>0.14772276322737837</v>
      </c>
      <c r="G45">
        <f t="shared" si="12"/>
        <v>0.26260557615787633</v>
      </c>
      <c r="H45">
        <f t="shared" si="12"/>
        <v>0.37748838908837423</v>
      </c>
      <c r="I45">
        <f t="shared" si="12"/>
        <v>0.49237120201887213</v>
      </c>
      <c r="J45">
        <f t="shared" si="12"/>
        <v>0.37748838908837423</v>
      </c>
      <c r="K45">
        <f t="shared" si="12"/>
        <v>0.26260557615787633</v>
      </c>
      <c r="L45">
        <f t="shared" si="12"/>
        <v>0.20516416969262732</v>
      </c>
      <c r="M45">
        <f t="shared" si="12"/>
        <v>0.20516416969262732</v>
      </c>
      <c r="N45">
        <f t="shared" si="12"/>
        <v>0.26260557615787633</v>
      </c>
      <c r="O45">
        <f t="shared" si="12"/>
        <v>0.37748838908837423</v>
      </c>
      <c r="P45">
        <f t="shared" si="12"/>
        <v>0.43492979555362327</v>
      </c>
      <c r="Q45">
        <f t="shared" si="12"/>
        <v>0.49237120201887213</v>
      </c>
      <c r="R45">
        <f t="shared" si="12"/>
        <v>0.54981260848412117</v>
      </c>
      <c r="S45">
        <f t="shared" si="12"/>
        <v>0.60725401494937015</v>
      </c>
      <c r="T45">
        <f t="shared" si="12"/>
        <v>0.37748838908837423</v>
      </c>
      <c r="U45">
        <f t="shared" si="12"/>
        <v>0.26260557615787633</v>
      </c>
      <c r="V45">
        <f t="shared" si="12"/>
        <v>0.14772276322737837</v>
      </c>
    </row>
    <row r="46" spans="5:22" x14ac:dyDescent="0.25">
      <c r="E46">
        <f t="shared" si="11"/>
        <v>9.7578357158760468E-2</v>
      </c>
      <c r="F46">
        <f t="shared" si="12"/>
        <v>0.14371883199536814</v>
      </c>
      <c r="G46">
        <f t="shared" si="12"/>
        <v>0.23599978166858365</v>
      </c>
      <c r="H46">
        <f t="shared" si="12"/>
        <v>0.32828073134179903</v>
      </c>
      <c r="I46">
        <f t="shared" si="12"/>
        <v>0.42056168101501445</v>
      </c>
      <c r="J46">
        <f t="shared" si="12"/>
        <v>0.32828073134179903</v>
      </c>
      <c r="K46">
        <f t="shared" si="12"/>
        <v>0.23599978166858365</v>
      </c>
      <c r="L46">
        <f t="shared" si="12"/>
        <v>0.18985930683197585</v>
      </c>
      <c r="M46">
        <f t="shared" si="12"/>
        <v>0.18985930683197585</v>
      </c>
      <c r="N46">
        <f t="shared" si="12"/>
        <v>0.23599978166858365</v>
      </c>
      <c r="O46">
        <f t="shared" si="12"/>
        <v>0.32828073134179903</v>
      </c>
      <c r="P46">
        <f t="shared" si="12"/>
        <v>0.3744212061784068</v>
      </c>
      <c r="Q46">
        <f t="shared" si="12"/>
        <v>0.42056168101501445</v>
      </c>
      <c r="R46">
        <f t="shared" si="12"/>
        <v>0.46670215585162222</v>
      </c>
      <c r="S46">
        <f t="shared" si="12"/>
        <v>0.51284263068822988</v>
      </c>
      <c r="T46">
        <f t="shared" si="12"/>
        <v>0.32828073134179903</v>
      </c>
      <c r="U46">
        <f t="shared" si="12"/>
        <v>0.23599978166858365</v>
      </c>
      <c r="V46">
        <f t="shared" si="12"/>
        <v>0.14371883199536814</v>
      </c>
    </row>
    <row r="47" spans="5:22" x14ac:dyDescent="0.25">
      <c r="E47">
        <f t="shared" si="11"/>
        <v>0.11007953660385879</v>
      </c>
      <c r="F47">
        <f t="shared" si="12"/>
        <v>0.14737990513644431</v>
      </c>
      <c r="G47">
        <f t="shared" si="12"/>
        <v>0.22198064220161542</v>
      </c>
      <c r="H47">
        <f t="shared" si="12"/>
        <v>0.29658137926678646</v>
      </c>
      <c r="I47">
        <f t="shared" si="12"/>
        <v>0.37118211633195747</v>
      </c>
      <c r="J47">
        <f t="shared" si="12"/>
        <v>0.29658137926678646</v>
      </c>
      <c r="K47">
        <f t="shared" si="12"/>
        <v>0.22198064220161542</v>
      </c>
      <c r="L47">
        <f t="shared" si="12"/>
        <v>0.18468027366902978</v>
      </c>
      <c r="M47">
        <f t="shared" si="12"/>
        <v>0.18468027366902978</v>
      </c>
      <c r="N47">
        <f t="shared" si="12"/>
        <v>0.22198064220161542</v>
      </c>
      <c r="O47">
        <f t="shared" si="12"/>
        <v>0.29658137926678646</v>
      </c>
      <c r="P47">
        <f t="shared" si="12"/>
        <v>0.33388174779937202</v>
      </c>
      <c r="Q47">
        <f t="shared" si="12"/>
        <v>0.37118211633195747</v>
      </c>
      <c r="R47">
        <f t="shared" si="12"/>
        <v>0.40848248486454303</v>
      </c>
      <c r="S47">
        <f t="shared" si="12"/>
        <v>0.44578285339712864</v>
      </c>
      <c r="T47">
        <f t="shared" si="12"/>
        <v>0.29658137926678646</v>
      </c>
      <c r="U47">
        <f t="shared" si="12"/>
        <v>0.22198064220161542</v>
      </c>
      <c r="V47">
        <f t="shared" si="12"/>
        <v>0.14737990513644431</v>
      </c>
    </row>
    <row r="48" spans="5:22" x14ac:dyDescent="0.25">
      <c r="E48">
        <f t="shared" si="11"/>
        <v>0.12845162466782961</v>
      </c>
      <c r="F48">
        <f t="shared" si="12"/>
        <v>0.15890123988479751</v>
      </c>
      <c r="G48">
        <f t="shared" si="12"/>
        <v>0.21980047031873343</v>
      </c>
      <c r="H48">
        <f t="shared" si="12"/>
        <v>0.2806997007526692</v>
      </c>
      <c r="I48">
        <f t="shared" si="12"/>
        <v>0.341598931186605</v>
      </c>
      <c r="J48">
        <f t="shared" si="12"/>
        <v>0.2806997007526692</v>
      </c>
      <c r="K48">
        <f t="shared" si="12"/>
        <v>0.21980047031873343</v>
      </c>
      <c r="L48">
        <f t="shared" si="12"/>
        <v>0.18935085510176541</v>
      </c>
      <c r="M48">
        <f t="shared" si="12"/>
        <v>0.18935085510176541</v>
      </c>
      <c r="N48">
        <f t="shared" si="12"/>
        <v>0.21980047031873343</v>
      </c>
      <c r="O48">
        <f t="shared" si="12"/>
        <v>0.2806997007526692</v>
      </c>
      <c r="P48">
        <f t="shared" si="12"/>
        <v>0.31114931596963713</v>
      </c>
      <c r="Q48">
        <f t="shared" si="12"/>
        <v>0.341598931186605</v>
      </c>
      <c r="R48">
        <f t="shared" si="12"/>
        <v>0.37204854640357299</v>
      </c>
      <c r="S48">
        <f t="shared" si="12"/>
        <v>0.40249816162054086</v>
      </c>
      <c r="T48">
        <f t="shared" si="12"/>
        <v>0.2806997007526692</v>
      </c>
      <c r="U48">
        <f t="shared" si="12"/>
        <v>0.21980047031873343</v>
      </c>
      <c r="V48">
        <f t="shared" si="12"/>
        <v>0.15890123988479751</v>
      </c>
    </row>
    <row r="49" spans="2:23" x14ac:dyDescent="0.25">
      <c r="E49">
        <f t="shared" si="11"/>
        <v>0.15367446604741805</v>
      </c>
      <c r="F49">
        <f t="shared" si="12"/>
        <v>0.17889730742700669</v>
      </c>
      <c r="G49">
        <f t="shared" si="12"/>
        <v>0.2293429901861839</v>
      </c>
      <c r="H49">
        <f t="shared" si="12"/>
        <v>0.27978867294536097</v>
      </c>
      <c r="I49">
        <f t="shared" si="12"/>
        <v>0.33023435570453813</v>
      </c>
      <c r="J49">
        <f t="shared" si="12"/>
        <v>0.27978867294536097</v>
      </c>
      <c r="K49">
        <f t="shared" si="12"/>
        <v>0.2293429901861839</v>
      </c>
      <c r="L49">
        <f t="shared" si="12"/>
        <v>0.20412014880659521</v>
      </c>
      <c r="M49">
        <f t="shared" si="12"/>
        <v>0.20412014880659521</v>
      </c>
      <c r="N49">
        <f t="shared" si="12"/>
        <v>0.2293429901861839</v>
      </c>
      <c r="O49">
        <f t="shared" si="12"/>
        <v>0.27978867294536097</v>
      </c>
      <c r="P49">
        <f t="shared" si="12"/>
        <v>0.30501151432494966</v>
      </c>
      <c r="Q49">
        <f t="shared" si="12"/>
        <v>0.33023435570453813</v>
      </c>
      <c r="R49">
        <f t="shared" si="12"/>
        <v>0.35545719708412676</v>
      </c>
      <c r="S49">
        <f t="shared" si="12"/>
        <v>0.3806800384637154</v>
      </c>
      <c r="T49">
        <f t="shared" si="12"/>
        <v>0.27978867294536097</v>
      </c>
      <c r="U49">
        <f t="shared" si="12"/>
        <v>0.2293429901861839</v>
      </c>
      <c r="V49">
        <f t="shared" si="12"/>
        <v>0.17889730742700669</v>
      </c>
    </row>
    <row r="50" spans="2:23" x14ac:dyDescent="0.25">
      <c r="E50">
        <f t="shared" si="11"/>
        <v>0.18709327894953556</v>
      </c>
      <c r="F50">
        <f t="shared" si="12"/>
        <v>0.20843456469865626</v>
      </c>
      <c r="G50">
        <f t="shared" si="12"/>
        <v>0.25111713619689763</v>
      </c>
      <c r="H50">
        <f t="shared" si="12"/>
        <v>0.2937997076951388</v>
      </c>
      <c r="I50">
        <f t="shared" si="12"/>
        <v>0.33648227919338008</v>
      </c>
      <c r="J50">
        <f t="shared" si="12"/>
        <v>0.2937997076951388</v>
      </c>
      <c r="K50">
        <f t="shared" si="12"/>
        <v>0.25111713619689763</v>
      </c>
      <c r="L50">
        <f t="shared" si="12"/>
        <v>0.22977585044777685</v>
      </c>
      <c r="M50">
        <f t="shared" si="12"/>
        <v>0.22977585044777685</v>
      </c>
      <c r="N50">
        <f t="shared" si="12"/>
        <v>0.25111713619689763</v>
      </c>
      <c r="O50">
        <f t="shared" si="12"/>
        <v>0.2937997076951388</v>
      </c>
      <c r="P50">
        <f t="shared" si="12"/>
        <v>0.3151409934442595</v>
      </c>
      <c r="Q50">
        <f t="shared" si="12"/>
        <v>0.33648227919338008</v>
      </c>
      <c r="R50">
        <f t="shared" si="12"/>
        <v>0.35782356494250078</v>
      </c>
      <c r="S50">
        <f t="shared" si="12"/>
        <v>0.37916485069162148</v>
      </c>
      <c r="T50">
        <f t="shared" si="12"/>
        <v>0.2937997076951388</v>
      </c>
      <c r="U50">
        <f t="shared" si="12"/>
        <v>0.25111713619689763</v>
      </c>
      <c r="V50">
        <f t="shared" si="12"/>
        <v>0.20843456469865626</v>
      </c>
    </row>
    <row r="51" spans="2:23" x14ac:dyDescent="0.25">
      <c r="E51">
        <f t="shared" si="11"/>
        <v>0.23049040006229496</v>
      </c>
      <c r="F51">
        <f t="shared" si="12"/>
        <v>0.24908833208756753</v>
      </c>
      <c r="G51">
        <f t="shared" si="12"/>
        <v>0.28628419613811251</v>
      </c>
      <c r="H51">
        <f t="shared" si="12"/>
        <v>0.32348006018865733</v>
      </c>
      <c r="I51">
        <f t="shared" si="12"/>
        <v>0.36067592423920231</v>
      </c>
      <c r="J51">
        <f t="shared" si="12"/>
        <v>0.32348006018865733</v>
      </c>
      <c r="K51">
        <f t="shared" si="12"/>
        <v>0.28628419613811251</v>
      </c>
      <c r="L51">
        <f t="shared" si="12"/>
        <v>0.26768626411283991</v>
      </c>
      <c r="M51">
        <f t="shared" si="12"/>
        <v>0.26768626411283991</v>
      </c>
      <c r="N51">
        <f t="shared" si="12"/>
        <v>0.28628419613811251</v>
      </c>
      <c r="O51">
        <f t="shared" si="12"/>
        <v>0.32348006018865733</v>
      </c>
      <c r="P51">
        <f t="shared" si="12"/>
        <v>0.34207799221392987</v>
      </c>
      <c r="Q51">
        <f t="shared" si="12"/>
        <v>0.36067592423920231</v>
      </c>
      <c r="R51">
        <f t="shared" si="12"/>
        <v>0.37927385626447485</v>
      </c>
      <c r="S51">
        <f t="shared" si="12"/>
        <v>0.39787178828974729</v>
      </c>
      <c r="T51">
        <f t="shared" si="12"/>
        <v>0.32348006018865733</v>
      </c>
      <c r="U51">
        <f t="shared" si="12"/>
        <v>0.28628419613811251</v>
      </c>
      <c r="V51">
        <f t="shared" si="12"/>
        <v>0.24908833208756753</v>
      </c>
    </row>
    <row r="52" spans="2:23" x14ac:dyDescent="0.25">
      <c r="E52">
        <f t="shared" si="11"/>
        <v>0.28618034251171021</v>
      </c>
      <c r="F52">
        <f t="shared" si="12"/>
        <v>0.3030268105211491</v>
      </c>
      <c r="G52">
        <f t="shared" si="12"/>
        <v>0.33671974654002684</v>
      </c>
      <c r="H52">
        <f t="shared" si="12"/>
        <v>0.37041268255890436</v>
      </c>
      <c r="I52">
        <f t="shared" si="12"/>
        <v>0.4041056185777821</v>
      </c>
      <c r="J52">
        <f t="shared" si="12"/>
        <v>0.37041268255890436</v>
      </c>
      <c r="K52">
        <f t="shared" si="12"/>
        <v>0.33671974654002684</v>
      </c>
      <c r="L52">
        <f t="shared" si="12"/>
        <v>0.31987327853058789</v>
      </c>
      <c r="M52">
        <f t="shared" si="12"/>
        <v>0.31987327853058789</v>
      </c>
      <c r="N52">
        <f t="shared" si="12"/>
        <v>0.33671974654002684</v>
      </c>
      <c r="O52">
        <f t="shared" si="12"/>
        <v>0.37041268255890436</v>
      </c>
      <c r="P52">
        <f t="shared" si="12"/>
        <v>0.38725915056834331</v>
      </c>
      <c r="Q52">
        <f t="shared" si="12"/>
        <v>0.4041056185777821</v>
      </c>
      <c r="R52">
        <f t="shared" si="12"/>
        <v>0.42095208658722094</v>
      </c>
      <c r="S52">
        <f t="shared" si="12"/>
        <v>0.43779855459665978</v>
      </c>
      <c r="T52">
        <f t="shared" si="12"/>
        <v>0.37041268255890436</v>
      </c>
      <c r="U52">
        <f t="shared" si="12"/>
        <v>0.33671974654002684</v>
      </c>
      <c r="V52">
        <f t="shared" si="12"/>
        <v>0.3030268105211491</v>
      </c>
    </row>
    <row r="53" spans="2:23" x14ac:dyDescent="0.25">
      <c r="E53">
        <f>($B$2)*(E41-E17)/($E$2)</f>
        <v>0.35713323656175011</v>
      </c>
      <c r="F53">
        <f t="shared" ref="F53:V53" si="13">($B$2)*(F41-F17)/($E$2)</f>
        <v>0.37312671884919207</v>
      </c>
      <c r="G53">
        <f t="shared" si="13"/>
        <v>0.40511368342407605</v>
      </c>
      <c r="H53">
        <f t="shared" si="13"/>
        <v>0.43710064799895976</v>
      </c>
      <c r="I53">
        <f t="shared" si="13"/>
        <v>0.46908761257384368</v>
      </c>
      <c r="J53">
        <f t="shared" si="13"/>
        <v>0.43710064799895976</v>
      </c>
      <c r="K53">
        <f t="shared" si="13"/>
        <v>0.40511368342407605</v>
      </c>
      <c r="L53">
        <f t="shared" si="13"/>
        <v>0.38912020113663393</v>
      </c>
      <c r="M53">
        <f t="shared" si="13"/>
        <v>0.38912020113663393</v>
      </c>
      <c r="N53">
        <f t="shared" si="13"/>
        <v>0.40511368342407605</v>
      </c>
      <c r="O53">
        <f t="shared" si="13"/>
        <v>0.43710064799895976</v>
      </c>
      <c r="P53">
        <f t="shared" si="13"/>
        <v>0.45309413028640178</v>
      </c>
      <c r="Q53">
        <f t="shared" si="13"/>
        <v>0.46908761257384368</v>
      </c>
      <c r="R53">
        <f t="shared" si="13"/>
        <v>0.48508109486128559</v>
      </c>
      <c r="S53">
        <f t="shared" si="13"/>
        <v>0.5010745771487275</v>
      </c>
      <c r="T53">
        <f t="shared" si="13"/>
        <v>0.43710064799895976</v>
      </c>
      <c r="U53">
        <f t="shared" si="13"/>
        <v>0.40511368342407605</v>
      </c>
      <c r="V53">
        <f t="shared" si="13"/>
        <v>0.37312671884919207</v>
      </c>
    </row>
    <row r="54" spans="2:23" x14ac:dyDescent="0.25">
      <c r="E54">
        <f>SUM(E44:E53)</f>
        <v>1.7287619613847658</v>
      </c>
      <c r="F54">
        <f t="shared" ref="F54:V54" si="14">SUM(F44:F53)</f>
        <v>2.0699017156590753</v>
      </c>
      <c r="G54">
        <f t="shared" si="14"/>
        <v>2.7521812242076948</v>
      </c>
      <c r="H54">
        <f t="shared" si="14"/>
        <v>3.434460732756313</v>
      </c>
      <c r="I54">
        <f t="shared" si="14"/>
        <v>4.1167402413049317</v>
      </c>
      <c r="J54">
        <f t="shared" si="14"/>
        <v>3.434460732756313</v>
      </c>
      <c r="K54">
        <f t="shared" si="14"/>
        <v>2.7521812242076948</v>
      </c>
      <c r="L54">
        <f t="shared" si="14"/>
        <v>2.4110414699333846</v>
      </c>
      <c r="M54">
        <f t="shared" si="14"/>
        <v>2.4110414699333846</v>
      </c>
      <c r="N54">
        <f t="shared" si="14"/>
        <v>2.7521812242076948</v>
      </c>
      <c r="O54">
        <f t="shared" si="14"/>
        <v>3.434460732756313</v>
      </c>
      <c r="P54">
        <f t="shared" si="14"/>
        <v>3.7756004870306232</v>
      </c>
      <c r="Q54">
        <f t="shared" si="14"/>
        <v>4.1167402413049317</v>
      </c>
      <c r="R54">
        <f t="shared" si="14"/>
        <v>4.4578799955792405</v>
      </c>
      <c r="S54">
        <f t="shared" si="14"/>
        <v>4.7990197498535512</v>
      </c>
      <c r="T54">
        <f t="shared" si="14"/>
        <v>3.434460732756313</v>
      </c>
      <c r="U54">
        <f t="shared" si="14"/>
        <v>2.7521812242076948</v>
      </c>
      <c r="V54">
        <f t="shared" si="14"/>
        <v>2.0699017156590753</v>
      </c>
    </row>
    <row r="56" spans="2:23" x14ac:dyDescent="0.25">
      <c r="E56">
        <f>E58+E57</f>
        <v>10.927968251608968</v>
      </c>
      <c r="F56">
        <f t="shared" ref="F56:V56" si="15">F58+F57</f>
        <v>10.913754095180872</v>
      </c>
      <c r="G56">
        <f t="shared" si="15"/>
        <v>10.88532578232468</v>
      </c>
      <c r="H56">
        <f t="shared" si="15"/>
        <v>10.856897469468487</v>
      </c>
      <c r="I56">
        <f t="shared" si="15"/>
        <v>10.828469156612295</v>
      </c>
      <c r="J56">
        <f t="shared" si="15"/>
        <v>10.856897469468487</v>
      </c>
      <c r="K56">
        <f t="shared" si="15"/>
        <v>10.88532578232468</v>
      </c>
      <c r="L56">
        <f t="shared" si="15"/>
        <v>10.899539938752776</v>
      </c>
      <c r="M56">
        <f t="shared" si="15"/>
        <v>10.899539938752776</v>
      </c>
      <c r="N56">
        <f t="shared" si="15"/>
        <v>10.88532578232468</v>
      </c>
      <c r="O56">
        <f t="shared" si="15"/>
        <v>10.856897469468487</v>
      </c>
      <c r="P56">
        <f t="shared" si="15"/>
        <v>10.842683313040391</v>
      </c>
      <c r="Q56">
        <f t="shared" si="15"/>
        <v>10.828469156612295</v>
      </c>
      <c r="R56">
        <f t="shared" si="15"/>
        <v>10.814255000184199</v>
      </c>
      <c r="S56">
        <f t="shared" si="15"/>
        <v>10.800040843756102</v>
      </c>
      <c r="T56">
        <f t="shared" si="15"/>
        <v>10.856897469468487</v>
      </c>
      <c r="U56">
        <f t="shared" si="15"/>
        <v>10.88532578232468</v>
      </c>
      <c r="V56">
        <f t="shared" si="15"/>
        <v>10.913754095180872</v>
      </c>
    </row>
    <row r="57" spans="2:23" x14ac:dyDescent="0.25">
      <c r="D57">
        <v>12</v>
      </c>
      <c r="E57">
        <f t="shared" ref="E57:W57" si="16">E5</f>
        <v>10</v>
      </c>
      <c r="F57">
        <f t="shared" si="16"/>
        <v>9</v>
      </c>
      <c r="G57">
        <f t="shared" si="16"/>
        <v>7</v>
      </c>
      <c r="H57">
        <f t="shared" si="16"/>
        <v>5</v>
      </c>
      <c r="I57">
        <f t="shared" si="16"/>
        <v>3</v>
      </c>
      <c r="J57">
        <f t="shared" si="16"/>
        <v>5</v>
      </c>
      <c r="K57">
        <f t="shared" si="16"/>
        <v>7</v>
      </c>
      <c r="L57">
        <f t="shared" si="16"/>
        <v>8</v>
      </c>
      <c r="M57">
        <f t="shared" si="16"/>
        <v>8</v>
      </c>
      <c r="N57">
        <f t="shared" si="16"/>
        <v>7</v>
      </c>
      <c r="O57">
        <f t="shared" si="16"/>
        <v>5</v>
      </c>
      <c r="P57">
        <f t="shared" si="16"/>
        <v>4</v>
      </c>
      <c r="Q57">
        <f t="shared" si="16"/>
        <v>3</v>
      </c>
      <c r="R57">
        <f t="shared" si="16"/>
        <v>2</v>
      </c>
      <c r="S57">
        <f t="shared" si="16"/>
        <v>1</v>
      </c>
      <c r="T57">
        <f t="shared" si="16"/>
        <v>5</v>
      </c>
      <c r="U57">
        <f t="shared" si="16"/>
        <v>7</v>
      </c>
      <c r="V57">
        <f t="shared" si="16"/>
        <v>9</v>
      </c>
      <c r="W57">
        <f t="shared" si="16"/>
        <v>12</v>
      </c>
    </row>
    <row r="58" spans="2:23" x14ac:dyDescent="0.25">
      <c r="B58" t="s">
        <v>15</v>
      </c>
      <c r="C58">
        <v>0</v>
      </c>
      <c r="D58">
        <v>0</v>
      </c>
      <c r="E58">
        <f>E7-E54*$D$2</f>
        <v>0.92796825160896823</v>
      </c>
      <c r="F58">
        <f t="shared" ref="F58:V58" si="17">F7-F54*$D$2</f>
        <v>1.913754095180872</v>
      </c>
      <c r="G58">
        <f t="shared" si="17"/>
        <v>3.8853257823246796</v>
      </c>
      <c r="H58">
        <f t="shared" si="17"/>
        <v>5.8568974694684872</v>
      </c>
      <c r="I58">
        <f t="shared" si="17"/>
        <v>7.8284691566122948</v>
      </c>
      <c r="J58">
        <f t="shared" si="17"/>
        <v>5.8568974694684872</v>
      </c>
      <c r="K58">
        <f t="shared" si="17"/>
        <v>3.8853257823246796</v>
      </c>
      <c r="L58">
        <f t="shared" si="17"/>
        <v>2.8995399387527758</v>
      </c>
      <c r="M58">
        <f t="shared" si="17"/>
        <v>2.8995399387527758</v>
      </c>
      <c r="N58">
        <f t="shared" si="17"/>
        <v>3.8853257823246796</v>
      </c>
      <c r="O58">
        <f t="shared" si="17"/>
        <v>5.8568974694684872</v>
      </c>
      <c r="P58">
        <f t="shared" si="17"/>
        <v>6.842683313040391</v>
      </c>
      <c r="Q58">
        <f t="shared" si="17"/>
        <v>7.8284691566122948</v>
      </c>
      <c r="R58">
        <f t="shared" si="17"/>
        <v>8.8142550001841986</v>
      </c>
      <c r="S58">
        <f t="shared" si="17"/>
        <v>9.8000408437561024</v>
      </c>
      <c r="T58">
        <f t="shared" si="17"/>
        <v>5.8568974694684872</v>
      </c>
      <c r="U58">
        <f t="shared" si="17"/>
        <v>3.8853257823246796</v>
      </c>
      <c r="V58">
        <f t="shared" si="17"/>
        <v>1.913754095180872</v>
      </c>
      <c r="W58">
        <v>0</v>
      </c>
    </row>
    <row r="59" spans="2:23" x14ac:dyDescent="0.25">
      <c r="C59">
        <v>1</v>
      </c>
      <c r="E59">
        <f>E32</f>
        <v>-2.4451532672459919E-2</v>
      </c>
      <c r="F59">
        <f t="shared" ref="F59:V59" si="18">F32</f>
        <v>0.77339157590572705</v>
      </c>
      <c r="G59">
        <f t="shared" si="18"/>
        <v>2.3690777930621016</v>
      </c>
      <c r="H59">
        <f t="shared" si="18"/>
        <v>3.9647640102184756</v>
      </c>
      <c r="I59">
        <f t="shared" si="18"/>
        <v>5.56045022737485</v>
      </c>
      <c r="J59">
        <f t="shared" si="18"/>
        <v>3.9647640102184756</v>
      </c>
      <c r="K59">
        <f t="shared" si="18"/>
        <v>2.3690777930621016</v>
      </c>
      <c r="L59">
        <f t="shared" si="18"/>
        <v>1.571234684483914</v>
      </c>
      <c r="M59">
        <f t="shared" si="18"/>
        <v>1.571234684483914</v>
      </c>
      <c r="N59">
        <f t="shared" si="18"/>
        <v>2.3690777930621016</v>
      </c>
      <c r="O59">
        <f t="shared" si="18"/>
        <v>3.9647640102184756</v>
      </c>
      <c r="P59">
        <f t="shared" si="18"/>
        <v>4.7626071187966632</v>
      </c>
      <c r="Q59">
        <f t="shared" si="18"/>
        <v>5.56045022737485</v>
      </c>
      <c r="R59">
        <f t="shared" si="18"/>
        <v>6.3582933359530358</v>
      </c>
      <c r="S59">
        <f t="shared" si="18"/>
        <v>7.1561364445312243</v>
      </c>
      <c r="T59">
        <f t="shared" si="18"/>
        <v>3.9647640102184756</v>
      </c>
      <c r="U59">
        <f t="shared" si="18"/>
        <v>2.3690777930621016</v>
      </c>
      <c r="V59">
        <f t="shared" si="18"/>
        <v>0.77339157590572705</v>
      </c>
    </row>
    <row r="60" spans="2:23" x14ac:dyDescent="0.25">
      <c r="C60">
        <v>2</v>
      </c>
      <c r="E60">
        <f t="shared" ref="E60:V60" si="19">E33</f>
        <v>-0.99687381375411754</v>
      </c>
      <c r="F60">
        <f t="shared" si="19"/>
        <v>-0.35863596414024035</v>
      </c>
      <c r="G60">
        <f t="shared" si="19"/>
        <v>0.91783973508751504</v>
      </c>
      <c r="H60">
        <f t="shared" si="19"/>
        <v>2.1943154343152695</v>
      </c>
      <c r="I60">
        <f t="shared" si="19"/>
        <v>3.4707911335430244</v>
      </c>
      <c r="J60">
        <f t="shared" si="19"/>
        <v>2.1943154343152695</v>
      </c>
      <c r="K60">
        <f t="shared" si="19"/>
        <v>0.91783973508751504</v>
      </c>
      <c r="L60">
        <f t="shared" si="19"/>
        <v>0.27960188547363696</v>
      </c>
      <c r="M60">
        <f t="shared" si="19"/>
        <v>0.27960188547363696</v>
      </c>
      <c r="N60">
        <f t="shared" si="19"/>
        <v>0.91783973508751504</v>
      </c>
      <c r="O60">
        <f t="shared" si="19"/>
        <v>2.1943154343152695</v>
      </c>
      <c r="P60">
        <f t="shared" si="19"/>
        <v>2.8325532839291476</v>
      </c>
      <c r="Q60">
        <f t="shared" si="19"/>
        <v>3.4707911335430244</v>
      </c>
      <c r="R60">
        <f t="shared" si="19"/>
        <v>4.109028983156902</v>
      </c>
      <c r="S60">
        <f t="shared" si="19"/>
        <v>4.7472668327707792</v>
      </c>
      <c r="T60">
        <f t="shared" si="19"/>
        <v>2.1943154343152695</v>
      </c>
      <c r="U60">
        <f t="shared" si="19"/>
        <v>0.91783973508751504</v>
      </c>
      <c r="V60">
        <f t="shared" si="19"/>
        <v>-0.35863596414024035</v>
      </c>
    </row>
    <row r="61" spans="2:23" x14ac:dyDescent="0.25">
      <c r="C61">
        <v>3</v>
      </c>
      <c r="E61">
        <f t="shared" ref="E61:V61" si="20">E34</f>
        <v>-1.9157960315693281</v>
      </c>
      <c r="F61">
        <f t="shared" si="20"/>
        <v>-1.4031240889403538</v>
      </c>
      <c r="G61">
        <f t="shared" si="20"/>
        <v>-0.37778020368240384</v>
      </c>
      <c r="H61">
        <f t="shared" si="20"/>
        <v>0.64756368157554489</v>
      </c>
      <c r="I61">
        <f t="shared" si="20"/>
        <v>1.6729075668334938</v>
      </c>
      <c r="J61">
        <f t="shared" si="20"/>
        <v>0.64756368157554489</v>
      </c>
      <c r="K61">
        <f t="shared" si="20"/>
        <v>-0.37778020368240384</v>
      </c>
      <c r="L61">
        <f t="shared" si="20"/>
        <v>-0.89045214631137926</v>
      </c>
      <c r="M61">
        <f t="shared" si="20"/>
        <v>-0.89045214631137926</v>
      </c>
      <c r="N61">
        <f t="shared" si="20"/>
        <v>-0.37778020368240384</v>
      </c>
      <c r="O61">
        <f t="shared" si="20"/>
        <v>0.64756368157554489</v>
      </c>
      <c r="P61">
        <f t="shared" si="20"/>
        <v>1.16023562420452</v>
      </c>
      <c r="Q61">
        <f t="shared" si="20"/>
        <v>1.6729075668334938</v>
      </c>
      <c r="R61">
        <f t="shared" si="20"/>
        <v>2.1855795094624688</v>
      </c>
      <c r="S61">
        <f t="shared" si="20"/>
        <v>2.6982514520914433</v>
      </c>
      <c r="T61">
        <f t="shared" si="20"/>
        <v>0.64756368157554489</v>
      </c>
      <c r="U61">
        <f t="shared" si="20"/>
        <v>-0.37778020368240384</v>
      </c>
      <c r="V61">
        <f t="shared" si="20"/>
        <v>-1.4031240889403538</v>
      </c>
    </row>
    <row r="62" spans="2:23" x14ac:dyDescent="0.25">
      <c r="C62">
        <v>4</v>
      </c>
      <c r="E62">
        <f t="shared" ref="E62:V62" si="21">E35</f>
        <v>-2.7768940377349023</v>
      </c>
      <c r="F62">
        <f t="shared" si="21"/>
        <v>-2.362445498483952</v>
      </c>
      <c r="G62">
        <f t="shared" si="21"/>
        <v>-1.5335484199820506</v>
      </c>
      <c r="H62">
        <f t="shared" si="21"/>
        <v>-0.70465134148015041</v>
      </c>
      <c r="I62">
        <f t="shared" si="21"/>
        <v>0.1242457370217499</v>
      </c>
      <c r="J62">
        <f t="shared" si="21"/>
        <v>-0.70465134148015041</v>
      </c>
      <c r="K62">
        <f t="shared" si="21"/>
        <v>-1.5335484199820506</v>
      </c>
      <c r="L62">
        <f t="shared" si="21"/>
        <v>-1.947996959233002</v>
      </c>
      <c r="M62">
        <f t="shared" si="21"/>
        <v>-1.947996959233002</v>
      </c>
      <c r="N62">
        <f t="shared" si="21"/>
        <v>-1.5335484199820506</v>
      </c>
      <c r="O62">
        <f t="shared" si="21"/>
        <v>-0.70465134148015041</v>
      </c>
      <c r="P62">
        <f t="shared" si="21"/>
        <v>-0.29020280222919981</v>
      </c>
      <c r="Q62">
        <f t="shared" si="21"/>
        <v>0.1242457370217499</v>
      </c>
      <c r="R62">
        <f t="shared" si="21"/>
        <v>0.53869427627270072</v>
      </c>
      <c r="S62">
        <f t="shared" si="21"/>
        <v>0.95314281552365143</v>
      </c>
      <c r="T62">
        <f t="shared" si="21"/>
        <v>-0.70465134148015041</v>
      </c>
      <c r="U62">
        <f t="shared" si="21"/>
        <v>-1.5335484199820506</v>
      </c>
      <c r="V62">
        <f t="shared" si="21"/>
        <v>-2.362445498483952</v>
      </c>
    </row>
    <row r="63" spans="2:23" x14ac:dyDescent="0.25">
      <c r="C63">
        <v>5</v>
      </c>
      <c r="E63">
        <f t="shared" ref="E63:V63" si="22">E36</f>
        <v>-3.5727597259130044</v>
      </c>
      <c r="F63">
        <f t="shared" si="22"/>
        <v>-3.2344306679466941</v>
      </c>
      <c r="G63">
        <f t="shared" si="22"/>
        <v>-2.5577725520140731</v>
      </c>
      <c r="H63">
        <f t="shared" si="22"/>
        <v>-1.8811144360814533</v>
      </c>
      <c r="I63">
        <f t="shared" si="22"/>
        <v>-1.2044563201488334</v>
      </c>
      <c r="J63">
        <f t="shared" si="22"/>
        <v>-1.8811144360814533</v>
      </c>
      <c r="K63">
        <f t="shared" si="22"/>
        <v>-2.5577725520140731</v>
      </c>
      <c r="L63">
        <f t="shared" si="22"/>
        <v>-2.8961016099803842</v>
      </c>
      <c r="M63">
        <f t="shared" si="22"/>
        <v>-2.8961016099803842</v>
      </c>
      <c r="N63">
        <f t="shared" si="22"/>
        <v>-2.5577725520140731</v>
      </c>
      <c r="O63">
        <f t="shared" si="22"/>
        <v>-1.8811144360814533</v>
      </c>
      <c r="P63">
        <f t="shared" si="22"/>
        <v>-1.5427853781151428</v>
      </c>
      <c r="Q63">
        <f t="shared" si="22"/>
        <v>-1.2044563201488334</v>
      </c>
      <c r="R63">
        <f t="shared" si="22"/>
        <v>-0.86612726218252278</v>
      </c>
      <c r="S63">
        <f t="shared" si="22"/>
        <v>-0.52779820421621226</v>
      </c>
      <c r="T63">
        <f t="shared" si="22"/>
        <v>-1.8811144360814533</v>
      </c>
      <c r="U63">
        <f t="shared" si="22"/>
        <v>-2.5577725520140731</v>
      </c>
      <c r="V63">
        <f t="shared" si="22"/>
        <v>-3.2344306679466941</v>
      </c>
    </row>
    <row r="64" spans="2:23" x14ac:dyDescent="0.25">
      <c r="C64">
        <v>6</v>
      </c>
      <c r="E64">
        <f t="shared" ref="E64:V64" si="23">E37</f>
        <v>-4.2925059328064661</v>
      </c>
      <c r="F64">
        <f t="shared" si="23"/>
        <v>-4.0122521396999256</v>
      </c>
      <c r="G64">
        <f t="shared" si="23"/>
        <v>-3.4517445534868454</v>
      </c>
      <c r="H64">
        <f t="shared" si="23"/>
        <v>-2.8912369672737666</v>
      </c>
      <c r="I64">
        <f t="shared" si="23"/>
        <v>-2.3307293810606873</v>
      </c>
      <c r="J64">
        <f t="shared" si="23"/>
        <v>-2.8912369672737666</v>
      </c>
      <c r="K64">
        <f t="shared" si="23"/>
        <v>-3.4517445534868454</v>
      </c>
      <c r="L64">
        <f t="shared" si="23"/>
        <v>-3.7319983465933864</v>
      </c>
      <c r="M64">
        <f t="shared" si="23"/>
        <v>-3.7319983465933864</v>
      </c>
      <c r="N64">
        <f t="shared" si="23"/>
        <v>-3.4517445534868454</v>
      </c>
      <c r="O64">
        <f t="shared" si="23"/>
        <v>-2.8912369672737666</v>
      </c>
      <c r="P64">
        <f t="shared" si="23"/>
        <v>-2.610983174167226</v>
      </c>
      <c r="Q64">
        <f t="shared" si="23"/>
        <v>-2.3307293810606873</v>
      </c>
      <c r="R64">
        <f t="shared" si="23"/>
        <v>-2.0504755879541468</v>
      </c>
      <c r="S64">
        <f t="shared" si="23"/>
        <v>-1.7702217948476067</v>
      </c>
      <c r="T64">
        <f t="shared" si="23"/>
        <v>-2.8912369672737666</v>
      </c>
      <c r="U64">
        <f t="shared" si="23"/>
        <v>-3.4517445534868454</v>
      </c>
      <c r="V64">
        <f t="shared" si="23"/>
        <v>-4.0122521396999256</v>
      </c>
    </row>
    <row r="65" spans="3:22" x14ac:dyDescent="0.25">
      <c r="C65">
        <v>7</v>
      </c>
      <c r="E65">
        <f t="shared" ref="E65:V65" si="24">E38</f>
        <v>-4.9211857894496047</v>
      </c>
      <c r="F65">
        <f t="shared" si="24"/>
        <v>-4.6840603922371526</v>
      </c>
      <c r="G65">
        <f t="shared" si="24"/>
        <v>-4.2098095978122485</v>
      </c>
      <c r="H65">
        <f t="shared" si="24"/>
        <v>-3.7355588033873466</v>
      </c>
      <c r="I65">
        <f t="shared" si="24"/>
        <v>-3.2613080089624433</v>
      </c>
      <c r="J65">
        <f t="shared" si="24"/>
        <v>-3.7355588033873466</v>
      </c>
      <c r="K65">
        <f t="shared" si="24"/>
        <v>-4.2098095978122485</v>
      </c>
      <c r="L65">
        <f t="shared" si="24"/>
        <v>-4.4469349950247015</v>
      </c>
      <c r="M65">
        <f t="shared" si="24"/>
        <v>-4.4469349950247015</v>
      </c>
      <c r="N65">
        <f t="shared" si="24"/>
        <v>-4.2098095978122485</v>
      </c>
      <c r="O65">
        <f t="shared" si="24"/>
        <v>-3.7355588033873466</v>
      </c>
      <c r="P65">
        <f t="shared" si="24"/>
        <v>-3.4984334061748941</v>
      </c>
      <c r="Q65">
        <f t="shared" si="24"/>
        <v>-3.2613080089624433</v>
      </c>
      <c r="R65">
        <f t="shared" si="24"/>
        <v>-3.0241826117499913</v>
      </c>
      <c r="S65">
        <f t="shared" si="24"/>
        <v>-2.7870572145375392</v>
      </c>
      <c r="T65">
        <f t="shared" si="24"/>
        <v>-3.7355588033873466</v>
      </c>
      <c r="U65">
        <f t="shared" si="24"/>
        <v>-4.2098095978122485</v>
      </c>
      <c r="V65">
        <f t="shared" si="24"/>
        <v>-4.6840603922371526</v>
      </c>
    </row>
    <row r="66" spans="3:22" x14ac:dyDescent="0.25">
      <c r="C66">
        <v>8</v>
      </c>
      <c r="E66">
        <f t="shared" ref="E66:V66" si="25">E39</f>
        <v>-5.4389955548633893</v>
      </c>
      <c r="F66">
        <f t="shared" si="25"/>
        <v>-5.232351865693694</v>
      </c>
      <c r="G66">
        <f t="shared" si="25"/>
        <v>-4.8190644873543054</v>
      </c>
      <c r="H66">
        <f t="shared" si="25"/>
        <v>-4.4057771090149185</v>
      </c>
      <c r="I66">
        <f t="shared" si="25"/>
        <v>-3.9924897306755298</v>
      </c>
      <c r="J66">
        <f t="shared" si="25"/>
        <v>-4.4057771090149185</v>
      </c>
      <c r="K66">
        <f t="shared" si="25"/>
        <v>-4.8190644873543054</v>
      </c>
      <c r="L66">
        <f t="shared" si="25"/>
        <v>-5.0257081765240006</v>
      </c>
      <c r="M66">
        <f t="shared" si="25"/>
        <v>-5.0257081765240006</v>
      </c>
      <c r="N66">
        <f t="shared" si="25"/>
        <v>-4.8190644873543054</v>
      </c>
      <c r="O66">
        <f t="shared" si="25"/>
        <v>-4.4057771090149185</v>
      </c>
      <c r="P66">
        <f t="shared" si="25"/>
        <v>-4.1991334198452233</v>
      </c>
      <c r="Q66">
        <f t="shared" si="25"/>
        <v>-3.9924897306755298</v>
      </c>
      <c r="R66">
        <f t="shared" si="25"/>
        <v>-3.785846041505835</v>
      </c>
      <c r="S66">
        <f t="shared" si="25"/>
        <v>-3.5792023523361407</v>
      </c>
      <c r="T66">
        <f t="shared" si="25"/>
        <v>-4.4057771090149185</v>
      </c>
      <c r="U66">
        <f t="shared" si="25"/>
        <v>-4.8190644873543054</v>
      </c>
      <c r="V66">
        <f t="shared" si="25"/>
        <v>-5.232351865693694</v>
      </c>
    </row>
    <row r="67" spans="3:22" x14ac:dyDescent="0.25">
      <c r="C67">
        <v>9</v>
      </c>
      <c r="E67">
        <f t="shared" ref="E67:V67" si="26">E40</f>
        <v>-5.8202184165365534</v>
      </c>
      <c r="F67">
        <f t="shared" si="26"/>
        <v>-5.6330354386538986</v>
      </c>
      <c r="G67">
        <f t="shared" si="26"/>
        <v>-5.2586694828885907</v>
      </c>
      <c r="H67">
        <f t="shared" si="26"/>
        <v>-4.8843035271232846</v>
      </c>
      <c r="I67">
        <f t="shared" si="26"/>
        <v>-4.5099375713579768</v>
      </c>
      <c r="J67">
        <f t="shared" si="26"/>
        <v>-4.8843035271232846</v>
      </c>
      <c r="K67">
        <f t="shared" si="26"/>
        <v>-5.2586694828885907</v>
      </c>
      <c r="L67">
        <f t="shared" si="26"/>
        <v>-5.4458524607712455</v>
      </c>
      <c r="M67">
        <f t="shared" si="26"/>
        <v>-5.4458524607712455</v>
      </c>
      <c r="N67">
        <f t="shared" si="26"/>
        <v>-5.2586694828885907</v>
      </c>
      <c r="O67">
        <f t="shared" si="26"/>
        <v>-4.8843035271232846</v>
      </c>
      <c r="P67">
        <f t="shared" si="26"/>
        <v>-4.6971205492406298</v>
      </c>
      <c r="Q67">
        <f t="shared" si="26"/>
        <v>-4.5099375713579768</v>
      </c>
      <c r="R67">
        <f t="shared" si="26"/>
        <v>-4.3227545934753229</v>
      </c>
      <c r="S67">
        <f t="shared" si="26"/>
        <v>-4.1355716155926689</v>
      </c>
      <c r="T67">
        <f t="shared" si="26"/>
        <v>-4.8843035271232846</v>
      </c>
      <c r="U67">
        <f t="shared" si="26"/>
        <v>-5.2586694828885907</v>
      </c>
      <c r="V67">
        <f t="shared" si="26"/>
        <v>-5.6330354386538986</v>
      </c>
    </row>
    <row r="68" spans="3:22" x14ac:dyDescent="0.25">
      <c r="C68">
        <v>10</v>
      </c>
      <c r="E68">
        <f t="shared" ref="E68:V68" si="27">E41</f>
        <v>-6.0318529270916654</v>
      </c>
      <c r="F68">
        <f t="shared" si="27"/>
        <v>-5.8541475683423103</v>
      </c>
      <c r="G68">
        <f t="shared" si="27"/>
        <v>-5.4987368508435992</v>
      </c>
      <c r="H68">
        <f t="shared" si="27"/>
        <v>-5.1433261333448916</v>
      </c>
      <c r="I68">
        <f t="shared" si="27"/>
        <v>-4.7879154158461814</v>
      </c>
      <c r="J68">
        <f t="shared" si="27"/>
        <v>-5.1433261333448916</v>
      </c>
      <c r="K68">
        <f t="shared" si="27"/>
        <v>-5.4987368508435992</v>
      </c>
      <c r="L68">
        <f t="shared" si="27"/>
        <v>-5.6764422095929561</v>
      </c>
      <c r="M68">
        <f t="shared" si="27"/>
        <v>-5.6764422095929561</v>
      </c>
      <c r="N68">
        <f t="shared" si="27"/>
        <v>-5.4987368508435992</v>
      </c>
      <c r="O68">
        <f t="shared" si="27"/>
        <v>-5.1433261333448916</v>
      </c>
      <c r="P68">
        <f t="shared" si="27"/>
        <v>-4.9656207745955356</v>
      </c>
      <c r="Q68">
        <f t="shared" si="27"/>
        <v>-4.7879154158461814</v>
      </c>
      <c r="R68">
        <f t="shared" si="27"/>
        <v>-4.6102100570968263</v>
      </c>
      <c r="S68">
        <f t="shared" si="27"/>
        <v>-4.4325046983474721</v>
      </c>
      <c r="T68">
        <f t="shared" si="27"/>
        <v>-5.1433261333448916</v>
      </c>
      <c r="U68">
        <f t="shared" si="27"/>
        <v>-5.4987368508435992</v>
      </c>
      <c r="V68">
        <f t="shared" si="27"/>
        <v>-5.8541475683423103</v>
      </c>
    </row>
    <row r="70" spans="3:22" x14ac:dyDescent="0.25">
      <c r="E70" t="s">
        <v>11</v>
      </c>
    </row>
    <row r="71" spans="3:22" x14ac:dyDescent="0.25">
      <c r="E71">
        <f>E58</f>
        <v>0.92796825160896823</v>
      </c>
      <c r="F71">
        <f t="shared" ref="F71:V71" si="28">F58</f>
        <v>1.913754095180872</v>
      </c>
      <c r="G71">
        <f>G58</f>
        <v>3.8853257823246796</v>
      </c>
      <c r="H71">
        <f t="shared" si="28"/>
        <v>5.8568974694684872</v>
      </c>
      <c r="I71">
        <f t="shared" si="28"/>
        <v>7.8284691566122948</v>
      </c>
      <c r="J71">
        <f t="shared" si="28"/>
        <v>5.8568974694684872</v>
      </c>
      <c r="K71">
        <f t="shared" si="28"/>
        <v>3.8853257823246796</v>
      </c>
      <c r="L71">
        <f t="shared" si="28"/>
        <v>2.8995399387527758</v>
      </c>
      <c r="M71">
        <f t="shared" si="28"/>
        <v>2.8995399387527758</v>
      </c>
      <c r="N71">
        <f t="shared" si="28"/>
        <v>3.8853257823246796</v>
      </c>
      <c r="O71">
        <f t="shared" si="28"/>
        <v>5.8568974694684872</v>
      </c>
      <c r="P71">
        <f t="shared" si="28"/>
        <v>6.842683313040391</v>
      </c>
      <c r="Q71">
        <f t="shared" si="28"/>
        <v>7.8284691566122948</v>
      </c>
      <c r="R71">
        <f t="shared" si="28"/>
        <v>8.8142550001841986</v>
      </c>
      <c r="S71">
        <f t="shared" si="28"/>
        <v>9.8000408437561024</v>
      </c>
      <c r="T71">
        <f t="shared" si="28"/>
        <v>5.8568974694684872</v>
      </c>
      <c r="U71">
        <f t="shared" si="28"/>
        <v>3.8853257823246796</v>
      </c>
      <c r="V71">
        <f t="shared" si="28"/>
        <v>1.913754095180872</v>
      </c>
    </row>
    <row r="72" spans="3:22" x14ac:dyDescent="0.25">
      <c r="E72">
        <f>($B$23*E71+$C$2*$E$2^2*E59)/($B$25-$B$23*$D20)</f>
        <v>0.45129748532456354</v>
      </c>
      <c r="F72">
        <f t="shared" ref="F72:F81" si="29">($B$23*F71+$C$2*$E$2^2*F59)/($B$25-$B$23*$D20)</f>
        <v>0.95211119118304099</v>
      </c>
      <c r="G72">
        <f t="shared" ref="G72:G80" si="30">($B$23*G71+$C$2*$E$2^2*G59)/($B$25-$B$23*$D20)</f>
        <v>1.9537386028999961</v>
      </c>
      <c r="H72">
        <f t="shared" ref="H72:H81" si="31">($B$23*H71+$C$2*$E$2^2*H59)/($B$25-$B$23*$D20)</f>
        <v>2.9553660146169509</v>
      </c>
      <c r="I72">
        <f t="shared" ref="I72:I81" si="32">($B$23*I71+$C$2*$E$2^2*I59)/($B$25-$B$23*$D20)</f>
        <v>3.9569934263339062</v>
      </c>
      <c r="J72">
        <f t="shared" ref="J72:J81" si="33">($B$23*J71+$C$2*$E$2^2*J59)/($B$25-$B$23*$D20)</f>
        <v>2.9553660146169509</v>
      </c>
      <c r="K72">
        <f t="shared" ref="K72:K81" si="34">($B$23*K71+$C$2*$E$2^2*K59)/($B$25-$B$23*$D20)</f>
        <v>1.9537386028999961</v>
      </c>
      <c r="L72">
        <f t="shared" ref="L72:L81" si="35">($B$23*L71+$C$2*$E$2^2*L59)/($B$25-$B$23*$D20)</f>
        <v>1.4529248970415185</v>
      </c>
      <c r="M72">
        <f t="shared" ref="M72:M81" si="36">($B$23*M71+$C$2*$E$2^2*M59)/($B$25-$B$23*$D20)</f>
        <v>1.4529248970415185</v>
      </c>
      <c r="N72">
        <f t="shared" ref="N72:N81" si="37">($B$23*N71+$C$2*$E$2^2*N59)/($B$25-$B$23*$D20)</f>
        <v>1.9537386028999961</v>
      </c>
      <c r="O72">
        <f t="shared" ref="O72:O81" si="38">($B$23*O71+$C$2*$E$2^2*O59)/($B$25-$B$23*$D20)</f>
        <v>2.9553660146169509</v>
      </c>
      <c r="P72">
        <f t="shared" ref="P72:P81" si="39">($B$23*P71+$C$2*$E$2^2*P59)/($B$25-$B$23*$D20)</f>
        <v>3.4561797204754283</v>
      </c>
      <c r="Q72">
        <f t="shared" ref="Q72:Q81" si="40">($B$23*Q71+$C$2*$E$2^2*Q59)/($B$25-$B$23*$D20)</f>
        <v>3.9569934263339062</v>
      </c>
      <c r="R72">
        <f t="shared" ref="R72:R81" si="41">($B$23*R71+$C$2*$E$2^2*R59)/($B$25-$B$23*$D20)</f>
        <v>4.457807132192384</v>
      </c>
      <c r="S72">
        <f t="shared" ref="S72:S81" si="42">($B$23*S71+$C$2*$E$2^2*S59)/($B$25-$B$23*$D20)</f>
        <v>4.9586208380508614</v>
      </c>
      <c r="T72">
        <f t="shared" ref="T72:T81" si="43">($B$23*T71+$C$2*$E$2^2*T59)/($B$25-$B$23*$D20)</f>
        <v>2.9553660146169509</v>
      </c>
      <c r="U72">
        <f t="shared" ref="U72:U81" si="44">($B$23*U71+$C$2*$E$2^2*U59)/($B$25-$B$23*$D20)</f>
        <v>1.9537386028999961</v>
      </c>
      <c r="V72">
        <f t="shared" ref="V72:V81" si="45">($B$23*V71+$C$2*$E$2^2*V59)/($B$25-$B$23*$D20)</f>
        <v>0.95211119118304099</v>
      </c>
    </row>
    <row r="73" spans="3:22" x14ac:dyDescent="0.25">
      <c r="E73">
        <f t="shared" ref="E73:E80" si="46">($B$23*E72+$C$2*$E$2^2*E60)/($B$25-$B$23*$D21)</f>
        <v>0.2541822832472595</v>
      </c>
      <c r="F73">
        <f t="shared" si="29"/>
        <v>0.59565333614801486</v>
      </c>
      <c r="G73">
        <f t="shared" si="30"/>
        <v>1.2785954419495256</v>
      </c>
      <c r="H73">
        <f t="shared" si="31"/>
        <v>1.9615375477510362</v>
      </c>
      <c r="I73">
        <f t="shared" si="32"/>
        <v>2.6444796535525468</v>
      </c>
      <c r="J73">
        <f t="shared" si="33"/>
        <v>1.9615375477510362</v>
      </c>
      <c r="K73">
        <f t="shared" si="34"/>
        <v>1.2785954419495256</v>
      </c>
      <c r="L73">
        <f t="shared" si="35"/>
        <v>0.93712438904876993</v>
      </c>
      <c r="M73">
        <f t="shared" si="36"/>
        <v>0.93712438904876993</v>
      </c>
      <c r="N73">
        <f t="shared" si="37"/>
        <v>1.2785954419495256</v>
      </c>
      <c r="O73">
        <f t="shared" si="38"/>
        <v>1.9615375477510362</v>
      </c>
      <c r="P73">
        <f t="shared" si="39"/>
        <v>2.3030086006517911</v>
      </c>
      <c r="Q73">
        <f t="shared" si="40"/>
        <v>2.6444796535525468</v>
      </c>
      <c r="R73">
        <f t="shared" si="41"/>
        <v>2.9859507064533024</v>
      </c>
      <c r="S73">
        <f t="shared" si="42"/>
        <v>3.3274217593540572</v>
      </c>
      <c r="T73">
        <f t="shared" si="43"/>
        <v>1.9615375477510362</v>
      </c>
      <c r="U73">
        <f t="shared" si="44"/>
        <v>1.2785954419495256</v>
      </c>
      <c r="V73">
        <f t="shared" si="45"/>
        <v>0.59565333614801486</v>
      </c>
    </row>
    <row r="74" spans="3:22" x14ac:dyDescent="0.25">
      <c r="E74">
        <f t="shared" si="46"/>
        <v>0.10743310763118789</v>
      </c>
      <c r="F74">
        <f t="shared" si="29"/>
        <v>0.36809819657361553</v>
      </c>
      <c r="G74">
        <f t="shared" si="30"/>
        <v>0.88942837445847067</v>
      </c>
      <c r="H74">
        <f t="shared" si="31"/>
        <v>1.4107585523433257</v>
      </c>
      <c r="I74">
        <f t="shared" si="32"/>
        <v>1.9320887302281808</v>
      </c>
      <c r="J74">
        <f t="shared" si="33"/>
        <v>1.4107585523433257</v>
      </c>
      <c r="K74">
        <f t="shared" si="34"/>
        <v>0.88942837445847067</v>
      </c>
      <c r="L74">
        <f t="shared" si="35"/>
        <v>0.62876328551604288</v>
      </c>
      <c r="M74">
        <f t="shared" si="36"/>
        <v>0.62876328551604288</v>
      </c>
      <c r="N74">
        <f t="shared" si="37"/>
        <v>0.88942837445847067</v>
      </c>
      <c r="O74">
        <f t="shared" si="38"/>
        <v>1.4107585523433257</v>
      </c>
      <c r="P74">
        <f t="shared" si="39"/>
        <v>1.671423641285753</v>
      </c>
      <c r="Q74">
        <f t="shared" si="40"/>
        <v>1.9320887302281808</v>
      </c>
      <c r="R74">
        <f t="shared" si="41"/>
        <v>2.1927538191706084</v>
      </c>
      <c r="S74">
        <f t="shared" si="42"/>
        <v>2.453418908113036</v>
      </c>
      <c r="T74">
        <f t="shared" si="43"/>
        <v>1.4107585523433257</v>
      </c>
      <c r="U74">
        <f t="shared" si="44"/>
        <v>0.88942837445847067</v>
      </c>
      <c r="V74">
        <f t="shared" si="45"/>
        <v>0.36809819657361553</v>
      </c>
    </row>
    <row r="75" spans="3:22" x14ac:dyDescent="0.25">
      <c r="E75">
        <f>($B$23*E74+$C$2*$E$2^2*E62)/($B$25-$B$23*$D23)</f>
        <v>-3.0201181662069004E-2</v>
      </c>
      <c r="F75">
        <f t="shared" si="29"/>
        <v>0.17979138374386541</v>
      </c>
      <c r="G75">
        <f t="shared" si="30"/>
        <v>0.59977651455573411</v>
      </c>
      <c r="H75">
        <f t="shared" si="31"/>
        <v>1.0197616453676028</v>
      </c>
      <c r="I75">
        <f t="shared" si="32"/>
        <v>1.4397467761794716</v>
      </c>
      <c r="J75">
        <f t="shared" si="33"/>
        <v>1.0197616453676028</v>
      </c>
      <c r="K75">
        <f t="shared" si="34"/>
        <v>0.59977651455573411</v>
      </c>
      <c r="L75">
        <f t="shared" si="35"/>
        <v>0.38978394914979964</v>
      </c>
      <c r="M75">
        <f t="shared" si="36"/>
        <v>0.38978394914979964</v>
      </c>
      <c r="N75">
        <f t="shared" si="37"/>
        <v>0.59977651455573411</v>
      </c>
      <c r="O75">
        <f t="shared" si="38"/>
        <v>1.0197616453676028</v>
      </c>
      <c r="P75">
        <f t="shared" si="39"/>
        <v>1.2297542107735371</v>
      </c>
      <c r="Q75">
        <f t="shared" si="40"/>
        <v>1.4397467761794716</v>
      </c>
      <c r="R75">
        <f t="shared" si="41"/>
        <v>1.649739341585406</v>
      </c>
      <c r="S75">
        <f t="shared" si="42"/>
        <v>1.8597319069913401</v>
      </c>
      <c r="T75">
        <f t="shared" si="43"/>
        <v>1.0197616453676028</v>
      </c>
      <c r="U75">
        <f t="shared" si="44"/>
        <v>0.59977651455573411</v>
      </c>
      <c r="V75">
        <f t="shared" si="45"/>
        <v>0.17979138374386541</v>
      </c>
    </row>
    <row r="76" spans="3:22" x14ac:dyDescent="0.25">
      <c r="E76">
        <f t="shared" si="46"/>
        <v>-0.16841969581359428</v>
      </c>
      <c r="F76">
        <f t="shared" si="29"/>
        <v>5.5606871198076776E-3</v>
      </c>
      <c r="G76">
        <f t="shared" si="30"/>
        <v>0.35352145298661153</v>
      </c>
      <c r="H76">
        <f t="shared" si="31"/>
        <v>0.70148221885341533</v>
      </c>
      <c r="I76">
        <f t="shared" si="32"/>
        <v>1.0494429847202191</v>
      </c>
      <c r="J76">
        <f t="shared" si="33"/>
        <v>0.70148221885341533</v>
      </c>
      <c r="K76">
        <f t="shared" si="34"/>
        <v>0.35352145298661153</v>
      </c>
      <c r="L76">
        <f t="shared" si="35"/>
        <v>0.17954107005320949</v>
      </c>
      <c r="M76">
        <f t="shared" si="36"/>
        <v>0.17954107005320949</v>
      </c>
      <c r="N76">
        <f t="shared" si="37"/>
        <v>0.35352145298661153</v>
      </c>
      <c r="O76">
        <f t="shared" si="38"/>
        <v>0.70148221885341533</v>
      </c>
      <c r="P76">
        <f t="shared" si="39"/>
        <v>0.87546260178681712</v>
      </c>
      <c r="Q76">
        <f t="shared" si="40"/>
        <v>1.0494429847202191</v>
      </c>
      <c r="R76">
        <f t="shared" si="41"/>
        <v>1.223423367653621</v>
      </c>
      <c r="S76">
        <f t="shared" si="42"/>
        <v>1.3974037505870229</v>
      </c>
      <c r="T76">
        <f t="shared" si="43"/>
        <v>0.70148221885341533</v>
      </c>
      <c r="U76">
        <f t="shared" si="44"/>
        <v>0.35352145298661153</v>
      </c>
      <c r="V76">
        <f t="shared" si="45"/>
        <v>5.5606871198076776E-3</v>
      </c>
    </row>
    <row r="77" spans="3:22" x14ac:dyDescent="0.25">
      <c r="E77">
        <f t="shared" si="46"/>
        <v>-0.30793405146618869</v>
      </c>
      <c r="F77">
        <f t="shared" si="29"/>
        <v>-0.16152246399814182</v>
      </c>
      <c r="G77">
        <f t="shared" si="30"/>
        <v>0.13130071093795184</v>
      </c>
      <c r="H77">
        <f t="shared" si="31"/>
        <v>0.42412388587404543</v>
      </c>
      <c r="I77">
        <f t="shared" si="32"/>
        <v>0.71694706081013904</v>
      </c>
      <c r="J77">
        <f t="shared" si="33"/>
        <v>0.42412388587404543</v>
      </c>
      <c r="K77">
        <f t="shared" si="34"/>
        <v>0.13130071093795184</v>
      </c>
      <c r="L77">
        <f t="shared" si="35"/>
        <v>-1.5110876530095147E-2</v>
      </c>
      <c r="M77">
        <f t="shared" si="36"/>
        <v>-1.5110876530095147E-2</v>
      </c>
      <c r="N77">
        <f t="shared" si="37"/>
        <v>0.13130071093795184</v>
      </c>
      <c r="O77">
        <f t="shared" si="38"/>
        <v>0.42412388587404543</v>
      </c>
      <c r="P77">
        <f t="shared" si="39"/>
        <v>0.57053547334209209</v>
      </c>
      <c r="Q77">
        <f t="shared" si="40"/>
        <v>0.71694706081013904</v>
      </c>
      <c r="R77">
        <f t="shared" si="41"/>
        <v>0.86335864827818587</v>
      </c>
      <c r="S77">
        <f t="shared" si="42"/>
        <v>1.0097702357462326</v>
      </c>
      <c r="T77">
        <f t="shared" si="43"/>
        <v>0.42412388587404543</v>
      </c>
      <c r="U77">
        <f t="shared" si="44"/>
        <v>0.13130071093795184</v>
      </c>
      <c r="V77">
        <f t="shared" si="45"/>
        <v>-0.16152246399814182</v>
      </c>
    </row>
    <row r="78" spans="3:22" x14ac:dyDescent="0.25">
      <c r="E78">
        <f t="shared" si="46"/>
        <v>-0.44619088729882794</v>
      </c>
      <c r="F78">
        <f t="shared" si="29"/>
        <v>-0.32176821945486866</v>
      </c>
      <c r="G78">
        <f t="shared" si="30"/>
        <v>-7.2922883766949956E-2</v>
      </c>
      <c r="H78">
        <f t="shared" si="31"/>
        <v>0.17592245192096856</v>
      </c>
      <c r="I78">
        <f t="shared" si="32"/>
        <v>0.42476778760888717</v>
      </c>
      <c r="J78">
        <f t="shared" si="33"/>
        <v>0.17592245192096856</v>
      </c>
      <c r="K78">
        <f t="shared" si="34"/>
        <v>-7.2922883766949956E-2</v>
      </c>
      <c r="L78">
        <f t="shared" si="35"/>
        <v>-0.19734555161090947</v>
      </c>
      <c r="M78">
        <f t="shared" si="36"/>
        <v>-0.19734555161090947</v>
      </c>
      <c r="N78">
        <f t="shared" si="37"/>
        <v>-7.2922883766949956E-2</v>
      </c>
      <c r="O78">
        <f t="shared" si="38"/>
        <v>0.17592245192096856</v>
      </c>
      <c r="P78">
        <f t="shared" si="39"/>
        <v>0.30034511976492784</v>
      </c>
      <c r="Q78">
        <f t="shared" si="40"/>
        <v>0.42476778760888717</v>
      </c>
      <c r="R78">
        <f t="shared" si="41"/>
        <v>0.5491904554528465</v>
      </c>
      <c r="S78">
        <f t="shared" si="42"/>
        <v>0.67361312329680578</v>
      </c>
      <c r="T78">
        <f t="shared" si="43"/>
        <v>0.17592245192096856</v>
      </c>
      <c r="U78">
        <f t="shared" si="44"/>
        <v>-7.2922883766949956E-2</v>
      </c>
      <c r="V78">
        <f t="shared" si="45"/>
        <v>-0.32176821945486866</v>
      </c>
    </row>
    <row r="79" spans="3:22" x14ac:dyDescent="0.25">
      <c r="E79">
        <f t="shared" si="46"/>
        <v>-0.5792446475872336</v>
      </c>
      <c r="F79">
        <f t="shared" si="29"/>
        <v>-0.47268734050864658</v>
      </c>
      <c r="G79">
        <f t="shared" si="30"/>
        <v>-0.2595727263514726</v>
      </c>
      <c r="H79">
        <f t="shared" si="31"/>
        <v>-4.6458112194298767E-2</v>
      </c>
      <c r="I79">
        <f t="shared" si="32"/>
        <v>0.16665650196287518</v>
      </c>
      <c r="J79">
        <f t="shared" si="33"/>
        <v>-4.6458112194298767E-2</v>
      </c>
      <c r="K79">
        <f t="shared" si="34"/>
        <v>-0.2595727263514726</v>
      </c>
      <c r="L79">
        <f t="shared" si="35"/>
        <v>-0.36613003343005973</v>
      </c>
      <c r="M79">
        <f t="shared" si="36"/>
        <v>-0.36613003343005973</v>
      </c>
      <c r="N79">
        <f t="shared" si="37"/>
        <v>-0.2595727263514726</v>
      </c>
      <c r="O79">
        <f t="shared" si="38"/>
        <v>-4.6458112194298767E-2</v>
      </c>
      <c r="P79">
        <f t="shared" si="39"/>
        <v>6.0099194884288221E-2</v>
      </c>
      <c r="Q79">
        <f t="shared" si="40"/>
        <v>0.16665650196287518</v>
      </c>
      <c r="R79">
        <f t="shared" si="41"/>
        <v>0.27321380904146225</v>
      </c>
      <c r="S79">
        <f t="shared" si="42"/>
        <v>0.3797711161200491</v>
      </c>
      <c r="T79">
        <f t="shared" si="43"/>
        <v>-4.6458112194298767E-2</v>
      </c>
      <c r="U79">
        <f t="shared" si="44"/>
        <v>-0.2595727263514726</v>
      </c>
      <c r="V79">
        <f t="shared" si="45"/>
        <v>-0.47268734050864658</v>
      </c>
    </row>
    <row r="80" spans="3:22" x14ac:dyDescent="0.25">
      <c r="E80">
        <f t="shared" si="46"/>
        <v>-0.70239417804913584</v>
      </c>
      <c r="F80">
        <f t="shared" si="29"/>
        <v>-0.61038415321911987</v>
      </c>
      <c r="G80">
        <f t="shared" si="30"/>
        <v>-0.4263641035590881</v>
      </c>
      <c r="H80">
        <f t="shared" si="31"/>
        <v>-0.24234405389905656</v>
      </c>
      <c r="I80">
        <f t="shared" si="32"/>
        <v>-5.8324004239024833E-2</v>
      </c>
      <c r="J80">
        <f t="shared" si="33"/>
        <v>-0.24234405389905656</v>
      </c>
      <c r="K80">
        <f t="shared" si="34"/>
        <v>-0.4263641035590881</v>
      </c>
      <c r="L80">
        <f t="shared" si="35"/>
        <v>-0.51837412838910413</v>
      </c>
      <c r="M80">
        <f t="shared" si="36"/>
        <v>-0.51837412838910413</v>
      </c>
      <c r="N80">
        <f t="shared" si="37"/>
        <v>-0.4263641035590881</v>
      </c>
      <c r="O80">
        <f t="shared" si="38"/>
        <v>-0.24234405389905656</v>
      </c>
      <c r="P80">
        <f t="shared" si="39"/>
        <v>-0.15033402906904064</v>
      </c>
      <c r="Q80">
        <f t="shared" si="40"/>
        <v>-5.8324004239024833E-2</v>
      </c>
      <c r="R80">
        <f t="shared" si="41"/>
        <v>3.3686020590991086E-2</v>
      </c>
      <c r="S80">
        <f t="shared" si="42"/>
        <v>0.12569604542100685</v>
      </c>
      <c r="T80">
        <f t="shared" si="43"/>
        <v>-0.24234405389905656</v>
      </c>
      <c r="U80">
        <f t="shared" si="44"/>
        <v>-0.4263641035590881</v>
      </c>
      <c r="V80">
        <f t="shared" si="45"/>
        <v>-0.61038415321911987</v>
      </c>
    </row>
    <row r="81" spans="5:22" x14ac:dyDescent="0.25">
      <c r="E81">
        <f>($B$23*E80+$C$2*$E$2^2*E68)/($B$25-$B$23*$D29)</f>
        <v>-0.81031459333719513</v>
      </c>
      <c r="F81">
        <f t="shared" si="29"/>
        <v>-0.73001239531372963</v>
      </c>
      <c r="G81">
        <f>($B$23*G80+$C$2*$E$2^2*G68)/($B$25-$B$23*$D29)</f>
        <v>-0.56940799926679864</v>
      </c>
      <c r="H81">
        <f t="shared" si="31"/>
        <v>-0.40880360321986803</v>
      </c>
      <c r="I81">
        <f t="shared" si="32"/>
        <v>-0.24819920717293717</v>
      </c>
      <c r="J81">
        <f t="shared" si="33"/>
        <v>-0.40880360321986803</v>
      </c>
      <c r="K81">
        <f t="shared" si="34"/>
        <v>-0.56940799926679864</v>
      </c>
      <c r="L81">
        <f t="shared" si="35"/>
        <v>-0.64971019729026436</v>
      </c>
      <c r="M81">
        <f t="shared" si="36"/>
        <v>-0.64971019729026436</v>
      </c>
      <c r="N81">
        <f t="shared" si="37"/>
        <v>-0.56940799926679864</v>
      </c>
      <c r="O81">
        <f t="shared" si="38"/>
        <v>-0.40880360321986803</v>
      </c>
      <c r="P81">
        <f t="shared" si="39"/>
        <v>-0.32850140519640258</v>
      </c>
      <c r="Q81">
        <f t="shared" si="40"/>
        <v>-0.24819920717293717</v>
      </c>
      <c r="R81">
        <f t="shared" si="41"/>
        <v>-0.16789700914947173</v>
      </c>
      <c r="S81">
        <f t="shared" si="42"/>
        <v>-8.7594811126006408E-2</v>
      </c>
      <c r="T81">
        <f t="shared" si="43"/>
        <v>-0.40880360321986803</v>
      </c>
      <c r="U81">
        <f t="shared" si="44"/>
        <v>-0.56940799926679864</v>
      </c>
      <c r="V81">
        <f t="shared" si="45"/>
        <v>-0.73001239531372963</v>
      </c>
    </row>
    <row r="83" spans="5:22" x14ac:dyDescent="0.25">
      <c r="E83" t="s">
        <v>23</v>
      </c>
    </row>
    <row r="84" spans="5:22" x14ac:dyDescent="0.25">
      <c r="E84">
        <f t="shared" ref="E84:E93" si="47">E85*$D21+E71</f>
        <v>0.94978405239417496</v>
      </c>
      <c r="F84">
        <f t="shared" ref="F84:F93" si="48">F85*$D21+F71</f>
        <v>2.4472897721823172</v>
      </c>
      <c r="G84">
        <f t="shared" ref="G84:G93" si="49">G85*$D21+G71</f>
        <v>5.4423012117586023</v>
      </c>
      <c r="H84">
        <f t="shared" ref="H84:H93" si="50">H85*$D21+H71</f>
        <v>8.4373126513348851</v>
      </c>
      <c r="I84">
        <f t="shared" ref="I84:I93" si="51">I85*$D21+I71</f>
        <v>11.43232409091117</v>
      </c>
      <c r="J84">
        <f t="shared" ref="J84:J93" si="52">J85*$D21+J71</f>
        <v>8.4373126513348851</v>
      </c>
      <c r="K84">
        <f t="shared" ref="K84:K93" si="53">K85*$D21+K71</f>
        <v>5.4423012117586023</v>
      </c>
      <c r="L84">
        <f t="shared" ref="L84:L93" si="54">L85*$D21+L71</f>
        <v>3.9447954919704591</v>
      </c>
      <c r="M84">
        <f t="shared" ref="M84:M93" si="55">M85*$D21+M71</f>
        <v>3.9447954919704591</v>
      </c>
      <c r="N84">
        <f t="shared" ref="N84:N93" si="56">N85*$D21+N71</f>
        <v>5.4423012117586023</v>
      </c>
      <c r="O84">
        <f t="shared" ref="O84:O93" si="57">O85*$D21+O71</f>
        <v>8.4373126513348851</v>
      </c>
      <c r="P84">
        <f t="shared" ref="P84:P93" si="58">P85*$D21+P71</f>
        <v>9.9348183711230291</v>
      </c>
      <c r="Q84">
        <f t="shared" ref="Q84:Q93" si="59">Q85*$D21+Q71</f>
        <v>11.43232409091117</v>
      </c>
      <c r="R84">
        <f t="shared" ref="R84:R93" si="60">R85*$D21+R71</f>
        <v>12.929829810699314</v>
      </c>
      <c r="S84">
        <f t="shared" ref="S84:S93" si="61">S85*$D21+S71</f>
        <v>14.427335530487454</v>
      </c>
      <c r="T84">
        <f t="shared" ref="T84:T93" si="62">T85*$D21+T71</f>
        <v>8.4373126513348851</v>
      </c>
      <c r="U84">
        <f t="shared" ref="U84:U93" si="63">U85*$D21+U71</f>
        <v>5.4423012117586023</v>
      </c>
      <c r="V84">
        <f t="shared" ref="V84:V93" si="64">V85*$D21+V71</f>
        <v>2.4472897721823172</v>
      </c>
    </row>
    <row r="85" spans="5:22" x14ac:dyDescent="0.25">
      <c r="E85">
        <f t="shared" si="47"/>
        <v>4.479511094562455E-2</v>
      </c>
      <c r="F85">
        <f t="shared" si="48"/>
        <v>1.0955265901096343</v>
      </c>
      <c r="G85">
        <f t="shared" si="49"/>
        <v>3.1969895484376538</v>
      </c>
      <c r="H85">
        <f t="shared" si="50"/>
        <v>5.2984525067656723</v>
      </c>
      <c r="I85">
        <f t="shared" si="51"/>
        <v>7.3999154650936916</v>
      </c>
      <c r="J85">
        <f t="shared" si="52"/>
        <v>5.2984525067656723</v>
      </c>
      <c r="K85">
        <f t="shared" si="53"/>
        <v>3.1969895484376538</v>
      </c>
      <c r="L85">
        <f t="shared" si="54"/>
        <v>2.1462580692736433</v>
      </c>
      <c r="M85">
        <f t="shared" si="55"/>
        <v>2.1462580692736433</v>
      </c>
      <c r="N85">
        <f t="shared" si="56"/>
        <v>3.1969895484376538</v>
      </c>
      <c r="O85">
        <f t="shared" si="57"/>
        <v>5.2984525067656723</v>
      </c>
      <c r="P85">
        <f t="shared" si="58"/>
        <v>6.3491839859296819</v>
      </c>
      <c r="Q85">
        <f t="shared" si="59"/>
        <v>7.3999154650936916</v>
      </c>
      <c r="R85">
        <f t="shared" si="60"/>
        <v>8.4506469442577021</v>
      </c>
      <c r="S85">
        <f t="shared" si="61"/>
        <v>9.5013784234217109</v>
      </c>
      <c r="T85">
        <f t="shared" si="62"/>
        <v>5.2984525067656723</v>
      </c>
      <c r="U85">
        <f t="shared" si="63"/>
        <v>3.1969895484376538</v>
      </c>
      <c r="V85">
        <f t="shared" si="64"/>
        <v>1.0955265901096343</v>
      </c>
    </row>
    <row r="86" spans="5:22" x14ac:dyDescent="0.25">
      <c r="E86">
        <f t="shared" si="47"/>
        <v>-0.63671293981726285</v>
      </c>
      <c r="F86">
        <f t="shared" si="48"/>
        <v>0.22463445731437215</v>
      </c>
      <c r="G86">
        <f t="shared" si="49"/>
        <v>1.9473292515776419</v>
      </c>
      <c r="H86">
        <f t="shared" si="50"/>
        <v>3.6700240458409112</v>
      </c>
      <c r="I86">
        <f t="shared" si="51"/>
        <v>5.3927188401041803</v>
      </c>
      <c r="J86">
        <f t="shared" si="52"/>
        <v>3.6700240458409112</v>
      </c>
      <c r="K86">
        <f t="shared" si="53"/>
        <v>1.9473292515776419</v>
      </c>
      <c r="L86">
        <f t="shared" si="54"/>
        <v>1.0859818544460063</v>
      </c>
      <c r="M86">
        <f t="shared" si="55"/>
        <v>1.0859818544460063</v>
      </c>
      <c r="N86">
        <f t="shared" si="56"/>
        <v>1.9473292515776419</v>
      </c>
      <c r="O86">
        <f t="shared" si="57"/>
        <v>3.6700240458409112</v>
      </c>
      <c r="P86">
        <f t="shared" si="58"/>
        <v>4.5313714429725458</v>
      </c>
      <c r="Q86">
        <f t="shared" si="59"/>
        <v>5.3927188401041803</v>
      </c>
      <c r="R86">
        <f t="shared" si="60"/>
        <v>6.2540662372358158</v>
      </c>
      <c r="S86">
        <f t="shared" si="61"/>
        <v>7.1154136343674494</v>
      </c>
      <c r="T86">
        <f t="shared" si="62"/>
        <v>3.6700240458409112</v>
      </c>
      <c r="U86">
        <f t="shared" si="63"/>
        <v>1.9473292515776419</v>
      </c>
      <c r="V86">
        <f t="shared" si="64"/>
        <v>0.22463445731437215</v>
      </c>
    </row>
    <row r="87" spans="5:22" x14ac:dyDescent="0.25">
      <c r="E87">
        <f t="shared" si="47"/>
        <v>-1.2605226001962226</v>
      </c>
      <c r="F87">
        <f t="shared" si="48"/>
        <v>-0.52495250817547523</v>
      </c>
      <c r="G87">
        <f t="shared" si="49"/>
        <v>0.94618767586601882</v>
      </c>
      <c r="H87">
        <f t="shared" si="50"/>
        <v>2.4173278599075125</v>
      </c>
      <c r="I87">
        <f t="shared" si="51"/>
        <v>3.8884680439490067</v>
      </c>
      <c r="J87">
        <f t="shared" si="52"/>
        <v>2.4173278599075125</v>
      </c>
      <c r="K87">
        <f t="shared" si="53"/>
        <v>0.94618767586601882</v>
      </c>
      <c r="L87">
        <f t="shared" si="54"/>
        <v>0.21061758384527118</v>
      </c>
      <c r="M87">
        <f t="shared" si="55"/>
        <v>0.21061758384527118</v>
      </c>
      <c r="N87">
        <f t="shared" si="56"/>
        <v>0.94618767586601882</v>
      </c>
      <c r="O87">
        <f t="shared" si="57"/>
        <v>2.4173278599075125</v>
      </c>
      <c r="P87">
        <f t="shared" si="58"/>
        <v>3.1528979519282592</v>
      </c>
      <c r="Q87">
        <f t="shared" si="59"/>
        <v>3.8884680439490067</v>
      </c>
      <c r="R87">
        <f t="shared" si="60"/>
        <v>4.6240381359697533</v>
      </c>
      <c r="S87">
        <f t="shared" si="61"/>
        <v>5.3596082279905</v>
      </c>
      <c r="T87">
        <f t="shared" si="62"/>
        <v>2.4173278599075125</v>
      </c>
      <c r="U87">
        <f t="shared" si="63"/>
        <v>0.94618767586601882</v>
      </c>
      <c r="V87">
        <f t="shared" si="64"/>
        <v>-0.52495250817547523</v>
      </c>
    </row>
    <row r="88" spans="5:22" x14ac:dyDescent="0.25">
      <c r="E88">
        <f t="shared" si="47"/>
        <v>-1.8420437023348979</v>
      </c>
      <c r="F88">
        <f t="shared" si="48"/>
        <v>-1.2025524051224272</v>
      </c>
      <c r="G88">
        <f>G89*$D25+G75</f>
        <v>7.6430189302513218E-2</v>
      </c>
      <c r="H88">
        <f t="shared" si="50"/>
        <v>1.355412783727453</v>
      </c>
      <c r="I88">
        <f t="shared" si="51"/>
        <v>2.6343953781523934</v>
      </c>
      <c r="J88">
        <f t="shared" si="52"/>
        <v>1.355412783727453</v>
      </c>
      <c r="K88">
        <f t="shared" si="53"/>
        <v>7.6430189302513218E-2</v>
      </c>
      <c r="L88">
        <f t="shared" si="54"/>
        <v>-0.56306110790995756</v>
      </c>
      <c r="M88">
        <f t="shared" si="55"/>
        <v>-0.56306110790995756</v>
      </c>
      <c r="N88">
        <f t="shared" si="56"/>
        <v>7.6430189302513218E-2</v>
      </c>
      <c r="O88">
        <f t="shared" si="57"/>
        <v>1.355412783727453</v>
      </c>
      <c r="P88">
        <f t="shared" si="58"/>
        <v>1.994904080939923</v>
      </c>
      <c r="Q88">
        <f t="shared" si="59"/>
        <v>2.6343953781523934</v>
      </c>
      <c r="R88">
        <f t="shared" si="60"/>
        <v>3.2738866753648637</v>
      </c>
      <c r="S88">
        <f t="shared" si="61"/>
        <v>3.913377972577333</v>
      </c>
      <c r="T88">
        <f t="shared" si="62"/>
        <v>1.355412783727453</v>
      </c>
      <c r="U88">
        <f t="shared" si="63"/>
        <v>7.6430189302513218E-2</v>
      </c>
      <c r="V88">
        <f t="shared" si="64"/>
        <v>-1.2025524051224272</v>
      </c>
    </row>
    <row r="89" spans="5:22" x14ac:dyDescent="0.25">
      <c r="E89">
        <f t="shared" si="47"/>
        <v>-2.3747892183718249</v>
      </c>
      <c r="F89">
        <f t="shared" si="48"/>
        <v>-1.8118435175391898</v>
      </c>
      <c r="G89">
        <f t="shared" si="49"/>
        <v>-0.68595211587391991</v>
      </c>
      <c r="H89">
        <f t="shared" si="50"/>
        <v>0.43993928579134906</v>
      </c>
      <c r="I89">
        <f t="shared" si="51"/>
        <v>1.5658306874566188</v>
      </c>
      <c r="J89">
        <f t="shared" si="52"/>
        <v>0.43993928579134906</v>
      </c>
      <c r="K89">
        <f t="shared" si="53"/>
        <v>-0.68595211587391991</v>
      </c>
      <c r="L89">
        <f t="shared" si="54"/>
        <v>-1.2488978167065554</v>
      </c>
      <c r="M89">
        <f t="shared" si="55"/>
        <v>-1.2488978167065554</v>
      </c>
      <c r="N89">
        <f t="shared" si="56"/>
        <v>-0.68595211587391991</v>
      </c>
      <c r="O89">
        <f t="shared" si="57"/>
        <v>0.43993928579134906</v>
      </c>
      <c r="P89">
        <f t="shared" si="58"/>
        <v>1.0028849866239837</v>
      </c>
      <c r="Q89">
        <f t="shared" si="59"/>
        <v>1.5658306874566188</v>
      </c>
      <c r="R89">
        <f t="shared" si="60"/>
        <v>2.1287763882892534</v>
      </c>
      <c r="S89">
        <f t="shared" si="61"/>
        <v>2.691722089121888</v>
      </c>
      <c r="T89">
        <f t="shared" si="62"/>
        <v>0.43993928579134906</v>
      </c>
      <c r="U89">
        <f t="shared" si="63"/>
        <v>-0.68595211587391991</v>
      </c>
      <c r="V89">
        <f t="shared" si="64"/>
        <v>-1.8118435175391898</v>
      </c>
    </row>
    <row r="90" spans="5:22" x14ac:dyDescent="0.25">
      <c r="E90">
        <f t="shared" si="47"/>
        <v>-2.8470651659438739</v>
      </c>
      <c r="F90">
        <f t="shared" si="48"/>
        <v>-2.3451503252841923</v>
      </c>
      <c r="G90">
        <f t="shared" si="49"/>
        <v>-1.3413206439648298</v>
      </c>
      <c r="H90">
        <f t="shared" si="50"/>
        <v>-0.33749096264546813</v>
      </c>
      <c r="I90">
        <f t="shared" si="51"/>
        <v>0.66633871867389438</v>
      </c>
      <c r="J90">
        <f t="shared" si="52"/>
        <v>-0.33749096264546813</v>
      </c>
      <c r="K90">
        <f t="shared" si="53"/>
        <v>-1.3413206439648298</v>
      </c>
      <c r="L90">
        <f t="shared" si="54"/>
        <v>-1.8432354846245116</v>
      </c>
      <c r="M90">
        <f t="shared" si="55"/>
        <v>-1.8432354846245116</v>
      </c>
      <c r="N90">
        <f t="shared" si="56"/>
        <v>-1.3413206439648298</v>
      </c>
      <c r="O90">
        <f t="shared" si="57"/>
        <v>-0.33749096264546813</v>
      </c>
      <c r="P90">
        <f t="shared" si="58"/>
        <v>0.16442387801421304</v>
      </c>
      <c r="Q90">
        <f t="shared" si="59"/>
        <v>0.66633871867389438</v>
      </c>
      <c r="R90">
        <f t="shared" si="60"/>
        <v>1.1682535593335757</v>
      </c>
      <c r="S90">
        <f t="shared" si="61"/>
        <v>1.6701683999932564</v>
      </c>
      <c r="T90">
        <f t="shared" si="62"/>
        <v>-0.33749096264546813</v>
      </c>
      <c r="U90">
        <f t="shared" si="63"/>
        <v>-1.3413206439648298</v>
      </c>
      <c r="V90">
        <f t="shared" si="64"/>
        <v>-2.3451503252841923</v>
      </c>
    </row>
    <row r="91" spans="5:22" x14ac:dyDescent="0.25">
      <c r="E91">
        <f t="shared" si="47"/>
        <v>-3.2459504596468713</v>
      </c>
      <c r="F91">
        <f t="shared" si="48"/>
        <v>-2.7914855674939041</v>
      </c>
      <c r="G91">
        <f t="shared" si="49"/>
        <v>-1.8825557831879702</v>
      </c>
      <c r="H91">
        <f t="shared" si="50"/>
        <v>-0.97362599888203749</v>
      </c>
      <c r="I91">
        <f t="shared" si="51"/>
        <v>-6.4696214576103639E-2</v>
      </c>
      <c r="J91">
        <f t="shared" si="52"/>
        <v>-0.97362599888203749</v>
      </c>
      <c r="K91">
        <f t="shared" si="53"/>
        <v>-1.8825557831879702</v>
      </c>
      <c r="L91">
        <f t="shared" si="54"/>
        <v>-2.3370206753409377</v>
      </c>
      <c r="M91">
        <f t="shared" si="55"/>
        <v>-2.3370206753409377</v>
      </c>
      <c r="N91">
        <f t="shared" si="56"/>
        <v>-1.8825557831879702</v>
      </c>
      <c r="O91">
        <f t="shared" si="57"/>
        <v>-0.97362599888203749</v>
      </c>
      <c r="P91">
        <f t="shared" si="58"/>
        <v>-0.51916110672907045</v>
      </c>
      <c r="Q91">
        <f t="shared" si="59"/>
        <v>-6.4696214576103639E-2</v>
      </c>
      <c r="R91">
        <f t="shared" si="60"/>
        <v>0.38976867757686329</v>
      </c>
      <c r="S91">
        <f t="shared" si="61"/>
        <v>0.84423356972982966</v>
      </c>
      <c r="T91">
        <f t="shared" si="62"/>
        <v>-0.97362599888203749</v>
      </c>
      <c r="U91">
        <f t="shared" si="63"/>
        <v>-1.8825557831879702</v>
      </c>
      <c r="V91">
        <f t="shared" si="64"/>
        <v>-2.7914855674939041</v>
      </c>
    </row>
    <row r="92" spans="5:22" x14ac:dyDescent="0.25">
      <c r="E92">
        <f t="shared" si="47"/>
        <v>-3.558739488387888</v>
      </c>
      <c r="F92">
        <f t="shared" si="48"/>
        <v>-3.139226931636879</v>
      </c>
      <c r="G92">
        <f t="shared" si="49"/>
        <v>-2.3002018181348616</v>
      </c>
      <c r="H92">
        <f t="shared" si="50"/>
        <v>-1.4611767046328454</v>
      </c>
      <c r="I92">
        <f t="shared" si="51"/>
        <v>-0.62215159113082819</v>
      </c>
      <c r="J92">
        <f t="shared" si="52"/>
        <v>-1.4611767046328454</v>
      </c>
      <c r="K92">
        <f t="shared" si="53"/>
        <v>-2.3002018181348616</v>
      </c>
      <c r="L92">
        <f t="shared" si="54"/>
        <v>-2.719714374885871</v>
      </c>
      <c r="M92">
        <f t="shared" si="55"/>
        <v>-2.719714374885871</v>
      </c>
      <c r="N92">
        <f t="shared" si="56"/>
        <v>-2.3002018181348616</v>
      </c>
      <c r="O92">
        <f t="shared" si="57"/>
        <v>-1.4611767046328454</v>
      </c>
      <c r="P92">
        <f t="shared" si="58"/>
        <v>-1.0416641478818367</v>
      </c>
      <c r="Q92">
        <f t="shared" si="59"/>
        <v>-0.62215159113082819</v>
      </c>
      <c r="R92">
        <f t="shared" si="60"/>
        <v>-0.20263903437981956</v>
      </c>
      <c r="S92">
        <f t="shared" si="61"/>
        <v>0.21687352237118848</v>
      </c>
      <c r="T92">
        <f t="shared" si="62"/>
        <v>-1.4611767046328454</v>
      </c>
      <c r="U92">
        <f t="shared" si="63"/>
        <v>-2.3002018181348616</v>
      </c>
      <c r="V92">
        <f t="shared" si="64"/>
        <v>-3.139226931636879</v>
      </c>
    </row>
    <row r="93" spans="5:22" x14ac:dyDescent="0.25">
      <c r="E93">
        <f t="shared" si="47"/>
        <v>-3.7738444142262222</v>
      </c>
      <c r="F93">
        <f t="shared" si="48"/>
        <v>-3.377453588269407</v>
      </c>
      <c r="G93">
        <f t="shared" si="49"/>
        <v>-2.5846719363557757</v>
      </c>
      <c r="H93">
        <f t="shared" si="50"/>
        <v>-1.7918902844421467</v>
      </c>
      <c r="I93">
        <f t="shared" si="51"/>
        <v>-0.99910863252851612</v>
      </c>
      <c r="J93">
        <f t="shared" si="52"/>
        <v>-1.7918902844421467</v>
      </c>
      <c r="K93">
        <f t="shared" si="53"/>
        <v>-2.5846719363557757</v>
      </c>
      <c r="L93">
        <f t="shared" si="54"/>
        <v>-2.9810627623125923</v>
      </c>
      <c r="M93">
        <f t="shared" si="55"/>
        <v>-2.9810627623125923</v>
      </c>
      <c r="N93">
        <f t="shared" si="56"/>
        <v>-2.5846719363557757</v>
      </c>
      <c r="O93">
        <f t="shared" si="57"/>
        <v>-1.7918902844421467</v>
      </c>
      <c r="P93">
        <f t="shared" si="58"/>
        <v>-1.3954994584853313</v>
      </c>
      <c r="Q93">
        <f t="shared" si="59"/>
        <v>-0.99910863252851612</v>
      </c>
      <c r="R93">
        <f t="shared" si="60"/>
        <v>-0.60271780657170093</v>
      </c>
      <c r="S93">
        <f t="shared" si="61"/>
        <v>-0.20632698061488622</v>
      </c>
      <c r="T93">
        <f t="shared" si="62"/>
        <v>-1.7918902844421467</v>
      </c>
      <c r="U93">
        <f t="shared" si="63"/>
        <v>-2.5846719363557757</v>
      </c>
      <c r="V93">
        <f t="shared" si="64"/>
        <v>-3.377453588269407</v>
      </c>
    </row>
    <row r="94" spans="5:22" x14ac:dyDescent="0.25">
      <c r="E94">
        <f>E81/(1-$D$30)</f>
        <v>-3.8817648295142817</v>
      </c>
      <c r="F94">
        <f t="shared" ref="F94:V94" si="65">F81/(1-$D$30)</f>
        <v>-3.4970818303640168</v>
      </c>
      <c r="G94">
        <f t="shared" si="65"/>
        <v>-2.7277158320634864</v>
      </c>
      <c r="H94">
        <f t="shared" si="65"/>
        <v>-1.9583498337629581</v>
      </c>
      <c r="I94">
        <f t="shared" si="65"/>
        <v>-1.1889838354624285</v>
      </c>
      <c r="J94">
        <f t="shared" si="65"/>
        <v>-1.9583498337629581</v>
      </c>
      <c r="K94">
        <f t="shared" si="65"/>
        <v>-2.7277158320634864</v>
      </c>
      <c r="L94">
        <f t="shared" si="65"/>
        <v>-3.1123988312137527</v>
      </c>
      <c r="M94">
        <f t="shared" si="65"/>
        <v>-3.1123988312137527</v>
      </c>
      <c r="N94">
        <f t="shared" si="65"/>
        <v>-2.7277158320634864</v>
      </c>
      <c r="O94">
        <f t="shared" si="65"/>
        <v>-1.9583498337629581</v>
      </c>
      <c r="P94">
        <f t="shared" si="65"/>
        <v>-1.5736668346126932</v>
      </c>
      <c r="Q94">
        <f t="shared" si="65"/>
        <v>-1.1889838354624285</v>
      </c>
      <c r="R94">
        <f t="shared" si="65"/>
        <v>-0.80430083631216376</v>
      </c>
      <c r="S94">
        <f t="shared" si="65"/>
        <v>-0.41961783716189949</v>
      </c>
      <c r="T94">
        <f t="shared" si="65"/>
        <v>-1.9583498337629581</v>
      </c>
      <c r="U94">
        <f t="shared" si="65"/>
        <v>-2.7277158320634864</v>
      </c>
      <c r="V94">
        <f t="shared" si="65"/>
        <v>-3.4970818303640168</v>
      </c>
    </row>
  </sheetData>
  <conditionalFormatting sqref="D7:W7">
    <cfRule type="colorScale" priority="1">
      <colorScale>
        <cfvo type="min"/>
        <cfvo type="max"/>
        <color theme="9" tint="0.39997558519241921"/>
        <color rgb="FF0070C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5D19-33D3-455B-8372-D4E96F8E642D}">
  <dimension ref="A1:J3"/>
  <sheetViews>
    <sheetView workbookViewId="0">
      <selection activeCell="G7" sqref="G7"/>
    </sheetView>
  </sheetViews>
  <sheetFormatPr defaultRowHeight="15" x14ac:dyDescent="0.25"/>
  <cols>
    <col min="2" max="6" width="15.7109375" customWidth="1"/>
    <col min="7" max="7" width="20.140625" customWidth="1"/>
    <col min="8" max="8" width="17.140625" customWidth="1"/>
    <col min="9" max="10" width="15.7109375" customWidth="1"/>
  </cols>
  <sheetData>
    <row r="1" spans="1:10" x14ac:dyDescent="0.25">
      <c r="A1" t="s">
        <v>27</v>
      </c>
    </row>
    <row r="2" spans="1:10" x14ac:dyDescent="0.25">
      <c r="B2" s="2" t="s">
        <v>26</v>
      </c>
      <c r="C2" s="2" t="s">
        <v>28</v>
      </c>
      <c r="D2" s="2" t="s">
        <v>29</v>
      </c>
      <c r="E2" s="2" t="s">
        <v>31</v>
      </c>
      <c r="F2" s="3" t="s">
        <v>34</v>
      </c>
      <c r="G2" s="4" t="s">
        <v>35</v>
      </c>
      <c r="H2" s="5" t="s">
        <v>37</v>
      </c>
      <c r="I2" s="2" t="s">
        <v>39</v>
      </c>
      <c r="J2" s="2" t="s">
        <v>41</v>
      </c>
    </row>
    <row r="3" spans="1:10" ht="30" x14ac:dyDescent="0.25">
      <c r="B3" s="2" t="s">
        <v>24</v>
      </c>
      <c r="C3" s="2" t="s">
        <v>25</v>
      </c>
      <c r="D3" s="2" t="s">
        <v>30</v>
      </c>
      <c r="E3" s="2" t="s">
        <v>32</v>
      </c>
      <c r="F3" s="2" t="s">
        <v>33</v>
      </c>
      <c r="G3" s="2" t="s">
        <v>36</v>
      </c>
      <c r="H3" s="2" t="s">
        <v>38</v>
      </c>
      <c r="I3" s="2" t="s">
        <v>40</v>
      </c>
      <c r="J3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Sheet2</vt:lpstr>
      <vt:lpstr>Лист1</vt:lpstr>
      <vt:lpstr>Test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2019-06-05T10:18:07Z</dcterms:modified>
</cp:coreProperties>
</file>