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aan\Desktop\git\Apuntes_2024\2024-2\Evaluación de proyectos\Excels\"/>
    </mc:Choice>
  </mc:AlternateContent>
  <xr:revisionPtr revIDLastSave="0" documentId="13_ncr:1_{8AFB0788-11C7-46C3-99A8-FD33131CD185}" xr6:coauthVersionLast="47" xr6:coauthVersionMax="47" xr10:uidLastSave="{00000000-0000-0000-0000-000000000000}"/>
  <bookViews>
    <workbookView xWindow="-108" yWindow="-108" windowWidth="23256" windowHeight="12456" xr2:uid="{4F261678-F69C-4AA8-B3D5-7BF9E988284D}"/>
  </bookViews>
  <sheets>
    <sheet name="Ejercicio 1" sheetId="1" r:id="rId1"/>
    <sheet name="Ejercici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D6" i="2"/>
  <c r="D9" i="1"/>
  <c r="D9" i="2" l="1"/>
  <c r="D13" i="2" s="1"/>
  <c r="B15" i="2" s="1"/>
  <c r="B17" i="2" s="1"/>
  <c r="D6" i="1"/>
  <c r="D10" i="1" s="1"/>
  <c r="B12" i="1" s="1"/>
  <c r="D15" i="2" l="1"/>
  <c r="D17" i="2" s="1"/>
</calcChain>
</file>

<file path=xl/sharedStrings.xml><?xml version="1.0" encoding="utf-8"?>
<sst xmlns="http://schemas.openxmlformats.org/spreadsheetml/2006/main" count="28" uniqueCount="18">
  <si>
    <t>IVÁN ANDRÉS CÁCERES SATORRES</t>
  </si>
  <si>
    <t>CONTROL 5</t>
  </si>
  <si>
    <t>CANTIDAD DE OPCIONES</t>
  </si>
  <si>
    <t>t=</t>
  </si>
  <si>
    <t>Tasa wacc</t>
  </si>
  <si>
    <t>VAN</t>
  </si>
  <si>
    <t>VALOR ACTUAL (S)</t>
  </si>
  <si>
    <t>VALOR EJECUCIÓN OPCIÓN (X)</t>
  </si>
  <si>
    <t>D1</t>
  </si>
  <si>
    <t>VOLATILIDAD (SIGMA)</t>
  </si>
  <si>
    <t>TASA LIBRE DE RIESGO (r)</t>
  </si>
  <si>
    <t>TIEMPO EN AÑOS (T)</t>
  </si>
  <si>
    <t>D2</t>
  </si>
  <si>
    <t>OPCIÓN VENTA</t>
  </si>
  <si>
    <t>OPCION COMPRA</t>
  </si>
  <si>
    <t>VAN CON OPCION VENTA</t>
  </si>
  <si>
    <t>VAN CON OPCION COMPRA</t>
  </si>
  <si>
    <t>POR LO TANTO EL VALOR DE LA OPCIÓN DE ABANDONO DEL PROYECTO UTILIZANDO LAS ECUACIONES DE BLACK SCHOLE ES DE $27,68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</si>
</sst>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&quot;$&quot;\-#,##0.00"/>
    <numFmt numFmtId="42" formatCode="_ &quot;$&quot;* #,##0_ ;_ &quot;$&quot;* \-#,##0_ ;_ &quot;$&quot;* &quot;-&quot;_ ;_ @_ "/>
    <numFmt numFmtId="164" formatCode="_ &quot;$&quot;* #,##0.00_ ;_ &quot;$&quot;* \-#,##0.00_ ;_ &quot;$&quot;* &quot;-&quot;_ ;_ @_ 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8" fontId="0" fillId="0" borderId="3" xfId="0" applyNumberFormat="1" applyBorder="1" applyAlignment="1">
      <alignment horizontal="right" vertical="center"/>
    </xf>
    <xf numFmtId="42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9" fontId="0" fillId="0" borderId="3" xfId="0" applyNumberFormat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4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153D-7304-45FF-8282-CEC39E37BB34}">
  <dimension ref="A1:D15"/>
  <sheetViews>
    <sheetView tabSelected="1" workbookViewId="0">
      <selection activeCell="B16" sqref="B16"/>
    </sheetView>
  </sheetViews>
  <sheetFormatPr baseColWidth="10" defaultRowHeight="14.4" x14ac:dyDescent="0.3"/>
  <cols>
    <col min="3" max="3" width="15.77734375" customWidth="1"/>
    <col min="4" max="4" width="15.44140625" bestFit="1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4" spans="1:4" x14ac:dyDescent="0.3">
      <c r="B4" s="2" t="s">
        <v>6</v>
      </c>
      <c r="C4" s="3"/>
      <c r="D4" s="4">
        <v>950</v>
      </c>
    </row>
    <row r="5" spans="1:4" x14ac:dyDescent="0.3">
      <c r="B5" s="2" t="s">
        <v>7</v>
      </c>
      <c r="C5" s="3"/>
      <c r="D5" s="5">
        <v>785</v>
      </c>
    </row>
    <row r="6" spans="1:4" x14ac:dyDescent="0.3">
      <c r="B6" s="2" t="s">
        <v>8</v>
      </c>
      <c r="C6" s="3"/>
      <c r="D6" s="6">
        <f>(LN(D4/D5)+(D8+(D7^2)/2)*D9)/(D7*SQRT(D9))</f>
        <v>1.081723961042752</v>
      </c>
    </row>
    <row r="7" spans="1:4" x14ac:dyDescent="0.3">
      <c r="B7" s="2" t="s">
        <v>9</v>
      </c>
      <c r="C7" s="3"/>
      <c r="D7" s="7">
        <v>0.22</v>
      </c>
    </row>
    <row r="8" spans="1:4" x14ac:dyDescent="0.3">
      <c r="B8" s="2" t="s">
        <v>10</v>
      </c>
      <c r="C8" s="3"/>
      <c r="D8" s="7">
        <v>0.05</v>
      </c>
    </row>
    <row r="9" spans="1:4" x14ac:dyDescent="0.3">
      <c r="B9" s="2" t="s">
        <v>11</v>
      </c>
      <c r="C9" s="3"/>
      <c r="D9" s="6">
        <f>30/12</f>
        <v>2.5</v>
      </c>
    </row>
    <row r="10" spans="1:4" x14ac:dyDescent="0.3">
      <c r="B10" s="2" t="s">
        <v>12</v>
      </c>
      <c r="C10" s="3"/>
      <c r="D10" s="6">
        <f>D6-D7*SQRT(D9)</f>
        <v>0.73387341842423026</v>
      </c>
    </row>
    <row r="11" spans="1:4" x14ac:dyDescent="0.3">
      <c r="B11" s="8" t="s">
        <v>13</v>
      </c>
      <c r="C11" s="9"/>
      <c r="D11" s="10"/>
    </row>
    <row r="12" spans="1:4" x14ac:dyDescent="0.3">
      <c r="B12" s="11">
        <f>NORMSDIST(-D10)*D5*EXP(-D8*D9) - D4*NORMSDIST(-D6)</f>
        <v>27.679701949017954</v>
      </c>
      <c r="C12" s="12"/>
      <c r="D12" s="13"/>
    </row>
    <row r="15" spans="1:4" x14ac:dyDescent="0.3">
      <c r="B15" t="s">
        <v>17</v>
      </c>
    </row>
  </sheetData>
  <mergeCells count="9">
    <mergeCell ref="B12:D12"/>
    <mergeCell ref="B11:D11"/>
    <mergeCell ref="B7:C7"/>
    <mergeCell ref="B8:C8"/>
    <mergeCell ref="B9:C9"/>
    <mergeCell ref="B10:C10"/>
    <mergeCell ref="B4:C4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9808-6B8D-4936-9456-6440E450EB89}">
  <dimension ref="A1:M17"/>
  <sheetViews>
    <sheetView workbookViewId="0">
      <selection activeCell="A3" sqref="A3"/>
    </sheetView>
  </sheetViews>
  <sheetFormatPr baseColWidth="10" defaultRowHeight="14.4" x14ac:dyDescent="0.3"/>
  <cols>
    <col min="4" max="4" width="23.77734375" bestFit="1" customWidth="1"/>
  </cols>
  <sheetData>
    <row r="1" spans="1:13" x14ac:dyDescent="0.3">
      <c r="A1" t="s">
        <v>0</v>
      </c>
    </row>
    <row r="2" spans="1:13" x14ac:dyDescent="0.3">
      <c r="A2" t="s">
        <v>1</v>
      </c>
    </row>
    <row r="4" spans="1:13" x14ac:dyDescent="0.3">
      <c r="B4" s="2" t="s">
        <v>2</v>
      </c>
      <c r="C4" s="3"/>
      <c r="D4" s="6">
        <v>6</v>
      </c>
      <c r="G4" s="1" t="s">
        <v>3</v>
      </c>
      <c r="H4" s="1">
        <v>0</v>
      </c>
      <c r="I4" s="1">
        <v>1</v>
      </c>
      <c r="J4" s="1">
        <v>2</v>
      </c>
      <c r="K4" s="1">
        <v>3</v>
      </c>
      <c r="L4" s="1">
        <v>4</v>
      </c>
      <c r="M4" s="1">
        <v>5</v>
      </c>
    </row>
    <row r="5" spans="1:13" x14ac:dyDescent="0.3">
      <c r="B5" s="2" t="s">
        <v>4</v>
      </c>
      <c r="C5" s="3"/>
      <c r="D5" s="7">
        <v>0.13</v>
      </c>
      <c r="G5" s="1"/>
      <c r="H5" s="1">
        <v>-1600</v>
      </c>
      <c r="I5" s="1">
        <v>200</v>
      </c>
      <c r="J5" s="1">
        <v>500</v>
      </c>
      <c r="K5" s="1">
        <v>800</v>
      </c>
      <c r="L5" s="1">
        <v>430</v>
      </c>
      <c r="M5" s="1">
        <v>150</v>
      </c>
    </row>
    <row r="6" spans="1:13" x14ac:dyDescent="0.3">
      <c r="B6" s="2" t="s">
        <v>5</v>
      </c>
      <c r="C6" s="3"/>
      <c r="D6" s="5">
        <f>NPV(D5,I5:M5)+H5</f>
        <v>-131.85433474641809</v>
      </c>
    </row>
    <row r="7" spans="1:13" x14ac:dyDescent="0.3">
      <c r="B7" s="2" t="s">
        <v>6</v>
      </c>
      <c r="C7" s="3"/>
      <c r="D7" s="4">
        <f>NPV(D5,I5:M5)</f>
        <v>1468.1456652535819</v>
      </c>
    </row>
    <row r="8" spans="1:13" x14ac:dyDescent="0.3">
      <c r="B8" s="2" t="s">
        <v>7</v>
      </c>
      <c r="C8" s="3"/>
      <c r="D8" s="5">
        <v>1600</v>
      </c>
    </row>
    <row r="9" spans="1:13" x14ac:dyDescent="0.3">
      <c r="B9" s="2" t="s">
        <v>8</v>
      </c>
      <c r="C9" s="3"/>
      <c r="D9" s="6">
        <f>(LN(D7/D8)+(D11+(D10^2)/2)*D12)/(D10*SQRT(D12))</f>
        <v>7.2132922959687956E-2</v>
      </c>
    </row>
    <row r="10" spans="1:13" x14ac:dyDescent="0.3">
      <c r="B10" s="2" t="s">
        <v>9</v>
      </c>
      <c r="C10" s="3"/>
      <c r="D10" s="7">
        <v>0.35</v>
      </c>
    </row>
    <row r="11" spans="1:13" x14ac:dyDescent="0.3">
      <c r="B11" s="2" t="s">
        <v>10</v>
      </c>
      <c r="C11" s="3"/>
      <c r="D11" s="7">
        <v>0.05</v>
      </c>
    </row>
    <row r="12" spans="1:13" x14ac:dyDescent="0.3">
      <c r="B12" s="2" t="s">
        <v>11</v>
      </c>
      <c r="C12" s="3"/>
      <c r="D12" s="6">
        <v>1</v>
      </c>
    </row>
    <row r="13" spans="1:13" x14ac:dyDescent="0.3">
      <c r="B13" s="2" t="s">
        <v>12</v>
      </c>
      <c r="C13" s="3"/>
      <c r="D13" s="6">
        <f>D9-D10*SQRT(D12)</f>
        <v>-0.27786707704031199</v>
      </c>
    </row>
    <row r="14" spans="1:13" x14ac:dyDescent="0.3">
      <c r="B14" s="8" t="s">
        <v>13</v>
      </c>
      <c r="C14" s="10"/>
      <c r="D14" s="14" t="s">
        <v>14</v>
      </c>
    </row>
    <row r="15" spans="1:13" x14ac:dyDescent="0.3">
      <c r="B15" s="11">
        <f>NORMSDIST(-D13)*D8*EXP(-D11*D12) - D7*NORMSDIST(-D9)</f>
        <v>235.69107923496824</v>
      </c>
      <c r="C15" s="13"/>
      <c r="D15" s="15">
        <f>D7*NORMSDIST(D9) - NORMSDIST(D13)*D8*EXP(-D11*D12)</f>
        <v>181.86966528740788</v>
      </c>
    </row>
    <row r="16" spans="1:13" x14ac:dyDescent="0.3">
      <c r="B16" s="8" t="s">
        <v>15</v>
      </c>
      <c r="C16" s="10"/>
      <c r="D16" s="14" t="s">
        <v>16</v>
      </c>
    </row>
    <row r="17" spans="2:4" x14ac:dyDescent="0.3">
      <c r="B17" s="11">
        <f>D6+D4*B15</f>
        <v>1282.2921406633914</v>
      </c>
      <c r="C17" s="13"/>
      <c r="D17" s="15">
        <f>D6+D4*D15</f>
        <v>959.36365697802921</v>
      </c>
    </row>
  </sheetData>
  <mergeCells count="14">
    <mergeCell ref="B16:C16"/>
    <mergeCell ref="B17:C17"/>
    <mergeCell ref="B10:C10"/>
    <mergeCell ref="B11:C11"/>
    <mergeCell ref="B12:C12"/>
    <mergeCell ref="B13:C13"/>
    <mergeCell ref="B14:C14"/>
    <mergeCell ref="B15:C15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207070653</dc:creator>
  <cp:lastModifiedBy>207070653</cp:lastModifiedBy>
  <dcterms:created xsi:type="dcterms:W3CDTF">2024-11-21T16:07:11Z</dcterms:created>
  <dcterms:modified xsi:type="dcterms:W3CDTF">2024-11-21T19:12:54Z</dcterms:modified>
</cp:coreProperties>
</file>