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aan\Desktop\git\Apuntes_2024\2024-2\Evaluación de proyectos\Excels\"/>
    </mc:Choice>
  </mc:AlternateContent>
  <xr:revisionPtr revIDLastSave="0" documentId="13_ncr:1_{0C3A35A4-09B0-459F-9998-BA56B1E37972}" xr6:coauthVersionLast="47" xr6:coauthVersionMax="47" xr10:uidLastSave="{00000000-0000-0000-0000-000000000000}"/>
  <bookViews>
    <workbookView xWindow="-108" yWindow="-108" windowWidth="23256" windowHeight="12456" xr2:uid="{E5B8BD1F-5DE6-414C-9A7D-5B960CA65C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C29" i="1"/>
  <c r="C30" i="1" s="1"/>
  <c r="B29" i="1"/>
  <c r="B30" i="1" s="1"/>
  <c r="G28" i="1"/>
  <c r="H28" i="1" s="1"/>
  <c r="D28" i="1"/>
  <c r="D27" i="1"/>
  <c r="B23" i="1"/>
  <c r="I19" i="1"/>
  <c r="H19" i="1"/>
  <c r="G18" i="1"/>
  <c r="F29" i="1" s="1"/>
  <c r="G29" i="1" s="1"/>
  <c r="H29" i="1" s="1"/>
  <c r="D18" i="1"/>
  <c r="B18" i="1"/>
  <c r="F4" i="1"/>
  <c r="B4" i="1"/>
  <c r="F3" i="1"/>
  <c r="H3" i="1" s="1"/>
  <c r="E2" i="1"/>
  <c r="D30" i="1" l="1"/>
  <c r="E30" i="1" s="1"/>
  <c r="G27" i="1"/>
  <c r="H27" i="1" s="1"/>
  <c r="I27" i="1" s="1"/>
  <c r="F27" i="1"/>
  <c r="I28" i="1"/>
  <c r="I29" i="1"/>
  <c r="E29" i="1" l="1"/>
  <c r="E27" i="1"/>
  <c r="F30" i="1" s="1"/>
  <c r="G30" i="1" s="1"/>
  <c r="H30" i="1" s="1"/>
  <c r="I30" i="1" s="1"/>
  <c r="E28" i="1"/>
</calcChain>
</file>

<file path=xl/sharedStrings.xml><?xml version="1.0" encoding="utf-8"?>
<sst xmlns="http://schemas.openxmlformats.org/spreadsheetml/2006/main" count="87" uniqueCount="34">
  <si>
    <t>?</t>
  </si>
  <si>
    <t>Ri</t>
  </si>
  <si>
    <t>Rm</t>
  </si>
  <si>
    <t>% VARIAC</t>
  </si>
  <si>
    <t>COVARIANZA</t>
  </si>
  <si>
    <t>BETA LEVERAGE</t>
  </si>
  <si>
    <t>Año</t>
  </si>
  <si>
    <t>MERCADO</t>
  </si>
  <si>
    <t>VARIANZA</t>
  </si>
  <si>
    <t>ESTADO FINANCIERO ?</t>
  </si>
  <si>
    <t>EMPRESAS QUE COMPONEN LA INDUSTRIA DE ?</t>
  </si>
  <si>
    <t>ACTIVO</t>
  </si>
  <si>
    <t>PASIVO</t>
  </si>
  <si>
    <t xml:space="preserve"> EMPRESAS</t>
  </si>
  <si>
    <t> BETA LEVERAGE</t>
  </si>
  <si>
    <t>DEUDA</t>
  </si>
  <si>
    <t>PATRIMONIO</t>
  </si>
  <si>
    <t xml:space="preserve">CAJA </t>
  </si>
  <si>
    <t>BANCOS C.P</t>
  </si>
  <si>
    <t>CTAS POR COBRAR</t>
  </si>
  <si>
    <t>BANCOS L.P</t>
  </si>
  <si>
    <t>ACTIVO FIJO</t>
  </si>
  <si>
    <t>TOTAL</t>
  </si>
  <si>
    <t>BETA LEVERAGE INDUSTRIA</t>
  </si>
  <si>
    <t>IMPUESTO</t>
  </si>
  <si>
    <t>Rf</t>
  </si>
  <si>
    <t>Rm-Rf</t>
  </si>
  <si>
    <t>TASA DE DEUDA EFECTIVA</t>
  </si>
  <si>
    <t>PONDERACIÓN</t>
  </si>
  <si>
    <t>BETA UNLEVERAGE</t>
  </si>
  <si>
    <t>CAPM</t>
  </si>
  <si>
    <t>WACC</t>
  </si>
  <si>
    <t>HOLDING</t>
  </si>
  <si>
    <t>Iván Andrés Cáceres Satorres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</si>
</sst>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2" fontId="0" fillId="0" borderId="1" xfId="0" applyNumberFormat="1" applyBorder="1" applyAlignment="1">
      <alignment horizontal="center" vertical="center"/>
    </xf>
    <xf numFmtId="42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B253-CFA2-4D13-8C03-285AC7180770}">
  <dimension ref="A1:I30"/>
  <sheetViews>
    <sheetView tabSelected="1" workbookViewId="0">
      <selection activeCell="D4" sqref="D4"/>
    </sheetView>
  </sheetViews>
  <sheetFormatPr baseColWidth="10" defaultRowHeight="14.4" x14ac:dyDescent="0.3"/>
  <sheetData>
    <row r="1" spans="1:9" x14ac:dyDescent="0.3">
      <c r="A1" s="11" t="s">
        <v>33</v>
      </c>
      <c r="B1" s="11"/>
      <c r="C1" s="11"/>
      <c r="D1" s="1"/>
      <c r="E1" s="1"/>
      <c r="F1" s="1"/>
    </row>
    <row r="2" spans="1:9" x14ac:dyDescent="0.3">
      <c r="A2" s="2" t="s">
        <v>0</v>
      </c>
      <c r="B2" s="3" t="s">
        <v>1</v>
      </c>
      <c r="C2" s="3" t="s">
        <v>2</v>
      </c>
      <c r="D2" s="1"/>
      <c r="E2" s="4" t="str">
        <f>A2</f>
        <v>?</v>
      </c>
      <c r="F2" s="4"/>
      <c r="G2" s="4"/>
      <c r="H2" s="4"/>
    </row>
    <row r="3" spans="1:9" x14ac:dyDescent="0.3">
      <c r="A3" s="2"/>
      <c r="B3" s="3" t="s">
        <v>3</v>
      </c>
      <c r="C3" s="3" t="s">
        <v>3</v>
      </c>
      <c r="D3" s="1"/>
      <c r="E3" s="3" t="s">
        <v>4</v>
      </c>
      <c r="F3" s="5" t="e">
        <f>_xlfn.COVARIANCE.P(B5:B11,C5:C11)</f>
        <v>#DIV/0!</v>
      </c>
      <c r="G3" s="6" t="s">
        <v>5</v>
      </c>
      <c r="H3" s="2" t="e">
        <f>F3/F4</f>
        <v>#DIV/0!</v>
      </c>
    </row>
    <row r="4" spans="1:9" x14ac:dyDescent="0.3">
      <c r="A4" s="3" t="s">
        <v>6</v>
      </c>
      <c r="B4" s="3" t="str">
        <f>A2</f>
        <v>?</v>
      </c>
      <c r="C4" s="3" t="s">
        <v>7</v>
      </c>
      <c r="D4" s="1"/>
      <c r="E4" s="3" t="s">
        <v>8</v>
      </c>
      <c r="F4" s="5" t="e">
        <f>_xlfn.VAR.S(C5:C11)</f>
        <v>#DIV/0!</v>
      </c>
      <c r="G4" s="6"/>
      <c r="H4" s="2"/>
    </row>
    <row r="5" spans="1:9" x14ac:dyDescent="0.3">
      <c r="A5" s="5">
        <v>2013</v>
      </c>
      <c r="B5" s="5" t="s">
        <v>0</v>
      </c>
      <c r="C5" s="5" t="s">
        <v>0</v>
      </c>
      <c r="D5" s="1"/>
      <c r="E5" s="1"/>
      <c r="F5" s="1"/>
    </row>
    <row r="6" spans="1:9" x14ac:dyDescent="0.3">
      <c r="A6" s="5">
        <v>2014</v>
      </c>
      <c r="B6" s="5" t="s">
        <v>0</v>
      </c>
      <c r="C6" s="5" t="s">
        <v>0</v>
      </c>
      <c r="D6" s="1"/>
      <c r="E6" s="1"/>
      <c r="F6" s="1"/>
    </row>
    <row r="7" spans="1:9" x14ac:dyDescent="0.3">
      <c r="A7" s="5">
        <v>2015</v>
      </c>
      <c r="B7" s="5" t="s">
        <v>0</v>
      </c>
      <c r="C7" s="5" t="s">
        <v>0</v>
      </c>
      <c r="D7" s="1"/>
      <c r="E7" s="1"/>
      <c r="F7" s="1"/>
    </row>
    <row r="8" spans="1:9" x14ac:dyDescent="0.3">
      <c r="A8" s="5">
        <v>2016</v>
      </c>
      <c r="B8" s="5" t="s">
        <v>0</v>
      </c>
      <c r="C8" s="5" t="s">
        <v>0</v>
      </c>
      <c r="D8" s="1"/>
      <c r="E8" s="1"/>
      <c r="F8" s="1"/>
    </row>
    <row r="9" spans="1:9" x14ac:dyDescent="0.3">
      <c r="A9" s="5">
        <v>2017</v>
      </c>
      <c r="B9" s="5" t="s">
        <v>0</v>
      </c>
      <c r="C9" s="5" t="s">
        <v>0</v>
      </c>
      <c r="D9" s="1"/>
      <c r="E9" s="1"/>
      <c r="F9" s="1"/>
    </row>
    <row r="10" spans="1:9" x14ac:dyDescent="0.3">
      <c r="A10" s="5">
        <v>2018</v>
      </c>
      <c r="B10" s="5" t="s">
        <v>0</v>
      </c>
      <c r="C10" s="5" t="s">
        <v>0</v>
      </c>
      <c r="D10" s="1"/>
      <c r="E10" s="1"/>
      <c r="F10" s="1"/>
    </row>
    <row r="11" spans="1:9" x14ac:dyDescent="0.3">
      <c r="A11" s="5">
        <v>2019</v>
      </c>
      <c r="B11" s="5" t="s">
        <v>0</v>
      </c>
      <c r="C11" s="5" t="s">
        <v>0</v>
      </c>
      <c r="D11" s="1"/>
      <c r="E11" s="1"/>
      <c r="F11" s="1"/>
    </row>
    <row r="12" spans="1:9" x14ac:dyDescent="0.3">
      <c r="A12" s="1"/>
      <c r="B12" s="1"/>
      <c r="C12" s="1"/>
      <c r="D12" s="1"/>
      <c r="E12" s="1"/>
      <c r="F12" s="1"/>
    </row>
    <row r="13" spans="1:9" x14ac:dyDescent="0.3">
      <c r="A13" s="4" t="s">
        <v>9</v>
      </c>
      <c r="B13" s="4"/>
      <c r="C13" s="4"/>
      <c r="D13" s="4"/>
      <c r="E13" s="1"/>
      <c r="F13" s="4" t="s">
        <v>10</v>
      </c>
      <c r="G13" s="4"/>
      <c r="H13" s="4"/>
      <c r="I13" s="4"/>
    </row>
    <row r="14" spans="1:9" x14ac:dyDescent="0.3">
      <c r="A14" s="4" t="s">
        <v>11</v>
      </c>
      <c r="B14" s="4"/>
      <c r="C14" s="4" t="s">
        <v>12</v>
      </c>
      <c r="D14" s="4"/>
      <c r="E14" s="1"/>
      <c r="F14" s="3" t="s">
        <v>13</v>
      </c>
      <c r="G14" s="3" t="s">
        <v>14</v>
      </c>
      <c r="H14" s="3" t="s">
        <v>15</v>
      </c>
      <c r="I14" s="3" t="s">
        <v>16</v>
      </c>
    </row>
    <row r="15" spans="1:9" x14ac:dyDescent="0.3">
      <c r="A15" s="3" t="s">
        <v>17</v>
      </c>
      <c r="B15" s="7" t="s">
        <v>0</v>
      </c>
      <c r="C15" s="3" t="s">
        <v>18</v>
      </c>
      <c r="D15" s="7" t="s">
        <v>0</v>
      </c>
      <c r="E15" s="1"/>
      <c r="F15" s="3" t="s">
        <v>0</v>
      </c>
      <c r="G15" s="5" t="s">
        <v>0</v>
      </c>
      <c r="H15" s="7" t="s">
        <v>0</v>
      </c>
      <c r="I15" s="7" t="s">
        <v>0</v>
      </c>
    </row>
    <row r="16" spans="1:9" x14ac:dyDescent="0.3">
      <c r="A16" s="3" t="s">
        <v>19</v>
      </c>
      <c r="B16" s="7" t="s">
        <v>0</v>
      </c>
      <c r="C16" s="3" t="s">
        <v>20</v>
      </c>
      <c r="D16" s="7" t="s">
        <v>0</v>
      </c>
      <c r="E16" s="1"/>
      <c r="F16" s="3" t="s">
        <v>0</v>
      </c>
      <c r="G16" s="5" t="s">
        <v>0</v>
      </c>
      <c r="H16" s="7" t="s">
        <v>0</v>
      </c>
      <c r="I16" s="7" t="s">
        <v>0</v>
      </c>
    </row>
    <row r="17" spans="1:9" x14ac:dyDescent="0.3">
      <c r="A17" s="3" t="s">
        <v>21</v>
      </c>
      <c r="B17" s="7" t="s">
        <v>0</v>
      </c>
      <c r="C17" s="3" t="s">
        <v>16</v>
      </c>
      <c r="D17" s="7" t="s">
        <v>0</v>
      </c>
      <c r="E17" s="1"/>
      <c r="F17" s="3" t="s">
        <v>0</v>
      </c>
      <c r="G17" s="5" t="s">
        <v>0</v>
      </c>
      <c r="H17" s="7" t="s">
        <v>0</v>
      </c>
      <c r="I17" s="7" t="s">
        <v>0</v>
      </c>
    </row>
    <row r="18" spans="1:9" x14ac:dyDescent="0.3">
      <c r="A18" s="3" t="s">
        <v>22</v>
      </c>
      <c r="B18" s="8">
        <f>SUM(B15:B17)</f>
        <v>0</v>
      </c>
      <c r="C18" s="3" t="s">
        <v>22</v>
      </c>
      <c r="D18" s="8">
        <f>SUM(D15:D17)</f>
        <v>0</v>
      </c>
      <c r="E18" s="1"/>
      <c r="F18" s="3" t="s">
        <v>23</v>
      </c>
      <c r="G18" s="5" t="e">
        <f>AVERAGE(G15:G17)</f>
        <v>#DIV/0!</v>
      </c>
      <c r="H18" s="5"/>
      <c r="I18" s="5"/>
    </row>
    <row r="19" spans="1:9" x14ac:dyDescent="0.3">
      <c r="A19" s="1"/>
      <c r="B19" s="1"/>
      <c r="C19" s="1"/>
      <c r="D19" s="1"/>
      <c r="E19" s="1"/>
      <c r="F19" s="1"/>
      <c r="G19" s="3" t="s">
        <v>22</v>
      </c>
      <c r="H19" s="7">
        <f>SUM(H15:H17)</f>
        <v>0</v>
      </c>
      <c r="I19" s="7">
        <f>SUM(I15:I17)</f>
        <v>0</v>
      </c>
    </row>
    <row r="20" spans="1:9" x14ac:dyDescent="0.3">
      <c r="A20" s="3" t="s">
        <v>24</v>
      </c>
      <c r="B20" s="9" t="s">
        <v>0</v>
      </c>
      <c r="C20" s="1"/>
      <c r="D20" s="1"/>
      <c r="E20" s="1"/>
      <c r="F20" s="1"/>
    </row>
    <row r="21" spans="1:9" x14ac:dyDescent="0.3">
      <c r="A21" s="3" t="s">
        <v>25</v>
      </c>
      <c r="B21" s="9" t="s">
        <v>0</v>
      </c>
      <c r="C21" s="1"/>
      <c r="D21" s="1"/>
      <c r="E21" s="1"/>
      <c r="F21" s="1"/>
    </row>
    <row r="22" spans="1:9" x14ac:dyDescent="0.3">
      <c r="A22" s="3" t="s">
        <v>2</v>
      </c>
      <c r="B22" s="9" t="s">
        <v>0</v>
      </c>
      <c r="C22" s="1"/>
      <c r="D22" s="1"/>
      <c r="E22" s="1"/>
      <c r="F22" s="1"/>
    </row>
    <row r="23" spans="1:9" x14ac:dyDescent="0.3">
      <c r="A23" s="3" t="s">
        <v>26</v>
      </c>
      <c r="B23" s="9" t="e">
        <f>B22-B21</f>
        <v>#VALUE!</v>
      </c>
      <c r="C23" s="1"/>
      <c r="D23" s="1"/>
      <c r="E23" s="1"/>
      <c r="F23" s="1"/>
    </row>
    <row r="24" spans="1:9" x14ac:dyDescent="0.3">
      <c r="A24" s="3" t="s">
        <v>27</v>
      </c>
      <c r="B24" s="9" t="s">
        <v>0</v>
      </c>
      <c r="C24" s="1"/>
      <c r="D24" s="1"/>
      <c r="E24" s="1"/>
      <c r="F24" s="1"/>
    </row>
    <row r="25" spans="1:9" x14ac:dyDescent="0.3">
      <c r="A25" s="1"/>
      <c r="B25" s="1"/>
      <c r="C25" s="1"/>
      <c r="D25" s="1"/>
      <c r="E25" s="1"/>
      <c r="F25" s="1"/>
    </row>
    <row r="26" spans="1:9" x14ac:dyDescent="0.3">
      <c r="A26" s="5"/>
      <c r="B26" s="3" t="s">
        <v>15</v>
      </c>
      <c r="C26" s="3" t="s">
        <v>16</v>
      </c>
      <c r="D26" s="3" t="s">
        <v>22</v>
      </c>
      <c r="E26" s="3" t="s">
        <v>28</v>
      </c>
      <c r="F26" s="3" t="s">
        <v>29</v>
      </c>
      <c r="G26" s="3" t="s">
        <v>5</v>
      </c>
      <c r="H26" s="3" t="s">
        <v>30</v>
      </c>
      <c r="I26" s="3" t="s">
        <v>31</v>
      </c>
    </row>
    <row r="27" spans="1:9" x14ac:dyDescent="0.3">
      <c r="A27" s="3" t="s">
        <v>0</v>
      </c>
      <c r="B27" s="7" t="s">
        <v>0</v>
      </c>
      <c r="C27" s="7" t="s">
        <v>0</v>
      </c>
      <c r="D27" s="7" t="e">
        <f>B27+C27</f>
        <v>#VALUE!</v>
      </c>
      <c r="E27" s="5" t="e">
        <f>D27/D30</f>
        <v>#VALUE!</v>
      </c>
      <c r="F27" s="5" t="e">
        <f>H3/(1+(1-B20)*(B27/C27))</f>
        <v>#DIV/0!</v>
      </c>
      <c r="G27" s="5" t="e">
        <f>H3</f>
        <v>#DIV/0!</v>
      </c>
      <c r="H27" s="5" t="e">
        <f>B21+G27*B23</f>
        <v>#VALUE!</v>
      </c>
      <c r="I27" s="10" t="e">
        <f>(B27/D27)*(1-B20)*B24+(C27/D27)*H27</f>
        <v>#VALUE!</v>
      </c>
    </row>
    <row r="28" spans="1:9" x14ac:dyDescent="0.3">
      <c r="A28" s="3" t="s">
        <v>0</v>
      </c>
      <c r="B28" s="7" t="s">
        <v>0</v>
      </c>
      <c r="C28" s="7" t="s">
        <v>0</v>
      </c>
      <c r="D28" s="7" t="e">
        <f t="shared" ref="D28:D30" si="0">B28+C28</f>
        <v>#VALUE!</v>
      </c>
      <c r="E28" s="5" t="e">
        <f>D28/D30</f>
        <v>#VALUE!</v>
      </c>
      <c r="F28" s="5" t="s">
        <v>0</v>
      </c>
      <c r="G28" s="5" t="e">
        <f>F28*(1+(1-B20)*(B28/C28))</f>
        <v>#VALUE!</v>
      </c>
      <c r="H28" s="5" t="e">
        <f>B21+G28*B23</f>
        <v>#VALUE!</v>
      </c>
      <c r="I28" s="10" t="e">
        <f>(B28/D28)*(1-B20)*B24+(C28/D28)*H28</f>
        <v>#VALUE!</v>
      </c>
    </row>
    <row r="29" spans="1:9" x14ac:dyDescent="0.3">
      <c r="A29" s="3" t="s">
        <v>0</v>
      </c>
      <c r="B29" s="7">
        <f>SUM(D15:D16)</f>
        <v>0</v>
      </c>
      <c r="C29" s="7" t="str">
        <f>D17</f>
        <v>?</v>
      </c>
      <c r="D29" s="7" t="e">
        <f t="shared" si="0"/>
        <v>#VALUE!</v>
      </c>
      <c r="E29" s="5" t="e">
        <f>D29/D30</f>
        <v>#VALUE!</v>
      </c>
      <c r="F29" s="5" t="e">
        <f>G18/(1+(1-B20)*(H19/I19))</f>
        <v>#DIV/0!</v>
      </c>
      <c r="G29" s="5" t="e">
        <f>F29*(1+(1-B20)*(B29/C29))</f>
        <v>#DIV/0!</v>
      </c>
      <c r="H29" s="5" t="e">
        <f>B21+G29*B23</f>
        <v>#VALUE!</v>
      </c>
      <c r="I29" s="10" t="e">
        <f>(B29/D29)*(1-B20)*B24+(C29/D29)*H29</f>
        <v>#VALUE!</v>
      </c>
    </row>
    <row r="30" spans="1:9" x14ac:dyDescent="0.3">
      <c r="A30" s="3" t="s">
        <v>32</v>
      </c>
      <c r="B30" s="7">
        <f>SUM(B27:B29)</f>
        <v>0</v>
      </c>
      <c r="C30" s="7">
        <f>SUM(C27:C29)</f>
        <v>0</v>
      </c>
      <c r="D30" s="7">
        <f t="shared" si="0"/>
        <v>0</v>
      </c>
      <c r="E30" s="5" t="e">
        <f>D30/D30</f>
        <v>#DIV/0!</v>
      </c>
      <c r="F30" s="5" t="e">
        <f>F27*E27+F28*E28+F29*E29</f>
        <v>#DIV/0!</v>
      </c>
      <c r="G30" s="5" t="e">
        <f>F30*(1+(1-B20)*(B30/C30))</f>
        <v>#DIV/0!</v>
      </c>
      <c r="H30" s="5" t="e">
        <f>B21+G30*B23</f>
        <v>#VALUE!</v>
      </c>
      <c r="I30" s="10" t="e">
        <f>(B30/D30)*(1-B20)*B24+(C30/D30)*H30</f>
        <v>#DIV/0!</v>
      </c>
    </row>
  </sheetData>
  <mergeCells count="9">
    <mergeCell ref="A14:B14"/>
    <mergeCell ref="C14:D14"/>
    <mergeCell ref="A1:C1"/>
    <mergeCell ref="A2:A3"/>
    <mergeCell ref="E2:H2"/>
    <mergeCell ref="G3:G4"/>
    <mergeCell ref="H3:H4"/>
    <mergeCell ref="A13:D13"/>
    <mergeCell ref="F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207070653</dc:creator>
  <cp:lastModifiedBy>207070653</cp:lastModifiedBy>
  <dcterms:created xsi:type="dcterms:W3CDTF">2024-10-28T03:18:23Z</dcterms:created>
  <dcterms:modified xsi:type="dcterms:W3CDTF">2024-10-28T03:19:35Z</dcterms:modified>
</cp:coreProperties>
</file>