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N\Desktop\Codes\Apuntes_2024\2024-2\"/>
    </mc:Choice>
  </mc:AlternateContent>
  <xr:revisionPtr revIDLastSave="0" documentId="13_ncr:1_{C46358EF-E47A-4FE2-989F-C0841FAAD107}" xr6:coauthVersionLast="47" xr6:coauthVersionMax="47" xr10:uidLastSave="{00000000-0000-0000-0000-000000000000}"/>
  <bookViews>
    <workbookView xWindow="-120" yWindow="-120" windowWidth="29040" windowHeight="15840" xr2:uid="{BCD97180-9067-40E7-A2AA-1AE726290FD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L17" i="1"/>
  <c r="J30" i="1"/>
  <c r="B27" i="1"/>
  <c r="E24" i="1"/>
  <c r="B24" i="1"/>
  <c r="H23" i="1" s="1"/>
  <c r="G17" i="1"/>
  <c r="K17" i="1" s="1"/>
  <c r="G11" i="1"/>
  <c r="B8" i="1"/>
  <c r="H5" i="1"/>
  <c r="I5" i="1" s="1"/>
</calcChain>
</file>

<file path=xl/sharedStrings.xml><?xml version="1.0" encoding="utf-8"?>
<sst xmlns="http://schemas.openxmlformats.org/spreadsheetml/2006/main" count="44" uniqueCount="39">
  <si>
    <t>ALGORITMOS DE RUTEO Y REDES RESILIENTES</t>
  </si>
  <si>
    <t>PROMEDIO</t>
  </si>
  <si>
    <t>NOTA FINAL</t>
  </si>
  <si>
    <t>PROYECTO 1 (40%)</t>
  </si>
  <si>
    <t>FASE 1 (25%)</t>
  </si>
  <si>
    <t>FASE 2 (25%)</t>
  </si>
  <si>
    <t>FASE 3 (25%)</t>
  </si>
  <si>
    <t>FASE 4 (25%)</t>
  </si>
  <si>
    <t>PROYECTO SEMESTRAL (?%)</t>
  </si>
  <si>
    <t>TRABAJO INDIVIDUAL (?%)</t>
  </si>
  <si>
    <t>TALLER (INFLUYE EN P1)</t>
  </si>
  <si>
    <t>PROYECTO 2 (30%)</t>
  </si>
  <si>
    <t>SOLEMNE 1 (30%)</t>
  </si>
  <si>
    <t>EVALUACIÓN DE PROYECTOS</t>
  </si>
  <si>
    <t>SOLEMNE 1 (25%)</t>
  </si>
  <si>
    <t>SOLEMNE 2 (25%)</t>
  </si>
  <si>
    <t>TRABAJO (25%)</t>
  </si>
  <si>
    <t>CONTROL 1</t>
  </si>
  <si>
    <t>CONTROL 2</t>
  </si>
  <si>
    <t>CONTROL 3</t>
  </si>
  <si>
    <t>CONTROL 4</t>
  </si>
  <si>
    <t>CONTROL 5</t>
  </si>
  <si>
    <t>CONTROLES (25%)</t>
  </si>
  <si>
    <t>NP &gt;= 5.0 y haber rendido todas las evaluaciones.</t>
  </si>
  <si>
    <t>NOTA PRESENTACIÓN</t>
  </si>
  <si>
    <t>SIMULACIÓN Y BIOLOGÍA PROGRAMABLE</t>
  </si>
  <si>
    <t>CONTROLES</t>
  </si>
  <si>
    <t>TAREA 1</t>
  </si>
  <si>
    <t>TAREA 2</t>
  </si>
  <si>
    <t>TAREA 3</t>
  </si>
  <si>
    <t>TAREAS</t>
  </si>
  <si>
    <t>NP</t>
  </si>
  <si>
    <t>EXIMICIÓN NP&gt;=5.0 Y TAREAS&gt;=4.0</t>
  </si>
  <si>
    <t>Nota Final</t>
  </si>
  <si>
    <t>PRESENTACIÓN DE ARTICULO (30%)</t>
  </si>
  <si>
    <t>DEFINICIÓN DEL PROBLEMA (10%)</t>
  </si>
  <si>
    <t>Estado del Arte + Solución (30%)</t>
  </si>
  <si>
    <t>Proyecto Final (30%)</t>
  </si>
  <si>
    <t>Eximición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</si>
</sst>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wrapText="1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9" xfId="0" applyFont="1" applyFill="1" applyBorder="1"/>
    <xf numFmtId="0" fontId="1" fillId="7" borderId="1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7B4EE-F9F2-400E-A04E-AEDE20258CF2}">
  <dimension ref="B1:M30"/>
  <sheetViews>
    <sheetView tabSelected="1" workbookViewId="0">
      <selection activeCell="H6" sqref="H6"/>
    </sheetView>
  </sheetViews>
  <sheetFormatPr baseColWidth="10" defaultRowHeight="15" x14ac:dyDescent="0.25"/>
  <cols>
    <col min="2" max="2" width="11.7109375" bestFit="1" customWidth="1"/>
    <col min="7" max="7" width="12.42578125" customWidth="1"/>
    <col min="11" max="11" width="15.140625" customWidth="1"/>
  </cols>
  <sheetData>
    <row r="1" spans="2:12" ht="15.75" thickBot="1" x14ac:dyDescent="0.3"/>
    <row r="2" spans="2:12" x14ac:dyDescent="0.25">
      <c r="B2" s="43" t="s">
        <v>0</v>
      </c>
      <c r="C2" s="44"/>
      <c r="D2" s="44"/>
      <c r="E2" s="44"/>
      <c r="F2" s="44"/>
      <c r="G2" s="44"/>
      <c r="H2" s="44"/>
      <c r="I2" s="45"/>
      <c r="J2" s="1"/>
      <c r="K2" s="1"/>
    </row>
    <row r="3" spans="2:12" x14ac:dyDescent="0.25">
      <c r="B3" s="38" t="s">
        <v>9</v>
      </c>
      <c r="C3" s="39"/>
      <c r="D3" s="39" t="s">
        <v>8</v>
      </c>
      <c r="E3" s="39"/>
      <c r="F3" s="39"/>
      <c r="G3" s="39"/>
      <c r="H3" s="39"/>
      <c r="I3" s="42" t="s">
        <v>2</v>
      </c>
      <c r="J3" s="1"/>
      <c r="K3" s="1"/>
    </row>
    <row r="4" spans="2:12" x14ac:dyDescent="0.25">
      <c r="B4" s="38"/>
      <c r="C4" s="39"/>
      <c r="D4" s="2" t="s">
        <v>4</v>
      </c>
      <c r="E4" s="2" t="s">
        <v>5</v>
      </c>
      <c r="F4" s="2" t="s">
        <v>6</v>
      </c>
      <c r="G4" s="2" t="s">
        <v>7</v>
      </c>
      <c r="H4" s="2" t="s">
        <v>1</v>
      </c>
      <c r="I4" s="42"/>
      <c r="J4" s="1"/>
      <c r="K4" s="1"/>
    </row>
    <row r="5" spans="2:12" ht="15.75" thickBot="1" x14ac:dyDescent="0.3">
      <c r="B5" s="40">
        <v>1</v>
      </c>
      <c r="C5" s="41"/>
      <c r="D5" s="5">
        <v>1</v>
      </c>
      <c r="E5" s="5">
        <v>1</v>
      </c>
      <c r="F5" s="5">
        <v>1</v>
      </c>
      <c r="G5" s="5">
        <v>1</v>
      </c>
      <c r="H5" s="48">
        <f>AVERAGE(D5:G5)</f>
        <v>1</v>
      </c>
      <c r="I5" s="47">
        <f>0.7*H5+0.3*B5</f>
        <v>1</v>
      </c>
      <c r="J5" s="1"/>
      <c r="K5" s="1"/>
    </row>
    <row r="6" spans="2:12" x14ac:dyDescent="0.25">
      <c r="B6" s="1"/>
      <c r="C6" s="1"/>
      <c r="D6" s="1"/>
      <c r="E6" s="1"/>
      <c r="F6" s="1"/>
      <c r="G6" s="1"/>
      <c r="H6" s="1"/>
      <c r="I6" s="1"/>
      <c r="J6" s="1"/>
      <c r="K6" s="1"/>
    </row>
    <row r="7" spans="2:12" ht="15.75" thickBot="1" x14ac:dyDescent="0.3">
      <c r="B7" s="1"/>
      <c r="C7" s="1"/>
      <c r="D7" s="1"/>
      <c r="E7" s="1"/>
      <c r="F7" s="1"/>
      <c r="G7" s="1"/>
      <c r="H7" s="1"/>
      <c r="I7" s="1"/>
      <c r="J7" s="1"/>
      <c r="K7" s="1"/>
    </row>
    <row r="8" spans="2:12" x14ac:dyDescent="0.25">
      <c r="B8" s="30" t="str">
        <f>UPPER("Comunicaciones por luz visible para industrias inteligentes")</f>
        <v>COMUNICACIONES POR LUZ VISIBLE PARA INDUSTRIAS INTELIGENTES</v>
      </c>
      <c r="C8" s="31"/>
      <c r="D8" s="31"/>
      <c r="E8" s="31"/>
      <c r="F8" s="31"/>
      <c r="G8" s="32"/>
      <c r="H8" s="1"/>
      <c r="I8" s="1"/>
      <c r="J8" s="1"/>
      <c r="K8" s="1"/>
    </row>
    <row r="9" spans="2:12" x14ac:dyDescent="0.25">
      <c r="B9" s="36" t="s">
        <v>10</v>
      </c>
      <c r="C9" s="37"/>
      <c r="D9" s="35" t="s">
        <v>12</v>
      </c>
      <c r="E9" s="35" t="s">
        <v>3</v>
      </c>
      <c r="F9" s="35" t="s">
        <v>11</v>
      </c>
      <c r="G9" s="27" t="s">
        <v>2</v>
      </c>
      <c r="H9" s="1"/>
      <c r="I9" s="1"/>
      <c r="J9" s="1"/>
      <c r="K9" s="1"/>
    </row>
    <row r="10" spans="2:12" x14ac:dyDescent="0.25">
      <c r="B10" s="36"/>
      <c r="C10" s="37"/>
      <c r="D10" s="35"/>
      <c r="E10" s="35"/>
      <c r="F10" s="35"/>
      <c r="G10" s="27"/>
      <c r="H10" s="1"/>
      <c r="I10" s="1"/>
      <c r="J10" s="1"/>
      <c r="K10" s="1"/>
    </row>
    <row r="11" spans="2:12" ht="15.75" thickBot="1" x14ac:dyDescent="0.3">
      <c r="B11" s="28">
        <v>1</v>
      </c>
      <c r="C11" s="29"/>
      <c r="D11" s="6">
        <v>1</v>
      </c>
      <c r="E11" s="6">
        <v>1</v>
      </c>
      <c r="F11" s="6">
        <v>1</v>
      </c>
      <c r="G11" s="47">
        <f>0.3*D11+0.4*E11+0.3*F11</f>
        <v>1</v>
      </c>
      <c r="H11" s="1"/>
      <c r="I11" s="1"/>
      <c r="J11" s="1"/>
      <c r="K11" s="1"/>
    </row>
    <row r="12" spans="2:12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2:12" ht="15.75" thickBot="1" x14ac:dyDescent="0.3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2:12" ht="15.75" thickBot="1" x14ac:dyDescent="0.3">
      <c r="B14" s="22" t="s">
        <v>13</v>
      </c>
      <c r="C14" s="23"/>
      <c r="D14" s="23"/>
      <c r="E14" s="23"/>
      <c r="F14" s="23"/>
      <c r="G14" s="23"/>
      <c r="H14" s="23"/>
      <c r="I14" s="23"/>
      <c r="J14" s="23"/>
      <c r="K14" s="24"/>
    </row>
    <row r="15" spans="2:12" x14ac:dyDescent="0.25">
      <c r="B15" s="34" t="s">
        <v>17</v>
      </c>
      <c r="C15" s="21" t="s">
        <v>18</v>
      </c>
      <c r="D15" s="21" t="s">
        <v>19</v>
      </c>
      <c r="E15" s="21" t="s">
        <v>20</v>
      </c>
      <c r="F15" s="21" t="s">
        <v>21</v>
      </c>
      <c r="G15" s="33" t="s">
        <v>22</v>
      </c>
      <c r="H15" s="33" t="s">
        <v>14</v>
      </c>
      <c r="I15" s="33" t="s">
        <v>15</v>
      </c>
      <c r="J15" s="33" t="s">
        <v>16</v>
      </c>
      <c r="K15" s="46" t="s">
        <v>24</v>
      </c>
      <c r="L15" s="55" t="s">
        <v>38</v>
      </c>
    </row>
    <row r="16" spans="2:12" x14ac:dyDescent="0.25">
      <c r="B16" s="34"/>
      <c r="C16" s="21"/>
      <c r="D16" s="21"/>
      <c r="E16" s="21"/>
      <c r="F16" s="21"/>
      <c r="G16" s="33"/>
      <c r="H16" s="33"/>
      <c r="I16" s="33"/>
      <c r="J16" s="33"/>
      <c r="K16" s="46"/>
      <c r="L16" s="56"/>
    </row>
    <row r="17" spans="2:13" ht="15.75" thickBot="1" x14ac:dyDescent="0.3">
      <c r="B17" s="7">
        <v>5.3</v>
      </c>
      <c r="C17" s="8">
        <v>1</v>
      </c>
      <c r="D17" s="8">
        <v>1</v>
      </c>
      <c r="E17" s="8">
        <v>1</v>
      </c>
      <c r="F17" s="8">
        <v>1</v>
      </c>
      <c r="G17" s="48">
        <f>AVERAGE(B17:F17)</f>
        <v>1.86</v>
      </c>
      <c r="H17" s="8">
        <v>1</v>
      </c>
      <c r="I17" s="8">
        <v>1</v>
      </c>
      <c r="J17" s="8">
        <v>1</v>
      </c>
      <c r="K17" s="49">
        <f>AVERAGE(G17:J17)</f>
        <v>1.2150000000000001</v>
      </c>
      <c r="L17" s="57" t="str">
        <f>IF(K17&gt;=5,"SI","NO")</f>
        <v>NO</v>
      </c>
      <c r="M17" t="s">
        <v>23</v>
      </c>
    </row>
    <row r="18" spans="2:13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2:13" ht="15.75" thickBot="1" x14ac:dyDescent="0.3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2:13" x14ac:dyDescent="0.25">
      <c r="B20" s="16" t="s">
        <v>25</v>
      </c>
      <c r="C20" s="17"/>
      <c r="D20" s="17"/>
      <c r="E20" s="17"/>
      <c r="F20" s="17"/>
      <c r="G20" s="17"/>
      <c r="H20" s="18"/>
      <c r="I20" s="1"/>
      <c r="J20" s="1"/>
      <c r="K20" s="1"/>
    </row>
    <row r="21" spans="2:13" ht="15.75" thickBot="1" x14ac:dyDescent="0.3">
      <c r="B21" s="3" t="s">
        <v>17</v>
      </c>
      <c r="C21" s="4" t="s">
        <v>18</v>
      </c>
      <c r="D21" s="4" t="s">
        <v>19</v>
      </c>
      <c r="E21" s="4" t="s">
        <v>27</v>
      </c>
      <c r="F21" s="4" t="s">
        <v>28</v>
      </c>
      <c r="G21" s="4" t="s">
        <v>29</v>
      </c>
      <c r="H21" s="15" t="s">
        <v>31</v>
      </c>
    </row>
    <row r="22" spans="2:13" x14ac:dyDescent="0.25">
      <c r="B22" s="3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15"/>
      <c r="I22" s="55" t="s">
        <v>38</v>
      </c>
      <c r="J22" s="1"/>
      <c r="K22" s="1"/>
    </row>
    <row r="23" spans="2:13" x14ac:dyDescent="0.25">
      <c r="B23" s="25" t="s">
        <v>26</v>
      </c>
      <c r="C23" s="26"/>
      <c r="D23" s="26"/>
      <c r="E23" s="26" t="s">
        <v>30</v>
      </c>
      <c r="F23" s="26"/>
      <c r="G23" s="26"/>
      <c r="H23" s="50">
        <f>0.6*B24+0.4*E24</f>
        <v>1</v>
      </c>
      <c r="I23" s="56"/>
      <c r="J23" s="1"/>
      <c r="K23" s="1"/>
    </row>
    <row r="24" spans="2:13" ht="15.75" thickBot="1" x14ac:dyDescent="0.3">
      <c r="B24" s="53">
        <f>AVERAGE(B22:D22)</f>
        <v>1</v>
      </c>
      <c r="C24" s="52"/>
      <c r="D24" s="52"/>
      <c r="E24" s="52">
        <f>AVERAGE(E22:G22)</f>
        <v>1</v>
      </c>
      <c r="F24" s="52"/>
      <c r="G24" s="52"/>
      <c r="H24" s="51"/>
      <c r="I24" s="57" t="str">
        <f>IF(AND(H23&gt;=5,E24&gt;=4),"SI","NO")</f>
        <v>NO</v>
      </c>
      <c r="J24" s="1"/>
      <c r="K24" s="1" t="s">
        <v>32</v>
      </c>
      <c r="L24" s="1"/>
    </row>
    <row r="26" spans="2:13" ht="15.75" thickBot="1" x14ac:dyDescent="0.3"/>
    <row r="27" spans="2:13" x14ac:dyDescent="0.25">
      <c r="B27" s="12" t="str">
        <f>UPPER("Sistemas de procesamiento para Big Data")</f>
        <v>SISTEMAS DE PROCESAMIENTO PARA BIG DATA</v>
      </c>
      <c r="C27" s="13"/>
      <c r="D27" s="13"/>
      <c r="E27" s="13"/>
      <c r="F27" s="13"/>
      <c r="G27" s="13"/>
      <c r="H27" s="13"/>
      <c r="I27" s="13"/>
      <c r="J27" s="14"/>
    </row>
    <row r="28" spans="2:13" x14ac:dyDescent="0.25">
      <c r="B28" s="19" t="s">
        <v>34</v>
      </c>
      <c r="C28" s="20"/>
      <c r="D28" s="20" t="s">
        <v>35</v>
      </c>
      <c r="E28" s="20"/>
      <c r="F28" s="20" t="s">
        <v>36</v>
      </c>
      <c r="G28" s="20"/>
      <c r="H28" s="20" t="s">
        <v>37</v>
      </c>
      <c r="I28" s="20"/>
      <c r="J28" s="9" t="s">
        <v>33</v>
      </c>
    </row>
    <row r="29" spans="2:13" x14ac:dyDescent="0.25">
      <c r="B29" s="19"/>
      <c r="C29" s="20"/>
      <c r="D29" s="20"/>
      <c r="E29" s="20"/>
      <c r="F29" s="20"/>
      <c r="G29" s="20"/>
      <c r="H29" s="20"/>
      <c r="I29" s="20"/>
      <c r="J29" s="9"/>
    </row>
    <row r="30" spans="2:13" ht="15.75" thickBot="1" x14ac:dyDescent="0.3">
      <c r="B30" s="10">
        <v>1</v>
      </c>
      <c r="C30" s="11"/>
      <c r="D30" s="11">
        <v>1</v>
      </c>
      <c r="E30" s="11"/>
      <c r="F30" s="11">
        <v>1</v>
      </c>
      <c r="G30" s="11"/>
      <c r="H30" s="11">
        <v>1</v>
      </c>
      <c r="I30" s="11"/>
      <c r="J30" s="54">
        <f>B30*0.3+0.1*D30+0.3*F30+0.3*H30</f>
        <v>1</v>
      </c>
    </row>
  </sheetData>
  <mergeCells count="42">
    <mergeCell ref="L15:L16"/>
    <mergeCell ref="I22:I23"/>
    <mergeCell ref="B3:C4"/>
    <mergeCell ref="B5:C5"/>
    <mergeCell ref="D3:H3"/>
    <mergeCell ref="I3:I4"/>
    <mergeCell ref="B2:I2"/>
    <mergeCell ref="G9:G10"/>
    <mergeCell ref="B11:C11"/>
    <mergeCell ref="B8:G8"/>
    <mergeCell ref="H15:H16"/>
    <mergeCell ref="I15:I16"/>
    <mergeCell ref="G15:G16"/>
    <mergeCell ref="B15:B16"/>
    <mergeCell ref="C15:C16"/>
    <mergeCell ref="D15:D16"/>
    <mergeCell ref="D9:D10"/>
    <mergeCell ref="B9:C10"/>
    <mergeCell ref="E9:E10"/>
    <mergeCell ref="F9:F10"/>
    <mergeCell ref="E15:E16"/>
    <mergeCell ref="F15:F16"/>
    <mergeCell ref="K15:K16"/>
    <mergeCell ref="B14:K14"/>
    <mergeCell ref="B23:D23"/>
    <mergeCell ref="E23:G23"/>
    <mergeCell ref="J15:J16"/>
    <mergeCell ref="B20:H20"/>
    <mergeCell ref="B28:C29"/>
    <mergeCell ref="D28:E29"/>
    <mergeCell ref="F28:G29"/>
    <mergeCell ref="H28:I29"/>
    <mergeCell ref="B27:J27"/>
    <mergeCell ref="B24:D24"/>
    <mergeCell ref="E24:G24"/>
    <mergeCell ref="H21:H22"/>
    <mergeCell ref="H23:H24"/>
    <mergeCell ref="J28:J29"/>
    <mergeCell ref="B30:C30"/>
    <mergeCell ref="D30:E30"/>
    <mergeCell ref="F30:G30"/>
    <mergeCell ref="H30:I30"/>
  </mergeCells>
  <phoneticPr fontId="2" type="noConversion"/>
  <conditionalFormatting sqref="B5:G5 B11:F11 B17:F17 H17:J17 B22:G22 B30:I30">
    <cfRule type="cellIs" dxfId="4" priority="3" operator="equal">
      <formula>1</formula>
    </cfRule>
  </conditionalFormatting>
  <conditionalFormatting sqref="B5:G5 B11:F11 B17:F17 H17:J17 B22:G22 B30:I30">
    <cfRule type="cellIs" dxfId="3" priority="2" operator="between">
      <formula>"1.1"</formula>
      <formula>"3.9"</formula>
    </cfRule>
  </conditionalFormatting>
  <conditionalFormatting sqref="B5:G5 B11:F11 B17:F17 H17:J17 B22:G22 B30:I30">
    <cfRule type="cellIs" dxfId="0" priority="1" operator="greater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caceres</dc:creator>
  <cp:lastModifiedBy>ivan caceres</cp:lastModifiedBy>
  <dcterms:created xsi:type="dcterms:W3CDTF">2024-09-02T22:17:22Z</dcterms:created>
  <dcterms:modified xsi:type="dcterms:W3CDTF">2024-09-08T22:21:25Z</dcterms:modified>
</cp:coreProperties>
</file>