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Codes\UnityProjects\SimulationManager\Training LLM\"/>
    </mc:Choice>
  </mc:AlternateContent>
  <xr:revisionPtr revIDLastSave="0" documentId="13_ncr:1_{C4D3233A-12AB-40B8-BF81-2E2364588756}" xr6:coauthVersionLast="45" xr6:coauthVersionMax="47" xr10:uidLastSave="{00000000-0000-0000-0000-000000000000}"/>
  <bookViews>
    <workbookView xWindow="-120" yWindow="-120" windowWidth="29040" windowHeight="15720" activeTab="1" xr2:uid="{21FFF4A9-BEE3-4716-82C1-DB13693BAF4B}"/>
  </bookViews>
  <sheets>
    <sheet name="FINE-TUNING" sheetId="2" r:id="rId1"/>
    <sheet name="TOKEN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3" l="1"/>
  <c r="C4" i="3"/>
  <c r="I14" i="3"/>
  <c r="J14" i="3" s="1"/>
  <c r="J4" i="3" l="1"/>
  <c r="K4" i="3" s="1"/>
  <c r="J9" i="3"/>
  <c r="J8" i="3"/>
  <c r="J13" i="3"/>
  <c r="J12" i="3"/>
  <c r="J11" i="3"/>
  <c r="J10" i="3"/>
  <c r="P5" i="2"/>
  <c r="C9" i="3"/>
  <c r="C8" i="3"/>
  <c r="C10" i="3"/>
  <c r="C11" i="3"/>
  <c r="C12" i="3"/>
  <c r="B14" i="3"/>
  <c r="C14" i="3" s="1"/>
  <c r="C13" i="3" l="1"/>
  <c r="P10" i="2"/>
  <c r="Q10" i="2" s="1"/>
  <c r="P9" i="2"/>
  <c r="Q9" i="2" s="1"/>
  <c r="P8" i="2"/>
  <c r="Q8" i="2" s="1"/>
  <c r="P7" i="2"/>
  <c r="Q7" i="2" s="1"/>
  <c r="P6" i="2"/>
  <c r="Q6" i="2" s="1"/>
  <c r="P11" i="2" l="1"/>
  <c r="Q5" i="2"/>
  <c r="Q11" i="2" s="1"/>
</calcChain>
</file>

<file path=xl/sharedStrings.xml><?xml version="1.0" encoding="utf-8"?>
<sst xmlns="http://schemas.openxmlformats.org/spreadsheetml/2006/main" count="69" uniqueCount="55">
  <si>
    <t>MODELO</t>
  </si>
  <si>
    <t>N° FINE-TUNING</t>
  </si>
  <si>
    <t>PRICING (COSTO POR MILLÓN)</t>
  </si>
  <si>
    <t>INPUT</t>
  </si>
  <si>
    <t>CACHED</t>
  </si>
  <si>
    <t>OUTPUT</t>
  </si>
  <si>
    <t>TRAINING</t>
  </si>
  <si>
    <t>CHECKPOINTS</t>
  </si>
  <si>
    <t>STEP-80</t>
  </si>
  <si>
    <t>STEP-90</t>
  </si>
  <si>
    <t>STEP-100</t>
  </si>
  <si>
    <t>TRAINED TOKENS</t>
  </si>
  <si>
    <t>EPOCHS</t>
  </si>
  <si>
    <t>BATCH SIZE</t>
  </si>
  <si>
    <t>LR MULTIPLIER</t>
  </si>
  <si>
    <t>SEED</t>
  </si>
  <si>
    <t>gpt-4o-mini-2024-07-18</t>
  </si>
  <si>
    <t>TRAINING COST (USD)</t>
  </si>
  <si>
    <t>TRAINING COST (CLP)</t>
  </si>
  <si>
    <t>ft:gpt-4o-mini-2024-07-18:personal:dots-llmv1:B21858TQ:ckpt-step-80</t>
  </si>
  <si>
    <t>ft:gpt-4o-mini-2024-07-18:personal:dots-llmv1:B2186emW:ckpt-step-90</t>
  </si>
  <si>
    <t>ft:gpt-4o-mini-2024-07-18:personal:dots-llmv1:B2186XsS</t>
  </si>
  <si>
    <t>ft:gpt-4o-mini-2024-07-18:personal:dots-llmv2:B21pQTqR:ckpt-step-80</t>
  </si>
  <si>
    <t>ft:gpt-4o-mini-2024-07-18:personal:dots-llmv2:B21pQE4N:ckpt-step-90</t>
  </si>
  <si>
    <t>ft:gpt-4o-mini-2024-07-18:personal:dots-llmv2:B21pQJ8W</t>
  </si>
  <si>
    <t>ft:gpt-4o-mini-2024-07-18:personal:dots-llmv3:B22uYyra</t>
  </si>
  <si>
    <t>ft:gpt-4o-mini-2024-07-18:personal:dots-llmv3:B22uY3zI:ckpt-step-90</t>
  </si>
  <si>
    <t>ft:gpt-4o-mini-2024-07-18:personal:dots-llmv3:B22uYBYZ:ckpt-step-80</t>
  </si>
  <si>
    <t>SYSTEM</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</si>
  <si>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especificado:\n - Si se piden ambas (e.coli y s.cerevisiae):\n   1.PrefabMaterialCreator.cs\n   2.CreatePrefabsOnClick.cs\n   3.EColiComponent.cs\n   4.SCerevisiaeComponent.cs\n   5.EColiSystem.cs\n   6.SCerevisiaeSystem.cs\n - Si se pide solo e.coli:\n   1.PrefabMaterialCreator.cs\n   2.CreatePrefabsOnClick.cs\n   3.EColiComponent.cs\n   4.EColiSystem.cs\n - Si se pide solo s.cerevisiae:\n   1.PrefabMaterialCreator.cs\n   2.CreatePrefabsOnClick.cs\n   3.SCerevisiaeComponent.cs\n   4.SCerevisiaeSystem.cs\n\nEl formato de cada script debe ser:\n\"1.PrefabMaterialCreator.cs{...}2.CreatePrefabsOnClick.cs{...}\" etc. Cualquier pregunta que no cumpla con las características anteriores (es decir, que no mencione e.coli y/o s.cerevisiae, color, tiempo de duplicación y porcentaje de separación) será respondida con: \"ERROR FORMATO DE PREGUNTA.\". Y recuerda, responde tal cual como se te entrenó</t>
  </si>
  <si>
    <t>USER</t>
  </si>
  <si>
    <t>Una e.coli y una s.cerevisiae. La e.coli debe ser de color verde, duplicarse cada 20 minutos y el hijo se separa del padre cuando alcanza el 70% del crecimiento. La scerevisiae debe ser de color azul, duplicarse cada 90 minutos y el hijo se separa del padre cuando alcanza el 70% del crecimiento.</t>
  </si>
  <si>
    <t>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</si>
  <si>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</si>
  <si>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TOTAL TOKENS</t>
  </si>
  <si>
    <t>DESGLOSE RESPUESTA 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</si>
  <si>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t>
  </si>
  <si>
    <t>TOKENS</t>
  </si>
  <si>
    <t>CÓDIGO</t>
  </si>
  <si>
    <t>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t>
  </si>
  <si>
    <t>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t>
  </si>
  <si>
    <t>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t>
  </si>
  <si>
    <t>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</si>
  <si>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t>
  </si>
  <si>
    <t>NUEVO DESGLOSE RESPUESTA ASSISTANT</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</si>
  <si>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Color(0,0,1,1):n==\"EColi\"?new Color(0,1,0,1):Color.white;AssetDatabase.CreateAsset(m,Path.Combine(mF,n+\".mat\"));AssetDatabase.SaveAssets();AssetDatabase.Refresh();o.GetComponent&lt;Renderer&gt;().sharedMaterial=m;PrefabUtility.SaveAsPrefabAsset(o,Path.Combine(pF,n+\".prefab\"));Object.DestroyImmediate(o);}}}</t>
  </si>
  <si>
    <t>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n=prefabs[currentPrefabIndex].name;switch(n){case\"EColi\":entityManager.AddComponentData(e,new EColiComponent{TimeReference=1200f,SeparationThreshold=0.7f,MaxScale=1f,GrowthTime=0f,GrowthDuration=1200f*0.7f,TimeSinceLastDivision=0f,DivisionInterval=1200f*0.7f,HasGeneratedChild=false,Parent=Entity.Null,IsInitialCell=true,SeparationSign=0});break;case\"SCerevisiae\":entityManager.AddComponentData(e,new SCerevisiaeComponent{TimeReference=5400f,SeparationThreshold=0.7f,MaxScale=5f,GrowthTime=0f,GrowthDuration=5400f*0.7f,TimeSinceLastDivision=0f,DivisionInterval=5400f*0.7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s){BlobAssetReference&lt;Unity.Physics.Collider&gt;c=default;Material m=new Material{Friction=8f,Restitution=0f};switch(n){case\"EColi\":c=Unity.Physics.CapsuleCollider.Create(new CapsuleGeometry{Vertex0=new float3(0,-s,0),Vertex1=new float3(0,s,0),Radius=0.25f},CollisionFilter.Default,m);break;case\"SCerevisiae\":c=Unity.Physics.SphereCollider.Create(new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t>
  </si>
  <si>
    <t>3.EColiComponent.cs{using Unity.Entities;using Unity.Mathematics;public struct EColiComponent:IComponentData{public float TimeReference,MaxScale,GrowthTime,GrowthDuration,TimeSinceLastDivision,DivisionInterval,SeparationThreshold;public bool HasGeneratedChild,IsInitialCell;public Entity Parent;public int SeparationSign;}}</t>
  </si>
  <si>
    <t>4.SCerevisiaeComponent.cs{using Unity.Entities;using Unity.Mathematics;public struct SCerevisiaeComponent:IComponentData{public float TimeReference,MaxScale,GrowthTime,GrowthDuration,TimeSinceLastDivision,DivisionInterval,SeparationThreshold;public bool HasGeneratedChild,IsInitialCell;public Entity Parent;public int SeparationSign;public float3 GrowthDirection;}}</t>
  </si>
  <si>
    <t>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t>
  </si>
  <si>
    <t>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</si>
  <si>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TOTAL</t>
  </si>
  <si>
    <t>%</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</si>
  <si>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 - Si se piden ambas (e.coli y s.cerevisiae): 1.PrefabMaterialCreator.cs, 2.CreatePrefabsOnClick.cs, 3.EColiComponent.cs, 4.SCerevisiaeComponent.cs, 5.EColiSystem.cs, 6.SCerevisiaeSystem.cs. - Si se pide solo e.coli: 1.PrefabMaterialCreator.cs, 2.CreatePrefabsOnClick.cs, 3.EColiComponent.cs, 4.EColiSystem.cs. - Si se pide solo s.cerevisiae: 1.PrefabMaterialCreator.cs, 2.CreatePrefabsOnClick.cs, 3.SCerevisiaeComponent.cs, 4.SCerevisiaeSystem.cs. El formato de cada script debe ser \"1.PrefabMaterialCreator.cs{...}2.CreatePrefabsOnClick.cs{...}\" etc. Cualquier pregunta que no cumpla con las características anteriores será respondida con: \"ERROR FORMATO DE PREGUNTA.\" Y recuerda, responde tal cual como se te entrenó.</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</si>
  <si>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Color(0,0,1,1):n==\"EColi\"?new Color(0,1,0,1):Color.white;AssetDatabase.CreateAsset(m,Path.Combine(mF,n+\".mat\"));AssetDatabase.SaveAssets();AssetDatabase.Refresh();o.GetComponent&lt;Renderer&gt;().sharedMaterial=m;PrefabUtility.SaveAsPrefabAsset(o,Path.Combine(pF,n+\".prefab\"));Object.DestroyImmediate(o);}}}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n=prefabs[currentPrefabIndex].name;switch(n){case\"EColi\":entityManager.AddComponentData(e,new EColiComponent{TimeReference=1200f,SeparationThreshold=0.7f,MaxScale=1f,GrowthTime=0f,GrowthDuration=1200f*0.7f,TimeSinceLastDivision=0f,DivisionInterval=1200f*0.7f,HasGeneratedChild=false,Parent=Entity.Null,IsInitialCell=true,SeparationSign=0});break;case\"SCerevisiae\":entityManager.AddComponentData(e,new SCerevisiaeComponent{TimeReference=5400f,SeparationThreshold=0.7f,MaxScale=5f,GrowthTime=0f,GrowthDuration=5400f*0.7f,TimeSinceLastDivision=0f,DivisionInterval=5400f*0.7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s){BlobAssetReference&lt;Unity.Physics.Collider&gt;c=default;Material m=new Material{Friction=8f,Restitution=0f};switch(n){case\"EColi\":c=Unity.Physics.CapsuleCollider.Create(new CapsuleGeometry{Vertex0=new float3(0,-s,0),Vertex1=new float3(0,s,0),Radius=0.25f},CollisionFilter.Default,m);break;case\"SCerevisiae\":c=Unity.Physics.SphereCollider.Create(new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angular)\");}}3.EColiComponent.cs{using Unity.Entities;using Unity.Mathematics;public struct EColiComponent:IComponentData{public float TimeReference,MaxScale,GrowthTime,GrowthDuration,TimeSinceLastDivision,DivisionInterval,SeparationThreshold;public bool HasGeneratedChild,IsInitialCell;public Entity Parent;public int SeparationSign;}}4.SCerevisiaeComponent.cs{using Unity.Entities;using Unity.Mathematics;public struct SCerevisiaeComponent:IComponentData{public float TimeReference,MaxScale,GrowthTime,GrowthDuration,TimeSinceLastDivision,DivisionInterval,SeparationThreshold;public bool HasGeneratedChild,IsInitialCell;public Entity Parent;public int SeparationSign;public float3 GrowthDirection;}}5.EColiSystem.cs{if(transform.Scale&gt;=maxScale){organism.TimeSinceLastDivision+=deltaTime;if(organism.TimeSinceLastDivision&gt;=organism.DivisionInterval){Unity.Mathematics.Random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</si>
</sst>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quot;$&quot;#,##0.0;[Red]&quot;$&quot;\-#,##0.0"/>
    <numFmt numFmtId="165" formatCode="&quot;$&quot;#,##0.0000;[Red]&quot;$&quot;\-#,##0.0000"/>
  </numFmts>
  <fonts count="3">
    <font>
      <sz val="11"/>
      <color theme="1"/>
      <name val="Aptos Narrow"/>
      <family val="2"/>
      <scheme val="minor"/>
    </font>
    <font>
      <sz val="11"/>
      <color theme="1"/>
      <name val="Aptos Narrow"/>
      <family val="2"/>
      <scheme val="minor"/>
    </font>
    <font>
      <sz val="11"/>
      <color rgb="FFCE9178"/>
      <name val="Consolas"/>
      <family val="3"/>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Alignment="1">
      <alignment horizontal="center" vertical="center" wrapText="1"/>
    </xf>
    <xf numFmtId="8" fontId="0" fillId="0" borderId="0" xfId="0" applyNumberFormat="1" applyAlignment="1">
      <alignment horizontal="center" vertical="center" wrapText="1"/>
    </xf>
    <xf numFmtId="3"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xf numFmtId="0" fontId="0" fillId="0" borderId="0" xfId="0" applyAlignment="1">
      <alignment horizontal="center" vertical="center" wrapText="1"/>
    </xf>
    <xf numFmtId="0" fontId="0" fillId="0" borderId="0" xfId="0" applyAlignment="1">
      <alignment vertical="center"/>
    </xf>
    <xf numFmtId="0" fontId="0" fillId="0" borderId="1" xfId="0" applyBorder="1" applyAlignment="1">
      <alignment vertical="center"/>
    </xf>
    <xf numFmtId="9" fontId="0" fillId="0" borderId="1" xfId="1" applyFont="1" applyBorder="1" applyAlignment="1">
      <alignment vertical="center"/>
    </xf>
    <xf numFmtId="0" fontId="0" fillId="0" borderId="1" xfId="0" applyBorder="1" applyAlignment="1">
      <alignment vertical="center"/>
    </xf>
    <xf numFmtId="0" fontId="2" fillId="0" borderId="0" xfId="0" applyFont="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085A-B9FC-4CD1-931F-2113AEA9B965}">
  <dimension ref="B3:Q11"/>
  <sheetViews>
    <sheetView topLeftCell="C1" workbookViewId="0">
      <selection activeCell="K8" sqref="K8"/>
    </sheetView>
  </sheetViews>
  <sheetFormatPr baseColWidth="10" defaultRowHeight="14.25"/>
  <sheetData>
    <row r="3" spans="2:17">
      <c r="B3" s="6" t="s">
        <v>1</v>
      </c>
      <c r="C3" s="6" t="s">
        <v>0</v>
      </c>
      <c r="D3" s="6" t="s">
        <v>2</v>
      </c>
      <c r="E3" s="6"/>
      <c r="F3" s="6"/>
      <c r="G3" s="6"/>
      <c r="H3" s="6" t="s">
        <v>7</v>
      </c>
      <c r="I3" s="6"/>
      <c r="J3" s="6"/>
      <c r="K3" s="6" t="s">
        <v>11</v>
      </c>
      <c r="L3" s="6" t="s">
        <v>12</v>
      </c>
      <c r="M3" s="6" t="s">
        <v>13</v>
      </c>
      <c r="N3" s="6" t="s">
        <v>14</v>
      </c>
      <c r="O3" s="6" t="s">
        <v>15</v>
      </c>
      <c r="P3" s="6" t="s">
        <v>17</v>
      </c>
      <c r="Q3" s="6" t="s">
        <v>18</v>
      </c>
    </row>
    <row r="4" spans="2:17">
      <c r="B4" s="6"/>
      <c r="C4" s="6"/>
      <c r="D4" s="1" t="s">
        <v>3</v>
      </c>
      <c r="E4" s="1" t="s">
        <v>4</v>
      </c>
      <c r="F4" s="1" t="s">
        <v>5</v>
      </c>
      <c r="G4" s="1" t="s">
        <v>6</v>
      </c>
      <c r="H4" s="1" t="s">
        <v>8</v>
      </c>
      <c r="I4" s="1" t="s">
        <v>9</v>
      </c>
      <c r="J4" s="1" t="s">
        <v>10</v>
      </c>
      <c r="K4" s="6"/>
      <c r="L4" s="6"/>
      <c r="M4" s="6"/>
      <c r="N4" s="6"/>
      <c r="O4" s="6"/>
      <c r="P4" s="6"/>
      <c r="Q4" s="6"/>
    </row>
    <row r="5" spans="2:17" ht="28.5" customHeight="1">
      <c r="B5" s="1">
        <v>1</v>
      </c>
      <c r="C5" s="1" t="s">
        <v>16</v>
      </c>
      <c r="D5" s="2">
        <v>0.3</v>
      </c>
      <c r="E5" s="2">
        <v>0.15</v>
      </c>
      <c r="F5" s="2">
        <v>1.2</v>
      </c>
      <c r="G5" s="2">
        <v>3</v>
      </c>
      <c r="H5" s="1" t="s">
        <v>19</v>
      </c>
      <c r="I5" s="1" t="s">
        <v>20</v>
      </c>
      <c r="J5" s="1" t="s">
        <v>21</v>
      </c>
      <c r="K5" s="3">
        <v>372550</v>
      </c>
      <c r="L5" s="1">
        <v>10</v>
      </c>
      <c r="M5" s="1">
        <v>1</v>
      </c>
      <c r="N5" s="1">
        <v>1.8</v>
      </c>
      <c r="O5" s="1">
        <v>1159080520</v>
      </c>
      <c r="P5" s="4">
        <f>G5*(K5/1000000)</f>
        <v>1.11765</v>
      </c>
      <c r="Q5" s="5">
        <f>P5*996</f>
        <v>1113.1794</v>
      </c>
    </row>
    <row r="6" spans="2:17" ht="28.5" customHeight="1">
      <c r="B6" s="1">
        <v>2</v>
      </c>
      <c r="C6" s="1" t="s">
        <v>16</v>
      </c>
      <c r="D6" s="2">
        <v>0.3</v>
      </c>
      <c r="E6" s="2">
        <v>0.15</v>
      </c>
      <c r="F6" s="2">
        <v>1.2</v>
      </c>
      <c r="G6" s="2">
        <v>3</v>
      </c>
      <c r="H6" s="1" t="s">
        <v>22</v>
      </c>
      <c r="I6" s="1" t="s">
        <v>23</v>
      </c>
      <c r="J6" s="1" t="s">
        <v>24</v>
      </c>
      <c r="K6" s="3">
        <v>368950</v>
      </c>
      <c r="L6" s="1">
        <v>10</v>
      </c>
      <c r="M6" s="1">
        <v>1</v>
      </c>
      <c r="N6" s="1">
        <v>1.8</v>
      </c>
      <c r="O6" s="1">
        <v>2000676016</v>
      </c>
      <c r="P6" s="4">
        <f t="shared" ref="P6:P10" si="0">G6*(K6/1000000)</f>
        <v>1.1068500000000001</v>
      </c>
      <c r="Q6" s="5">
        <f t="shared" ref="Q6:Q10" si="1">P6*996</f>
        <v>1102.4226000000001</v>
      </c>
    </row>
    <row r="7" spans="2:17" ht="28.5" customHeight="1">
      <c r="B7" s="1">
        <v>3</v>
      </c>
      <c r="C7" s="1" t="s">
        <v>16</v>
      </c>
      <c r="D7" s="2">
        <v>0.3</v>
      </c>
      <c r="E7" s="2">
        <v>0.15</v>
      </c>
      <c r="F7" s="2">
        <v>1.2</v>
      </c>
      <c r="G7" s="2">
        <v>3</v>
      </c>
      <c r="H7" s="1" t="s">
        <v>27</v>
      </c>
      <c r="I7" s="1" t="s">
        <v>26</v>
      </c>
      <c r="J7" s="1" t="s">
        <v>25</v>
      </c>
      <c r="K7" s="3">
        <v>328050</v>
      </c>
      <c r="L7" s="1">
        <v>10</v>
      </c>
      <c r="M7" s="1">
        <v>1</v>
      </c>
      <c r="N7" s="1">
        <v>1.8</v>
      </c>
      <c r="O7" s="1">
        <v>1111156053</v>
      </c>
      <c r="P7" s="4">
        <f t="shared" si="0"/>
        <v>0.98415000000000008</v>
      </c>
      <c r="Q7" s="5">
        <f t="shared" si="1"/>
        <v>980.21340000000009</v>
      </c>
    </row>
    <row r="8" spans="2:17" ht="28.5">
      <c r="B8" s="1">
        <v>4</v>
      </c>
      <c r="C8" s="1" t="s">
        <v>16</v>
      </c>
      <c r="D8" s="2">
        <v>0.3</v>
      </c>
      <c r="E8" s="2">
        <v>0.15</v>
      </c>
      <c r="F8" s="2">
        <v>1.2</v>
      </c>
      <c r="G8" s="2">
        <v>3</v>
      </c>
      <c r="H8" s="1"/>
      <c r="I8" s="1"/>
      <c r="J8" s="1"/>
      <c r="K8" s="3"/>
      <c r="L8" s="1">
        <v>10</v>
      </c>
      <c r="M8" s="1">
        <v>1</v>
      </c>
      <c r="N8" s="1">
        <v>1.8</v>
      </c>
      <c r="O8" s="1"/>
      <c r="P8" s="4">
        <f t="shared" si="0"/>
        <v>0</v>
      </c>
      <c r="Q8" s="5">
        <f t="shared" si="1"/>
        <v>0</v>
      </c>
    </row>
    <row r="9" spans="2:17" ht="28.5">
      <c r="B9" s="1">
        <v>5</v>
      </c>
      <c r="C9" s="1" t="s">
        <v>16</v>
      </c>
      <c r="D9" s="2">
        <v>0.3</v>
      </c>
      <c r="E9" s="2">
        <v>0.15</v>
      </c>
      <c r="F9" s="2">
        <v>1.2</v>
      </c>
      <c r="G9" s="2">
        <v>3</v>
      </c>
      <c r="H9" s="1"/>
      <c r="I9" s="1"/>
      <c r="J9" s="1"/>
      <c r="K9" s="3"/>
      <c r="L9" s="1">
        <v>10</v>
      </c>
      <c r="M9" s="1">
        <v>1</v>
      </c>
      <c r="N9" s="1">
        <v>1.8</v>
      </c>
      <c r="O9" s="1"/>
      <c r="P9" s="4">
        <f t="shared" si="0"/>
        <v>0</v>
      </c>
      <c r="Q9" s="5">
        <f t="shared" si="1"/>
        <v>0</v>
      </c>
    </row>
    <row r="10" spans="2:17" ht="28.5">
      <c r="B10" s="1">
        <v>6</v>
      </c>
      <c r="C10" s="1" t="s">
        <v>16</v>
      </c>
      <c r="D10" s="2">
        <v>0.3</v>
      </c>
      <c r="E10" s="2">
        <v>0.15</v>
      </c>
      <c r="F10" s="2">
        <v>1.2</v>
      </c>
      <c r="G10" s="2">
        <v>3</v>
      </c>
      <c r="H10" s="1"/>
      <c r="I10" s="1"/>
      <c r="J10" s="1"/>
      <c r="K10" s="3"/>
      <c r="L10" s="1">
        <v>10</v>
      </c>
      <c r="M10" s="1">
        <v>1</v>
      </c>
      <c r="N10" s="1">
        <v>1.8</v>
      </c>
      <c r="O10" s="1"/>
      <c r="P10" s="4">
        <f t="shared" si="0"/>
        <v>0</v>
      </c>
      <c r="Q10" s="5">
        <f t="shared" si="1"/>
        <v>0</v>
      </c>
    </row>
    <row r="11" spans="2:17">
      <c r="B11" s="1"/>
      <c r="C11" s="1"/>
      <c r="D11" s="1"/>
      <c r="E11" s="1"/>
      <c r="F11" s="1"/>
      <c r="G11" s="1"/>
      <c r="H11" s="1"/>
      <c r="I11" s="1"/>
      <c r="J11" s="1"/>
      <c r="K11" s="1"/>
      <c r="L11" s="1"/>
      <c r="M11" s="1"/>
      <c r="N11" s="1"/>
      <c r="O11" s="1"/>
      <c r="P11" s="4">
        <f>SUM(P5:P10)</f>
        <v>3.20865</v>
      </c>
      <c r="Q11" s="4">
        <f>SUM(Q5:Q10)</f>
        <v>3195.8154</v>
      </c>
    </row>
  </sheetData>
  <mergeCells count="11">
    <mergeCell ref="M3:M4"/>
    <mergeCell ref="N3:N4"/>
    <mergeCell ref="O3:O4"/>
    <mergeCell ref="P3:P4"/>
    <mergeCell ref="Q3:Q4"/>
    <mergeCell ref="L3:L4"/>
    <mergeCell ref="B3:B4"/>
    <mergeCell ref="C3:C4"/>
    <mergeCell ref="D3:G3"/>
    <mergeCell ref="H3:J3"/>
    <mergeCell ref="K3:K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53A1-47B7-429F-9C43-38596D6DD712}">
  <dimension ref="A2:K20"/>
  <sheetViews>
    <sheetView tabSelected="1" workbookViewId="0">
      <selection activeCell="E19" sqref="E19"/>
    </sheetView>
  </sheetViews>
  <sheetFormatPr baseColWidth="10" defaultRowHeight="14.25"/>
  <cols>
    <col min="1" max="3" width="11" style="7"/>
    <col min="4" max="4" width="14.875" style="7" bestFit="1" customWidth="1"/>
    <col min="5" max="6" width="11" style="7"/>
    <col min="7" max="7" width="14.875" style="7" bestFit="1" customWidth="1"/>
    <col min="8" max="9" width="11" style="7"/>
    <col min="10" max="10" width="18.5" style="7" customWidth="1"/>
    <col min="11" max="11" width="14.875" style="7" bestFit="1" customWidth="1"/>
    <col min="12" max="16384" width="11" style="7"/>
  </cols>
  <sheetData>
    <row r="2" spans="1:11">
      <c r="A2" s="8" t="s">
        <v>28</v>
      </c>
      <c r="B2" s="8" t="s">
        <v>30</v>
      </c>
      <c r="C2" s="8" t="s">
        <v>32</v>
      </c>
      <c r="D2" s="10" t="s">
        <v>34</v>
      </c>
      <c r="H2" s="8" t="s">
        <v>28</v>
      </c>
      <c r="I2" s="8" t="s">
        <v>30</v>
      </c>
      <c r="J2" s="8" t="s">
        <v>32</v>
      </c>
      <c r="K2" s="10" t="s">
        <v>34</v>
      </c>
    </row>
    <row r="3" spans="1:11">
      <c r="A3" s="8" t="s">
        <v>29</v>
      </c>
      <c r="B3" s="8" t="s">
        <v>31</v>
      </c>
      <c r="C3" s="8" t="s">
        <v>33</v>
      </c>
      <c r="D3" s="10"/>
      <c r="H3" s="8" t="s">
        <v>53</v>
      </c>
      <c r="I3" s="8" t="s">
        <v>31</v>
      </c>
      <c r="J3" s="8" t="s">
        <v>54</v>
      </c>
      <c r="K3" s="10"/>
    </row>
    <row r="4" spans="1:11">
      <c r="A4" s="8">
        <v>439</v>
      </c>
      <c r="B4" s="8">
        <v>79</v>
      </c>
      <c r="C4" s="8">
        <f>B14</f>
        <v>2630</v>
      </c>
      <c r="D4" s="8">
        <f>SUM(A4:C4)</f>
        <v>3148</v>
      </c>
      <c r="H4" s="8">
        <v>387</v>
      </c>
      <c r="I4" s="8">
        <v>79</v>
      </c>
      <c r="J4" s="8">
        <f>I14</f>
        <v>2047</v>
      </c>
      <c r="K4" s="8">
        <f>SUM(H4:J4)</f>
        <v>2513</v>
      </c>
    </row>
    <row r="6" spans="1:11">
      <c r="A6" s="8" t="s">
        <v>35</v>
      </c>
      <c r="B6" s="8"/>
      <c r="C6" s="8"/>
      <c r="H6" s="8" t="s">
        <v>44</v>
      </c>
      <c r="I6" s="8"/>
      <c r="J6" s="8"/>
    </row>
    <row r="7" spans="1:11">
      <c r="A7" s="8" t="s">
        <v>38</v>
      </c>
      <c r="B7" s="8" t="s">
        <v>37</v>
      </c>
      <c r="C7" s="8" t="s">
        <v>52</v>
      </c>
      <c r="H7" s="8" t="s">
        <v>38</v>
      </c>
      <c r="I7" s="8" t="s">
        <v>37</v>
      </c>
      <c r="J7" s="8" t="s">
        <v>52</v>
      </c>
    </row>
    <row r="8" spans="1:11">
      <c r="A8" s="8" t="s">
        <v>36</v>
      </c>
      <c r="B8" s="8">
        <v>616</v>
      </c>
      <c r="C8" s="9">
        <f>B8/$B$14</f>
        <v>0.23422053231939163</v>
      </c>
      <c r="H8" s="8" t="s">
        <v>45</v>
      </c>
      <c r="I8" s="8">
        <v>461</v>
      </c>
      <c r="J8" s="9">
        <f>I8/$I$14</f>
        <v>0.22520762090864679</v>
      </c>
    </row>
    <row r="9" spans="1:11">
      <c r="A9" s="8" t="s">
        <v>41</v>
      </c>
      <c r="B9" s="8">
        <v>843</v>
      </c>
      <c r="C9" s="9">
        <f>B9/$B$14</f>
        <v>0.32053231939163496</v>
      </c>
      <c r="H9" s="8" t="s">
        <v>46</v>
      </c>
      <c r="I9" s="8">
        <v>757</v>
      </c>
      <c r="J9" s="9">
        <f>I9/$I$14</f>
        <v>0.36980947728383001</v>
      </c>
    </row>
    <row r="10" spans="1:11">
      <c r="A10" s="8" t="s">
        <v>40</v>
      </c>
      <c r="B10" s="8">
        <v>87</v>
      </c>
      <c r="C10" s="9">
        <f>B10/$B$14</f>
        <v>3.3079847908745248E-2</v>
      </c>
      <c r="H10" s="8" t="s">
        <v>47</v>
      </c>
      <c r="I10" s="8">
        <v>74</v>
      </c>
      <c r="J10" s="9">
        <f>I10/$I$14</f>
        <v>3.6150464093795798E-2</v>
      </c>
    </row>
    <row r="11" spans="1:11">
      <c r="A11" s="8" t="s">
        <v>39</v>
      </c>
      <c r="B11" s="8">
        <v>95</v>
      </c>
      <c r="C11" s="9">
        <f>B11/$B$14</f>
        <v>3.6121673003802278E-2</v>
      </c>
      <c r="H11" s="8" t="s">
        <v>48</v>
      </c>
      <c r="I11" s="8">
        <v>82</v>
      </c>
      <c r="J11" s="9">
        <f>I11/$I$14</f>
        <v>4.0058622374206154E-2</v>
      </c>
    </row>
    <row r="12" spans="1:11">
      <c r="A12" s="8" t="s">
        <v>43</v>
      </c>
      <c r="B12" s="8">
        <v>498</v>
      </c>
      <c r="C12" s="9">
        <f>B12/$B$14</f>
        <v>0.18935361216730037</v>
      </c>
      <c r="H12" s="8" t="s">
        <v>49</v>
      </c>
      <c r="I12" s="8">
        <v>339</v>
      </c>
      <c r="J12" s="9">
        <f>I12/$I$14</f>
        <v>0.16560820713238886</v>
      </c>
    </row>
    <row r="13" spans="1:11">
      <c r="A13" s="8" t="s">
        <v>42</v>
      </c>
      <c r="B13" s="8">
        <v>491</v>
      </c>
      <c r="C13" s="9">
        <f>B13/$B$14</f>
        <v>0.18669201520912548</v>
      </c>
      <c r="H13" s="8" t="s">
        <v>50</v>
      </c>
      <c r="I13" s="8">
        <v>334</v>
      </c>
      <c r="J13" s="9">
        <f>I13/$I$14</f>
        <v>0.16316560820713238</v>
      </c>
    </row>
    <row r="14" spans="1:11">
      <c r="A14" s="8" t="s">
        <v>51</v>
      </c>
      <c r="B14" s="8">
        <f>SUM(B8:B13)</f>
        <v>2630</v>
      </c>
      <c r="C14" s="9">
        <f>B14/$B$14</f>
        <v>1</v>
      </c>
      <c r="H14" s="8" t="s">
        <v>51</v>
      </c>
      <c r="I14" s="8">
        <f>SUM(I8:I13)</f>
        <v>2047</v>
      </c>
      <c r="J14" s="9">
        <f>I14/$I$14</f>
        <v>1</v>
      </c>
    </row>
    <row r="20" spans="4:4" ht="15">
      <c r="D20" s="11"/>
    </row>
  </sheetData>
  <mergeCells count="2">
    <mergeCell ref="D2:D3"/>
    <mergeCell ref="K2:K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FINE-TUNING</vt:lpstr>
      <vt:lpstr>TOKENS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caceres</dc:creator>
  <cp:lastModifiedBy>ivan caceres</cp:lastModifiedBy>
  <dcterms:created xsi:type="dcterms:W3CDTF">2025-01-02T12:27:28Z</dcterms:created>
  <dcterms:modified xsi:type="dcterms:W3CDTF">2025-02-18T20:02:52Z</dcterms:modified>
</cp:coreProperties>
</file>