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D:\Escritorio\Laboratorio de Datos con Power Query &amp; Power BI\Almacén de Datos\"/>
    </mc:Choice>
  </mc:AlternateContent>
  <xr:revisionPtr revIDLastSave="0" documentId="10_ncr:100000_{A610AB08-C479-46C1-B8A8-3F86BC3E9C72}" xr6:coauthVersionLast="31" xr6:coauthVersionMax="31" xr10:uidLastSave="{00000000-0000-0000-0000-000000000000}"/>
  <bookViews>
    <workbookView xWindow="0" yWindow="0" windowWidth="23040" windowHeight="10284" firstSheet="1" activeTab="1" xr2:uid="{00000000-000D-0000-FFFF-FFFF00000000}"/>
  </bookViews>
  <sheets>
    <sheet name="Orígen" sheetId="1" state="veryHidden" r:id="rId1"/>
    <sheet name="AltaBajaAñoMes" sheetId="4" r:id="rId2"/>
    <sheet name="Hoja1" sheetId="3" state="hidden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" i="4" l="1"/>
  <c r="J17" i="4"/>
  <c r="N16" i="4"/>
  <c r="O16" i="4" s="1"/>
  <c r="K16" i="4"/>
  <c r="L16" i="4" s="1"/>
  <c r="N15" i="4"/>
  <c r="O15" i="4" s="1"/>
  <c r="K15" i="4"/>
  <c r="L15" i="4" s="1"/>
  <c r="N14" i="4"/>
  <c r="O14" i="4" s="1"/>
  <c r="K14" i="4"/>
  <c r="L14" i="4" s="1"/>
  <c r="N13" i="4"/>
  <c r="O13" i="4" s="1"/>
  <c r="K13" i="4"/>
  <c r="N12" i="4"/>
  <c r="K12" i="4"/>
  <c r="L12" i="4" s="1"/>
  <c r="M9" i="4"/>
  <c r="J9" i="4"/>
  <c r="N8" i="4"/>
  <c r="O8" i="4" s="1"/>
  <c r="K8" i="4"/>
  <c r="L8" i="4" s="1"/>
  <c r="N7" i="4"/>
  <c r="O7" i="4" s="1"/>
  <c r="K7" i="4"/>
  <c r="L7" i="4" s="1"/>
  <c r="N6" i="4"/>
  <c r="O6" i="4" s="1"/>
  <c r="K6" i="4"/>
  <c r="L6" i="4" s="1"/>
  <c r="N5" i="4"/>
  <c r="K5" i="4"/>
  <c r="M18" i="4" l="1"/>
  <c r="N17" i="4"/>
  <c r="J18" i="4"/>
  <c r="K17" i="4"/>
  <c r="K9" i="4"/>
  <c r="N9" i="4"/>
  <c r="L5" i="4"/>
  <c r="L9" i="4" s="1"/>
  <c r="O12" i="4"/>
  <c r="O17" i="4" s="1"/>
  <c r="O5" i="4"/>
  <c r="O9" i="4" s="1"/>
  <c r="L13" i="4"/>
  <c r="L17" i="4" s="1"/>
  <c r="G17" i="4"/>
  <c r="D17" i="4"/>
  <c r="H16" i="4"/>
  <c r="I16" i="4" s="1"/>
  <c r="E16" i="4"/>
  <c r="F16" i="4" s="1"/>
  <c r="H15" i="4"/>
  <c r="I15" i="4" s="1"/>
  <c r="E15" i="4"/>
  <c r="F15" i="4" s="1"/>
  <c r="H14" i="4"/>
  <c r="I14" i="4" s="1"/>
  <c r="E14" i="4"/>
  <c r="F14" i="4" s="1"/>
  <c r="H13" i="4"/>
  <c r="I13" i="4" s="1"/>
  <c r="E13" i="4"/>
  <c r="F13" i="4" s="1"/>
  <c r="H12" i="4"/>
  <c r="E12" i="4"/>
  <c r="G9" i="4"/>
  <c r="D9" i="4"/>
  <c r="H8" i="4"/>
  <c r="I8" i="4" s="1"/>
  <c r="E8" i="4"/>
  <c r="F8" i="4" s="1"/>
  <c r="H7" i="4"/>
  <c r="I7" i="4" s="1"/>
  <c r="E7" i="4"/>
  <c r="F7" i="4" s="1"/>
  <c r="H6" i="4"/>
  <c r="I6" i="4" s="1"/>
  <c r="E6" i="4"/>
  <c r="H5" i="4"/>
  <c r="I5" i="4" s="1"/>
  <c r="E5" i="4"/>
  <c r="F5" i="4" s="1"/>
  <c r="D18" i="1"/>
  <c r="E18" i="1"/>
  <c r="F18" i="1"/>
  <c r="G18" i="1"/>
  <c r="H18" i="1"/>
  <c r="C18" i="1"/>
  <c r="G17" i="1"/>
  <c r="H17" i="1"/>
  <c r="F17" i="1"/>
  <c r="D17" i="1"/>
  <c r="E17" i="1"/>
  <c r="C17" i="1"/>
  <c r="H13" i="1"/>
  <c r="H14" i="1"/>
  <c r="H15" i="1"/>
  <c r="H16" i="1"/>
  <c r="H12" i="1"/>
  <c r="G13" i="1"/>
  <c r="G14" i="1"/>
  <c r="G15" i="1"/>
  <c r="G16" i="1"/>
  <c r="G12" i="1"/>
  <c r="E13" i="1"/>
  <c r="E14" i="1"/>
  <c r="E15" i="1"/>
  <c r="E16" i="1"/>
  <c r="E12" i="1"/>
  <c r="D13" i="1"/>
  <c r="D14" i="1"/>
  <c r="D15" i="1"/>
  <c r="D16" i="1"/>
  <c r="D12" i="1"/>
  <c r="H8" i="1"/>
  <c r="H5" i="1"/>
  <c r="F9" i="1"/>
  <c r="G6" i="1"/>
  <c r="H6" i="1" s="1"/>
  <c r="G7" i="1"/>
  <c r="H7" i="1" s="1"/>
  <c r="G8" i="1"/>
  <c r="G5" i="1"/>
  <c r="C9" i="1"/>
  <c r="E6" i="1"/>
  <c r="E7" i="1"/>
  <c r="E8" i="1"/>
  <c r="D8" i="1"/>
  <c r="D6" i="1"/>
  <c r="D7" i="1"/>
  <c r="D5" i="1"/>
  <c r="E5" i="1" s="1"/>
  <c r="E9" i="1" s="1"/>
  <c r="N18" i="4" l="1"/>
  <c r="K18" i="4"/>
  <c r="L18" i="4"/>
  <c r="O18" i="4"/>
  <c r="H17" i="4"/>
  <c r="H18" i="4" s="1"/>
  <c r="E17" i="4"/>
  <c r="I12" i="4"/>
  <c r="I17" i="4" s="1"/>
  <c r="E9" i="4"/>
  <c r="G18" i="4"/>
  <c r="I9" i="4"/>
  <c r="H9" i="4"/>
  <c r="D18" i="4"/>
  <c r="F6" i="4"/>
  <c r="F9" i="4" s="1"/>
  <c r="F12" i="4"/>
  <c r="F17" i="4" s="1"/>
  <c r="G9" i="1"/>
  <c r="D9" i="1"/>
  <c r="H9" i="1"/>
  <c r="I18" i="4" l="1"/>
  <c r="E18" i="4"/>
  <c r="F18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unpivotone" description="Conexión a la consulta 'unpivotone' en el libro." type="5" refreshedVersion="0" background="1">
    <dbPr connection="Provider=Microsoft.Mashup.OleDb.1;Data Source=$Workbook$;Location=unpivotone;Extended Properties=&quot;&quot;" command="SELECT * FROM [unpivotone]"/>
  </connection>
</connections>
</file>

<file path=xl/sharedStrings.xml><?xml version="1.0" encoding="utf-8"?>
<sst xmlns="http://schemas.openxmlformats.org/spreadsheetml/2006/main" count="88" uniqueCount="42">
  <si>
    <t>Actual</t>
  </si>
  <si>
    <t>Budget</t>
  </si>
  <si>
    <t>Variance ($)</t>
  </si>
  <si>
    <t>Colombia</t>
  </si>
  <si>
    <t>Chile</t>
  </si>
  <si>
    <t>Jumbo</t>
  </si>
  <si>
    <t>Argentna</t>
  </si>
  <si>
    <t>Ecuador</t>
  </si>
  <si>
    <t>Paraguay</t>
  </si>
  <si>
    <t>Salemma</t>
  </si>
  <si>
    <t>Uruguay</t>
  </si>
  <si>
    <t>Venezuela</t>
  </si>
  <si>
    <t>Brasil</t>
  </si>
  <si>
    <t xml:space="preserve">Makro </t>
  </si>
  <si>
    <t>Perú</t>
  </si>
  <si>
    <t>Éxito</t>
  </si>
  <si>
    <t>Coto</t>
  </si>
  <si>
    <t>HYPER market</t>
  </si>
  <si>
    <t>Disco</t>
  </si>
  <si>
    <t>Unicasa</t>
  </si>
  <si>
    <t>Tottus</t>
  </si>
  <si>
    <t>Olímpica</t>
  </si>
  <si>
    <t>Vea</t>
  </si>
  <si>
    <t>Megamaxi</t>
  </si>
  <si>
    <t>Ta-Ta</t>
  </si>
  <si>
    <t>Makro</t>
  </si>
  <si>
    <t>Wong</t>
  </si>
  <si>
    <t>Franco</t>
  </si>
  <si>
    <t>El Comerio</t>
  </si>
  <si>
    <t>Ingreso</t>
  </si>
  <si>
    <t>Presupuesto</t>
  </si>
  <si>
    <t>Diferencia</t>
  </si>
  <si>
    <t>Ingresos</t>
  </si>
  <si>
    <t>Variación</t>
  </si>
  <si>
    <t>Enero</t>
  </si>
  <si>
    <t>Febrero</t>
  </si>
  <si>
    <t>Alta Población</t>
  </si>
  <si>
    <t>Total Alta Población</t>
  </si>
  <si>
    <t>Argentina</t>
  </si>
  <si>
    <t>Baja Población</t>
  </si>
  <si>
    <t>Total Bajao Población</t>
  </si>
  <si>
    <t>TOTAL ABSOLUTO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</si>
</sst>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43" formatCode="_-* #,##0.00_-;\-* #,##0.00_-;_-* &quot;-&quot;??_-;_-@_-"/>
    <numFmt numFmtId="164" formatCode="_(* #,##0.00_);_(* \(#,##0.00\);_(* &quot;-&quot;??_);_(@_)"/>
    <numFmt numFmtId="165" formatCode="\$#,##0.00;\-\$#,##0.00;\$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Gill Sans MT"/>
      <family val="2"/>
    </font>
    <font>
      <b/>
      <sz val="11"/>
      <color theme="1"/>
      <name val="Gill Sans MT"/>
      <family val="2"/>
    </font>
    <font>
      <i/>
      <sz val="11"/>
      <color theme="1"/>
      <name val="Gill Sans MT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2" fillId="0" borderId="2" xfId="0" applyFont="1" applyBorder="1" applyAlignment="1">
      <alignment horizontal="centerContinuous"/>
    </xf>
    <xf numFmtId="0" fontId="2" fillId="0" borderId="1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/>
    <xf numFmtId="0" fontId="2" fillId="0" borderId="0" xfId="0" applyFont="1" applyBorder="1"/>
    <xf numFmtId="0" fontId="2" fillId="0" borderId="6" xfId="0" applyFont="1" applyBorder="1"/>
    <xf numFmtId="164" fontId="2" fillId="0" borderId="0" xfId="1" applyFont="1" applyBorder="1"/>
    <xf numFmtId="164" fontId="2" fillId="0" borderId="6" xfId="1" applyFont="1" applyBorder="1"/>
    <xf numFmtId="164" fontId="2" fillId="0" borderId="2" xfId="1" applyFont="1" applyBorder="1"/>
    <xf numFmtId="164" fontId="2" fillId="0" borderId="4" xfId="1" applyFont="1" applyBorder="1"/>
    <xf numFmtId="43" fontId="2" fillId="0" borderId="0" xfId="0" applyNumberFormat="1" applyFont="1"/>
    <xf numFmtId="165" fontId="0" fillId="0" borderId="0" xfId="0" applyNumberFormat="1"/>
    <xf numFmtId="0" fontId="3" fillId="0" borderId="0" xfId="0" applyFont="1"/>
    <xf numFmtId="0" fontId="3" fillId="0" borderId="2" xfId="0" applyFont="1" applyBorder="1" applyAlignment="1">
      <alignment horizontal="centerContinuous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7" xfId="0" applyFont="1" applyBorder="1"/>
    <xf numFmtId="0" fontId="2" fillId="0" borderId="3" xfId="0" applyFont="1" applyBorder="1"/>
    <xf numFmtId="0" fontId="3" fillId="0" borderId="2" xfId="0" applyFont="1" applyBorder="1"/>
    <xf numFmtId="0" fontId="2" fillId="0" borderId="8" xfId="0" applyFont="1" applyBorder="1"/>
    <xf numFmtId="0" fontId="2" fillId="0" borderId="2" xfId="0" applyFont="1" applyBorder="1"/>
    <xf numFmtId="0" fontId="3" fillId="2" borderId="0" xfId="0" applyFont="1" applyFill="1" applyAlignment="1">
      <alignment horizontal="centerContinuous"/>
    </xf>
    <xf numFmtId="0" fontId="2" fillId="2" borderId="0" xfId="0" applyFont="1" applyFill="1" applyAlignment="1">
      <alignment horizontal="centerContinuous"/>
    </xf>
    <xf numFmtId="0" fontId="2" fillId="0" borderId="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6" fontId="2" fillId="0" borderId="5" xfId="0" applyNumberFormat="1" applyFont="1" applyBorder="1" applyAlignment="1">
      <alignment horizontal="center"/>
    </xf>
    <xf numFmtId="6" fontId="2" fillId="0" borderId="0" xfId="1" applyNumberFormat="1" applyFont="1" applyBorder="1" applyAlignment="1">
      <alignment horizontal="center"/>
    </xf>
    <xf numFmtId="6" fontId="2" fillId="0" borderId="6" xfId="1" applyNumberFormat="1" applyFont="1" applyBorder="1" applyAlignment="1">
      <alignment horizontal="center"/>
    </xf>
    <xf numFmtId="6" fontId="2" fillId="0" borderId="0" xfId="0" applyNumberFormat="1" applyFont="1" applyAlignment="1">
      <alignment horizontal="center"/>
    </xf>
    <xf numFmtId="6" fontId="2" fillId="0" borderId="8" xfId="0" applyNumberFormat="1" applyFont="1" applyBorder="1" applyAlignment="1">
      <alignment horizontal="center"/>
    </xf>
    <xf numFmtId="6" fontId="2" fillId="0" borderId="2" xfId="1" applyNumberFormat="1" applyFont="1" applyBorder="1" applyAlignment="1">
      <alignment horizontal="center"/>
    </xf>
    <xf numFmtId="6" fontId="2" fillId="0" borderId="9" xfId="1" applyNumberFormat="1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2:J20"/>
  <sheetViews>
    <sheetView showGridLines="0" workbookViewId="0">
      <selection activeCell="G17" sqref="G17"/>
    </sheetView>
  </sheetViews>
  <sheetFormatPr baseColWidth="10" defaultColWidth="8.83984375" defaultRowHeight="16.8" x14ac:dyDescent="0.8"/>
  <cols>
    <col min="1" max="1" width="20.9453125" style="1" bestFit="1" customWidth="1"/>
    <col min="2" max="2" width="24.83984375" style="1" bestFit="1" customWidth="1"/>
    <col min="3" max="8" width="11.83984375" style="1" customWidth="1"/>
    <col min="9" max="16384" width="8.83984375" style="1"/>
  </cols>
  <sheetData>
    <row r="2" spans="1:10" x14ac:dyDescent="0.8">
      <c r="C2" s="2" t="s">
        <v>34</v>
      </c>
      <c r="D2" s="3"/>
      <c r="E2" s="4"/>
      <c r="F2" s="2" t="s">
        <v>35</v>
      </c>
      <c r="G2" s="3"/>
      <c r="H2" s="4"/>
    </row>
    <row r="3" spans="1:10" x14ac:dyDescent="0.8">
      <c r="C3" s="5" t="s">
        <v>32</v>
      </c>
      <c r="D3" s="6" t="s">
        <v>30</v>
      </c>
      <c r="E3" s="7" t="s">
        <v>33</v>
      </c>
      <c r="F3" s="5" t="s">
        <v>0</v>
      </c>
      <c r="G3" s="6" t="s">
        <v>1</v>
      </c>
      <c r="H3" s="7" t="s">
        <v>2</v>
      </c>
    </row>
    <row r="4" spans="1:10" x14ac:dyDescent="0.8">
      <c r="A4" s="17" t="s">
        <v>36</v>
      </c>
      <c r="C4" s="8"/>
      <c r="D4" s="9"/>
      <c r="E4" s="10"/>
      <c r="F4" s="8"/>
      <c r="G4" s="9"/>
      <c r="H4" s="10"/>
    </row>
    <row r="5" spans="1:10" x14ac:dyDescent="0.8">
      <c r="B5" s="1" t="s">
        <v>12</v>
      </c>
      <c r="C5" s="16">
        <v>33260.214499999995</v>
      </c>
      <c r="D5" s="11">
        <f>C5/6</f>
        <v>5543.3690833333321</v>
      </c>
      <c r="E5" s="12">
        <f>C5-D5</f>
        <v>27716.845416666663</v>
      </c>
      <c r="F5" s="16">
        <v>27422.341499999977</v>
      </c>
      <c r="G5" s="11">
        <f>F5/7</f>
        <v>3917.4773571428536</v>
      </c>
      <c r="H5" s="12">
        <f>F5-G5</f>
        <v>23504.864142857125</v>
      </c>
      <c r="J5" s="15"/>
    </row>
    <row r="6" spans="1:10" x14ac:dyDescent="0.8">
      <c r="B6" s="1" t="s">
        <v>3</v>
      </c>
      <c r="C6" s="16">
        <v>29799.077499999999</v>
      </c>
      <c r="D6" s="11">
        <f t="shared" ref="D6:D8" si="0">C6/6</f>
        <v>4966.5129166666666</v>
      </c>
      <c r="E6" s="12">
        <f t="shared" ref="E6:E8" si="1">C6-D6</f>
        <v>24832.564583333333</v>
      </c>
      <c r="F6" s="16">
        <v>32557.099999999988</v>
      </c>
      <c r="G6" s="11">
        <f t="shared" ref="G6:G8" si="2">F6/7</f>
        <v>4651.0142857142837</v>
      </c>
      <c r="H6" s="12">
        <f t="shared" ref="H6:H8" si="3">F6-G6</f>
        <v>27906.085714285706</v>
      </c>
    </row>
    <row r="7" spans="1:10" x14ac:dyDescent="0.8">
      <c r="B7" s="1" t="s">
        <v>38</v>
      </c>
      <c r="C7" s="16">
        <v>28917.723499999993</v>
      </c>
      <c r="D7" s="11">
        <f t="shared" si="0"/>
        <v>4819.6205833333324</v>
      </c>
      <c r="E7" s="12">
        <f t="shared" si="1"/>
        <v>24098.102916666659</v>
      </c>
      <c r="F7" s="16">
        <v>27176.242499999989</v>
      </c>
      <c r="G7" s="11">
        <f t="shared" si="2"/>
        <v>3882.3203571428558</v>
      </c>
      <c r="H7" s="12">
        <f t="shared" si="3"/>
        <v>23293.922142857133</v>
      </c>
    </row>
    <row r="8" spans="1:10" x14ac:dyDescent="0.8">
      <c r="B8" s="1" t="s">
        <v>14</v>
      </c>
      <c r="C8" s="16">
        <v>39924.432000000015</v>
      </c>
      <c r="D8" s="11">
        <f t="shared" si="0"/>
        <v>6654.0720000000028</v>
      </c>
      <c r="E8" s="12">
        <f t="shared" si="1"/>
        <v>33270.360000000015</v>
      </c>
      <c r="F8" s="16">
        <v>28669.337499999976</v>
      </c>
      <c r="G8" s="11">
        <f t="shared" si="2"/>
        <v>4095.6196428571393</v>
      </c>
      <c r="H8" s="12">
        <f t="shared" si="3"/>
        <v>24573.717857142838</v>
      </c>
    </row>
    <row r="9" spans="1:10" x14ac:dyDescent="0.8">
      <c r="A9" s="17" t="s">
        <v>37</v>
      </c>
      <c r="C9" s="13">
        <f>SUM(C5:C8)</f>
        <v>131901.44750000001</v>
      </c>
      <c r="D9" s="13">
        <f t="shared" ref="D9:E9" si="4">SUM(D5:D8)</f>
        <v>21983.574583333335</v>
      </c>
      <c r="E9" s="13">
        <f t="shared" si="4"/>
        <v>109917.87291666667</v>
      </c>
      <c r="F9" s="13">
        <f>SUM(F5:F8)</f>
        <v>115825.02149999993</v>
      </c>
      <c r="G9" s="13">
        <f t="shared" ref="G9:H9" si="5">SUM(G5:G8)</f>
        <v>16546.431642857133</v>
      </c>
      <c r="H9" s="13">
        <f t="shared" si="5"/>
        <v>99278.589857142797</v>
      </c>
    </row>
    <row r="10" spans="1:10" x14ac:dyDescent="0.8">
      <c r="C10" s="8"/>
      <c r="D10" s="9"/>
      <c r="E10" s="10"/>
      <c r="F10" s="8"/>
      <c r="G10" s="9"/>
      <c r="H10" s="10"/>
    </row>
    <row r="11" spans="1:10" x14ac:dyDescent="0.8">
      <c r="A11" s="17" t="s">
        <v>39</v>
      </c>
      <c r="C11" s="8"/>
      <c r="D11" s="9"/>
      <c r="E11" s="10"/>
      <c r="F11" s="8"/>
      <c r="G11" s="9"/>
      <c r="H11" s="10"/>
    </row>
    <row r="12" spans="1:10" x14ac:dyDescent="0.8">
      <c r="B12" s="1" t="s">
        <v>11</v>
      </c>
      <c r="C12" s="16">
        <v>32036.307000000008</v>
      </c>
      <c r="D12" s="11">
        <f>C12/6</f>
        <v>5339.384500000001</v>
      </c>
      <c r="E12" s="12">
        <f>C12-D12</f>
        <v>26696.922500000008</v>
      </c>
      <c r="F12" s="16">
        <v>33409.442000000003</v>
      </c>
      <c r="G12" s="11">
        <f>F12/7</f>
        <v>4772.7774285714286</v>
      </c>
      <c r="H12" s="12">
        <f>F12-G12</f>
        <v>28636.664571428573</v>
      </c>
    </row>
    <row r="13" spans="1:10" x14ac:dyDescent="0.8">
      <c r="B13" s="1" t="s">
        <v>4</v>
      </c>
      <c r="C13" s="16">
        <v>29706.548999999985</v>
      </c>
      <c r="D13" s="11">
        <f t="shared" ref="D13:D16" si="6">C13/6</f>
        <v>4951.0914999999977</v>
      </c>
      <c r="E13" s="12">
        <f t="shared" ref="E13:E16" si="7">C13-D13</f>
        <v>24755.457499999986</v>
      </c>
      <c r="F13" s="16">
        <v>27838.171499999986</v>
      </c>
      <c r="G13" s="11">
        <f t="shared" ref="G13:G16" si="8">F13/7</f>
        <v>3976.8816428571408</v>
      </c>
      <c r="H13" s="12">
        <f t="shared" ref="H13:H16" si="9">F13-G13</f>
        <v>23861.289857142845</v>
      </c>
    </row>
    <row r="14" spans="1:10" x14ac:dyDescent="0.8">
      <c r="B14" s="1" t="s">
        <v>7</v>
      </c>
      <c r="C14" s="16">
        <v>34321.885000000009</v>
      </c>
      <c r="D14" s="11">
        <f t="shared" si="6"/>
        <v>5720.3141666666679</v>
      </c>
      <c r="E14" s="12">
        <f t="shared" si="7"/>
        <v>28601.570833333342</v>
      </c>
      <c r="F14" s="16">
        <v>34321.885000000009</v>
      </c>
      <c r="G14" s="11">
        <f t="shared" si="8"/>
        <v>4903.1264285714296</v>
      </c>
      <c r="H14" s="12">
        <f t="shared" si="9"/>
        <v>29418.758571428581</v>
      </c>
    </row>
    <row r="15" spans="1:10" x14ac:dyDescent="0.8">
      <c r="B15" s="1" t="s">
        <v>8</v>
      </c>
      <c r="C15" s="16">
        <v>32175.817500000019</v>
      </c>
      <c r="D15" s="11">
        <f t="shared" si="6"/>
        <v>5362.6362500000032</v>
      </c>
      <c r="E15" s="12">
        <f t="shared" si="7"/>
        <v>26813.181250000016</v>
      </c>
      <c r="F15" s="16">
        <v>30137.539499999995</v>
      </c>
      <c r="G15" s="11">
        <f t="shared" si="8"/>
        <v>4305.3627857142847</v>
      </c>
      <c r="H15" s="12">
        <f t="shared" si="9"/>
        <v>25832.17671428571</v>
      </c>
    </row>
    <row r="16" spans="1:10" x14ac:dyDescent="0.8">
      <c r="B16" s="1" t="s">
        <v>10</v>
      </c>
      <c r="C16" s="16">
        <v>29621.136500000001</v>
      </c>
      <c r="D16" s="11">
        <f t="shared" si="6"/>
        <v>4936.8560833333331</v>
      </c>
      <c r="E16" s="12">
        <f t="shared" si="7"/>
        <v>24684.280416666668</v>
      </c>
      <c r="F16" s="16">
        <v>27088.41450000001</v>
      </c>
      <c r="G16" s="11">
        <f t="shared" si="8"/>
        <v>3869.7735000000016</v>
      </c>
      <c r="H16" s="12">
        <f t="shared" si="9"/>
        <v>23218.641000000007</v>
      </c>
    </row>
    <row r="17" spans="1:8" x14ac:dyDescent="0.8">
      <c r="A17" s="17" t="s">
        <v>40</v>
      </c>
      <c r="C17" s="13">
        <f>SUM(C12:C16)</f>
        <v>157861.69500000004</v>
      </c>
      <c r="D17" s="13">
        <f t="shared" ref="D17:F17" si="10">SUM(D12:D16)</f>
        <v>26310.282500000001</v>
      </c>
      <c r="E17" s="13">
        <f t="shared" si="10"/>
        <v>131551.41250000003</v>
      </c>
      <c r="F17" s="13">
        <f t="shared" si="10"/>
        <v>152795.45250000001</v>
      </c>
      <c r="G17" s="13">
        <f t="shared" ref="G17" si="11">SUM(G12:G16)</f>
        <v>21827.921785714287</v>
      </c>
      <c r="H17" s="13">
        <f t="shared" ref="H17" si="12">SUM(H12:H16)</f>
        <v>130967.53071428572</v>
      </c>
    </row>
    <row r="18" spans="1:8" ht="17.100000000000001" thickBot="1" x14ac:dyDescent="0.85">
      <c r="A18" s="17" t="s">
        <v>41</v>
      </c>
      <c r="C18" s="14">
        <f>SUM(C17,C9)</f>
        <v>289763.14250000007</v>
      </c>
      <c r="D18" s="14">
        <f t="shared" ref="D18:H18" si="13">SUM(D17,D9)</f>
        <v>48293.857083333336</v>
      </c>
      <c r="E18" s="14">
        <f t="shared" si="13"/>
        <v>241469.28541666671</v>
      </c>
      <c r="F18" s="14">
        <f t="shared" si="13"/>
        <v>268620.47399999993</v>
      </c>
      <c r="G18" s="14">
        <f t="shared" si="13"/>
        <v>38374.353428571419</v>
      </c>
      <c r="H18" s="14">
        <f t="shared" si="13"/>
        <v>230246.1205714285</v>
      </c>
    </row>
    <row r="19" spans="1:8" ht="17.100000000000001" thickTop="1" x14ac:dyDescent="0.8"/>
    <row r="20" spans="1:8" x14ac:dyDescent="0.8">
      <c r="C20" s="1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3DC71-27C5-4E2C-8E32-268AA0053786}">
  <sheetPr codeName="Hoja2"/>
  <dimension ref="B1:O20"/>
  <sheetViews>
    <sheetView showGridLines="0" tabSelected="1" workbookViewId="0">
      <selection activeCell="D22" sqref="D22"/>
    </sheetView>
  </sheetViews>
  <sheetFormatPr baseColWidth="10" defaultColWidth="8.83984375" defaultRowHeight="16.8" x14ac:dyDescent="0.8"/>
  <cols>
    <col min="1" max="1" width="8.83984375" style="1"/>
    <col min="2" max="2" width="20.9453125" style="1" bestFit="1" customWidth="1"/>
    <col min="3" max="3" width="8.734375" style="1" bestFit="1" customWidth="1"/>
    <col min="4" max="9" width="11.83984375" style="1" customWidth="1"/>
    <col min="10" max="16384" width="8.83984375" style="1"/>
  </cols>
  <sheetData>
    <row r="1" spans="2:15" x14ac:dyDescent="0.8">
      <c r="D1" s="27">
        <v>2015</v>
      </c>
      <c r="E1" s="28"/>
      <c r="F1" s="28"/>
      <c r="G1" s="28"/>
      <c r="H1" s="28"/>
      <c r="I1" s="28"/>
      <c r="J1" s="27">
        <v>2014</v>
      </c>
      <c r="K1" s="28"/>
      <c r="L1" s="28"/>
      <c r="M1" s="28"/>
      <c r="N1" s="28"/>
      <c r="O1" s="28"/>
    </row>
    <row r="2" spans="2:15" x14ac:dyDescent="0.8">
      <c r="D2" s="18" t="s">
        <v>34</v>
      </c>
      <c r="E2" s="3"/>
      <c r="F2" s="4"/>
      <c r="G2" s="18" t="s">
        <v>35</v>
      </c>
      <c r="H2" s="3"/>
      <c r="I2" s="4"/>
      <c r="J2" s="18" t="s">
        <v>34</v>
      </c>
      <c r="K2" s="3"/>
      <c r="L2" s="4"/>
      <c r="M2" s="18" t="s">
        <v>35</v>
      </c>
      <c r="N2" s="3"/>
      <c r="O2" s="4"/>
    </row>
    <row r="3" spans="2:15" x14ac:dyDescent="0.8">
      <c r="D3" s="19" t="s">
        <v>32</v>
      </c>
      <c r="E3" s="20" t="s">
        <v>30</v>
      </c>
      <c r="F3" s="21" t="s">
        <v>33</v>
      </c>
      <c r="G3" s="19" t="s">
        <v>32</v>
      </c>
      <c r="H3" s="20" t="s">
        <v>30</v>
      </c>
      <c r="I3" s="21" t="s">
        <v>33</v>
      </c>
      <c r="J3" s="19" t="s">
        <v>32</v>
      </c>
      <c r="K3" s="20" t="s">
        <v>30</v>
      </c>
      <c r="L3" s="21" t="s">
        <v>33</v>
      </c>
      <c r="M3" s="19" t="s">
        <v>32</v>
      </c>
      <c r="N3" s="20" t="s">
        <v>30</v>
      </c>
      <c r="O3" s="21" t="s">
        <v>33</v>
      </c>
    </row>
    <row r="4" spans="2:15" x14ac:dyDescent="0.8">
      <c r="B4" s="24" t="s">
        <v>36</v>
      </c>
      <c r="C4" s="23"/>
      <c r="D4" s="29"/>
      <c r="E4" s="30"/>
      <c r="F4" s="31"/>
      <c r="G4" s="32"/>
      <c r="H4" s="30"/>
      <c r="I4" s="31"/>
      <c r="J4" s="29"/>
      <c r="K4" s="30"/>
      <c r="L4" s="31"/>
      <c r="M4" s="32"/>
      <c r="N4" s="30"/>
      <c r="O4" s="31"/>
    </row>
    <row r="5" spans="2:15" x14ac:dyDescent="0.8">
      <c r="B5" s="22"/>
      <c r="C5" s="1" t="s">
        <v>12</v>
      </c>
      <c r="D5" s="33">
        <v>4908.1104999999989</v>
      </c>
      <c r="E5" s="34">
        <f>D5/6</f>
        <v>818.01841666666644</v>
      </c>
      <c r="F5" s="35">
        <f>D5-E5</f>
        <v>4090.0920833333325</v>
      </c>
      <c r="G5" s="36">
        <v>4195.53</v>
      </c>
      <c r="H5" s="34">
        <f>G5/7</f>
        <v>599.36142857142852</v>
      </c>
      <c r="I5" s="35">
        <f>G5-H5</f>
        <v>3596.1685714285713</v>
      </c>
      <c r="J5" s="36">
        <v>1704.2335</v>
      </c>
      <c r="K5" s="34">
        <f>J5/6</f>
        <v>284.03891666666669</v>
      </c>
      <c r="L5" s="35">
        <f>J5-K5</f>
        <v>1420.1945833333334</v>
      </c>
      <c r="M5" s="36">
        <v>2694.3125</v>
      </c>
      <c r="N5" s="34">
        <f>M5/7</f>
        <v>384.90178571428572</v>
      </c>
      <c r="O5" s="35">
        <f>M5-N5</f>
        <v>2309.4107142857142</v>
      </c>
    </row>
    <row r="6" spans="2:15" x14ac:dyDescent="0.8">
      <c r="B6" s="8"/>
      <c r="C6" s="1" t="s">
        <v>3</v>
      </c>
      <c r="D6" s="33">
        <v>4928.5494999999974</v>
      </c>
      <c r="E6" s="34">
        <f t="shared" ref="E6:E8" si="0">D6/6</f>
        <v>821.42491666666626</v>
      </c>
      <c r="F6" s="35">
        <f t="shared" ref="F6:F8" si="1">D6-E6</f>
        <v>4107.1245833333314</v>
      </c>
      <c r="G6" s="36">
        <v>3158.8100000000004</v>
      </c>
      <c r="H6" s="34">
        <f t="shared" ref="H6:H8" si="2">G6/7</f>
        <v>451.25857142857149</v>
      </c>
      <c r="I6" s="35">
        <f t="shared" ref="I6:I8" si="3">G6-H6</f>
        <v>2707.5514285714289</v>
      </c>
      <c r="J6" s="36">
        <v>1649.7085</v>
      </c>
      <c r="K6" s="34">
        <f t="shared" ref="K6:K8" si="4">J6/6</f>
        <v>274.95141666666666</v>
      </c>
      <c r="L6" s="35">
        <f t="shared" ref="L6:L8" si="5">J6-K6</f>
        <v>1374.7570833333334</v>
      </c>
      <c r="M6" s="36">
        <v>2908.9089999999997</v>
      </c>
      <c r="N6" s="34">
        <f t="shared" ref="N6:N8" si="6">M6/7</f>
        <v>415.55842857142852</v>
      </c>
      <c r="O6" s="35">
        <f t="shared" ref="O6:O8" si="7">M6-N6</f>
        <v>2493.3505714285711</v>
      </c>
    </row>
    <row r="7" spans="2:15" x14ac:dyDescent="0.8">
      <c r="B7" s="8"/>
      <c r="C7" s="1" t="s">
        <v>38</v>
      </c>
      <c r="D7" s="33">
        <v>1893.3874999999998</v>
      </c>
      <c r="E7" s="34">
        <f t="shared" si="0"/>
        <v>315.5645833333333</v>
      </c>
      <c r="F7" s="35">
        <f t="shared" si="1"/>
        <v>1577.8229166666665</v>
      </c>
      <c r="G7" s="36">
        <v>2570.1099999999992</v>
      </c>
      <c r="H7" s="34">
        <f t="shared" si="2"/>
        <v>367.15857142857129</v>
      </c>
      <c r="I7" s="35">
        <f t="shared" si="3"/>
        <v>2202.9514285714281</v>
      </c>
      <c r="J7" s="36">
        <v>2406.7340000000004</v>
      </c>
      <c r="K7" s="34">
        <f t="shared" si="4"/>
        <v>401.12233333333342</v>
      </c>
      <c r="L7" s="35">
        <f t="shared" si="5"/>
        <v>2005.6116666666669</v>
      </c>
      <c r="M7" s="36">
        <v>2040.4404999999999</v>
      </c>
      <c r="N7" s="34">
        <f t="shared" si="6"/>
        <v>291.49149999999997</v>
      </c>
      <c r="O7" s="35">
        <f t="shared" si="7"/>
        <v>1748.9490000000001</v>
      </c>
    </row>
    <row r="8" spans="2:15" x14ac:dyDescent="0.8">
      <c r="B8" s="25"/>
      <c r="C8" s="1" t="s">
        <v>14</v>
      </c>
      <c r="D8" s="37">
        <v>4396.9319999999998</v>
      </c>
      <c r="E8" s="34">
        <f t="shared" si="0"/>
        <v>732.822</v>
      </c>
      <c r="F8" s="35">
        <f t="shared" si="1"/>
        <v>3664.1099999999997</v>
      </c>
      <c r="G8" s="36">
        <v>3716.8600000000006</v>
      </c>
      <c r="H8" s="34">
        <f t="shared" si="2"/>
        <v>530.98000000000013</v>
      </c>
      <c r="I8" s="35">
        <f t="shared" si="3"/>
        <v>3185.8800000000006</v>
      </c>
      <c r="J8" s="36">
        <v>3606.8024999999989</v>
      </c>
      <c r="K8" s="34">
        <f t="shared" si="4"/>
        <v>601.13374999999985</v>
      </c>
      <c r="L8" s="35">
        <f t="shared" si="5"/>
        <v>3005.6687499999989</v>
      </c>
      <c r="M8" s="36">
        <v>3971.0629999999992</v>
      </c>
      <c r="N8" s="34">
        <f t="shared" si="6"/>
        <v>567.29471428571412</v>
      </c>
      <c r="O8" s="35">
        <f t="shared" si="7"/>
        <v>3403.768285714285</v>
      </c>
    </row>
    <row r="9" spans="2:15" x14ac:dyDescent="0.8">
      <c r="B9" s="24" t="s">
        <v>37</v>
      </c>
      <c r="C9" s="23"/>
      <c r="D9" s="38">
        <f>SUM(D5:D8)</f>
        <v>16126.979499999998</v>
      </c>
      <c r="E9" s="38">
        <f t="shared" ref="E9:F9" si="8">SUM(E5:E8)</f>
        <v>2687.8299166666661</v>
      </c>
      <c r="F9" s="38">
        <f t="shared" si="8"/>
        <v>13439.149583333328</v>
      </c>
      <c r="G9" s="38">
        <f>SUM(G5:G8)</f>
        <v>13641.31</v>
      </c>
      <c r="H9" s="38">
        <f t="shared" ref="H9:I9" si="9">SUM(H5:H8)</f>
        <v>1948.7585714285715</v>
      </c>
      <c r="I9" s="39">
        <f t="shared" si="9"/>
        <v>11692.551428571429</v>
      </c>
      <c r="J9" s="38">
        <f>SUM(J5:J8)</f>
        <v>9367.4784999999993</v>
      </c>
      <c r="K9" s="38">
        <f t="shared" ref="K9:L9" si="10">SUM(K5:K8)</f>
        <v>1561.2464166666668</v>
      </c>
      <c r="L9" s="38">
        <f t="shared" si="10"/>
        <v>7806.2320833333324</v>
      </c>
      <c r="M9" s="38">
        <f>SUM(M5:M8)</f>
        <v>11614.724999999999</v>
      </c>
      <c r="N9" s="38">
        <f t="shared" ref="N9:O9" si="11">SUM(N5:N8)</f>
        <v>1659.2464285714286</v>
      </c>
      <c r="O9" s="39">
        <f t="shared" si="11"/>
        <v>9955.4785714285699</v>
      </c>
    </row>
    <row r="10" spans="2:15" x14ac:dyDescent="0.8">
      <c r="B10" s="26"/>
      <c r="D10" s="29"/>
      <c r="E10" s="30"/>
      <c r="F10" s="31"/>
      <c r="G10" s="32"/>
      <c r="H10" s="30"/>
      <c r="I10" s="31"/>
      <c r="J10" s="29"/>
      <c r="K10" s="30"/>
      <c r="L10" s="31"/>
      <c r="M10" s="32"/>
      <c r="N10" s="30"/>
      <c r="O10" s="31"/>
    </row>
    <row r="11" spans="2:15" x14ac:dyDescent="0.8">
      <c r="B11" s="24" t="s">
        <v>39</v>
      </c>
      <c r="C11" s="23"/>
      <c r="D11" s="32"/>
      <c r="E11" s="30"/>
      <c r="F11" s="31"/>
      <c r="G11" s="32"/>
      <c r="H11" s="30"/>
      <c r="I11" s="31"/>
      <c r="J11" s="32"/>
      <c r="K11" s="30"/>
      <c r="L11" s="31"/>
      <c r="M11" s="32"/>
      <c r="N11" s="30"/>
      <c r="O11" s="31"/>
    </row>
    <row r="12" spans="2:15" x14ac:dyDescent="0.8">
      <c r="B12" s="22"/>
      <c r="C12" s="1" t="s">
        <v>11</v>
      </c>
      <c r="D12" s="33">
        <v>4560.7664999999988</v>
      </c>
      <c r="E12" s="34">
        <f>D12/6</f>
        <v>760.12774999999976</v>
      </c>
      <c r="F12" s="35">
        <f>D12-E12</f>
        <v>3800.6387499999992</v>
      </c>
      <c r="G12" s="36">
        <v>3419.1999999999994</v>
      </c>
      <c r="H12" s="34">
        <f>G12/7</f>
        <v>488.45714285714274</v>
      </c>
      <c r="I12" s="35">
        <f>G12-H12</f>
        <v>2930.7428571428568</v>
      </c>
      <c r="J12" s="36">
        <v>1857.4090000000001</v>
      </c>
      <c r="K12" s="34">
        <f>J12/6</f>
        <v>309.56816666666668</v>
      </c>
      <c r="L12" s="35">
        <f>J12-K12</f>
        <v>1547.8408333333334</v>
      </c>
      <c r="M12" s="36">
        <v>1907.086</v>
      </c>
      <c r="N12" s="34">
        <f>M12/7</f>
        <v>272.44085714285717</v>
      </c>
      <c r="O12" s="35">
        <f>M12-N12</f>
        <v>1634.6451428571429</v>
      </c>
    </row>
    <row r="13" spans="2:15" x14ac:dyDescent="0.8">
      <c r="B13" s="8"/>
      <c r="C13" s="1" t="s">
        <v>4</v>
      </c>
      <c r="D13" s="33">
        <v>2733.2119999999995</v>
      </c>
      <c r="E13" s="34">
        <f t="shared" ref="E13:E16" si="12">D13/6</f>
        <v>455.53533333333326</v>
      </c>
      <c r="F13" s="35">
        <f t="shared" ref="F13:F16" si="13">D13-E13</f>
        <v>2277.6766666666663</v>
      </c>
      <c r="G13" s="36">
        <v>1931.6499999999996</v>
      </c>
      <c r="H13" s="34">
        <f t="shared" ref="H13:H16" si="14">G13/7</f>
        <v>275.94999999999993</v>
      </c>
      <c r="I13" s="35">
        <f t="shared" ref="I13:I16" si="15">G13-H13</f>
        <v>1655.6999999999998</v>
      </c>
      <c r="J13" s="36">
        <v>1497.8324999999995</v>
      </c>
      <c r="K13" s="34">
        <f t="shared" ref="K13:K16" si="16">J13/6</f>
        <v>249.63874999999993</v>
      </c>
      <c r="L13" s="35">
        <f t="shared" ref="L13:L16" si="17">J13-K13</f>
        <v>1248.1937499999997</v>
      </c>
      <c r="M13" s="36">
        <v>2843.3659999999995</v>
      </c>
      <c r="N13" s="34">
        <f t="shared" ref="N13:N16" si="18">M13/7</f>
        <v>406.1951428571428</v>
      </c>
      <c r="O13" s="35">
        <f t="shared" ref="O13:O16" si="19">M13-N13</f>
        <v>2437.1708571428567</v>
      </c>
    </row>
    <row r="14" spans="2:15" x14ac:dyDescent="0.8">
      <c r="B14" s="8"/>
      <c r="C14" s="1" t="s">
        <v>7</v>
      </c>
      <c r="D14" s="33">
        <v>3367.2114999999994</v>
      </c>
      <c r="E14" s="34">
        <f t="shared" si="12"/>
        <v>561.20191666666653</v>
      </c>
      <c r="F14" s="35">
        <f t="shared" si="13"/>
        <v>2806.009583333333</v>
      </c>
      <c r="G14" s="36">
        <v>2040.39</v>
      </c>
      <c r="H14" s="34">
        <f t="shared" si="14"/>
        <v>291.4842857142857</v>
      </c>
      <c r="I14" s="35">
        <f t="shared" si="15"/>
        <v>1748.9057142857143</v>
      </c>
      <c r="J14" s="36">
        <v>2609.1509999999989</v>
      </c>
      <c r="K14" s="34">
        <f t="shared" si="16"/>
        <v>434.85849999999982</v>
      </c>
      <c r="L14" s="35">
        <f t="shared" si="17"/>
        <v>2174.2924999999991</v>
      </c>
      <c r="M14" s="36">
        <v>1919.146</v>
      </c>
      <c r="N14" s="34">
        <f t="shared" si="18"/>
        <v>274.16371428571426</v>
      </c>
      <c r="O14" s="35">
        <f t="shared" si="19"/>
        <v>1644.9822857142858</v>
      </c>
    </row>
    <row r="15" spans="2:15" x14ac:dyDescent="0.8">
      <c r="B15" s="8"/>
      <c r="C15" s="1" t="s">
        <v>8</v>
      </c>
      <c r="D15" s="33">
        <v>2027.0229999999999</v>
      </c>
      <c r="E15" s="34">
        <f t="shared" si="12"/>
        <v>337.83716666666663</v>
      </c>
      <c r="F15" s="35">
        <f t="shared" si="13"/>
        <v>1689.1858333333332</v>
      </c>
      <c r="G15" s="36">
        <v>2736.3900000000003</v>
      </c>
      <c r="H15" s="34">
        <f t="shared" si="14"/>
        <v>390.91285714285721</v>
      </c>
      <c r="I15" s="35">
        <f t="shared" si="15"/>
        <v>2345.477142857143</v>
      </c>
      <c r="J15" s="36">
        <v>2460.0369999999994</v>
      </c>
      <c r="K15" s="34">
        <f t="shared" si="16"/>
        <v>410.00616666666656</v>
      </c>
      <c r="L15" s="35">
        <f t="shared" si="17"/>
        <v>2050.0308333333328</v>
      </c>
      <c r="M15" s="36">
        <v>1619.2059999999999</v>
      </c>
      <c r="N15" s="34">
        <f t="shared" si="18"/>
        <v>231.31514285714283</v>
      </c>
      <c r="O15" s="35">
        <f t="shared" si="19"/>
        <v>1387.8908571428572</v>
      </c>
    </row>
    <row r="16" spans="2:15" x14ac:dyDescent="0.8">
      <c r="B16" s="25"/>
      <c r="C16" s="1" t="s">
        <v>10</v>
      </c>
      <c r="D16" s="37">
        <v>2935.9979999999996</v>
      </c>
      <c r="E16" s="34">
        <f t="shared" si="12"/>
        <v>489.33299999999991</v>
      </c>
      <c r="F16" s="35">
        <f t="shared" si="13"/>
        <v>2446.6649999999995</v>
      </c>
      <c r="G16" s="36">
        <v>2493.8200000000002</v>
      </c>
      <c r="H16" s="34">
        <f t="shared" si="14"/>
        <v>356.26000000000005</v>
      </c>
      <c r="I16" s="35">
        <f t="shared" si="15"/>
        <v>2137.56</v>
      </c>
      <c r="J16" s="36">
        <v>3084.4370000000004</v>
      </c>
      <c r="K16" s="34">
        <f t="shared" si="16"/>
        <v>514.07283333333339</v>
      </c>
      <c r="L16" s="35">
        <f t="shared" si="17"/>
        <v>2570.3641666666672</v>
      </c>
      <c r="M16" s="36">
        <v>1407.5545000000002</v>
      </c>
      <c r="N16" s="34">
        <f t="shared" si="18"/>
        <v>201.0792142857143</v>
      </c>
      <c r="O16" s="35">
        <f t="shared" si="19"/>
        <v>1206.475285714286</v>
      </c>
    </row>
    <row r="17" spans="2:15" x14ac:dyDescent="0.8">
      <c r="B17" s="24" t="s">
        <v>40</v>
      </c>
      <c r="C17" s="23"/>
      <c r="D17" s="38">
        <f>SUM(D12:D16)</f>
        <v>15624.210999999998</v>
      </c>
      <c r="E17" s="38">
        <f t="shared" ref="E17:I17" si="20">SUM(E12:E16)</f>
        <v>2604.0351666666661</v>
      </c>
      <c r="F17" s="38">
        <f t="shared" si="20"/>
        <v>13020.175833333331</v>
      </c>
      <c r="G17" s="38">
        <f t="shared" si="20"/>
        <v>12621.449999999999</v>
      </c>
      <c r="H17" s="38">
        <f t="shared" si="20"/>
        <v>1803.0642857142855</v>
      </c>
      <c r="I17" s="39">
        <f t="shared" si="20"/>
        <v>10818.385714285714</v>
      </c>
      <c r="J17" s="38">
        <f>SUM(J12:J16)</f>
        <v>11508.866499999998</v>
      </c>
      <c r="K17" s="38">
        <f t="shared" ref="K17:O17" si="21">SUM(K12:K16)</f>
        <v>1918.1444166666663</v>
      </c>
      <c r="L17" s="38">
        <f t="shared" si="21"/>
        <v>9590.7220833333304</v>
      </c>
      <c r="M17" s="38">
        <f t="shared" si="21"/>
        <v>9696.3584999999985</v>
      </c>
      <c r="N17" s="38">
        <f t="shared" si="21"/>
        <v>1385.1940714285713</v>
      </c>
      <c r="O17" s="39">
        <f t="shared" si="21"/>
        <v>8311.1644285714283</v>
      </c>
    </row>
    <row r="18" spans="2:15" x14ac:dyDescent="0.8">
      <c r="B18" s="24" t="s">
        <v>41</v>
      </c>
      <c r="C18" s="23"/>
      <c r="D18" s="38">
        <f>SUM(D17,D9)</f>
        <v>31751.190499999997</v>
      </c>
      <c r="E18" s="38">
        <f>SUM(E17,E9)</f>
        <v>5291.8650833333322</v>
      </c>
      <c r="F18" s="38">
        <f>SUM(F17,F9)</f>
        <v>26459.325416666659</v>
      </c>
      <c r="G18" s="38">
        <f>SUM(G17,G9)</f>
        <v>26262.76</v>
      </c>
      <c r="H18" s="38">
        <f>SUM(H17,H9)</f>
        <v>3751.8228571428572</v>
      </c>
      <c r="I18" s="39">
        <f>SUM(I17,I9)</f>
        <v>22510.937142857143</v>
      </c>
      <c r="J18" s="38">
        <f>SUM(J17,J9)</f>
        <v>20876.344999999998</v>
      </c>
      <c r="K18" s="38">
        <f>SUM(K17,K9)</f>
        <v>3479.3908333333329</v>
      </c>
      <c r="L18" s="38">
        <f>SUM(L17,L9)</f>
        <v>17396.954166666663</v>
      </c>
      <c r="M18" s="38">
        <f>SUM(M17,M9)</f>
        <v>21311.083499999997</v>
      </c>
      <c r="N18" s="38">
        <f>SUM(N17,N9)</f>
        <v>3044.4404999999997</v>
      </c>
      <c r="O18" s="39">
        <f>SUM(O17,O9)</f>
        <v>18266.642999999996</v>
      </c>
    </row>
    <row r="20" spans="2:15" x14ac:dyDescent="0.8">
      <c r="D20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B6:L25"/>
  <sheetViews>
    <sheetView showGridLines="0" workbookViewId="0">
      <selection activeCell="F14" sqref="F14"/>
    </sheetView>
  </sheetViews>
  <sheetFormatPr baseColWidth="10" defaultRowHeight="16.8" x14ac:dyDescent="0.8"/>
  <cols>
    <col min="1" max="2" width="10.9453125" style="1"/>
    <col min="3" max="3" width="10" style="1" customWidth="1"/>
    <col min="4" max="4" width="6.5234375" style="1" bestFit="1" customWidth="1"/>
    <col min="5" max="5" width="10.5234375" style="1" bestFit="1" customWidth="1"/>
    <col min="6" max="6" width="8.83984375" style="1" bestFit="1" customWidth="1"/>
    <col min="7" max="16384" width="10.9453125" style="1"/>
  </cols>
  <sheetData>
    <row r="6" spans="2:12" x14ac:dyDescent="0.8">
      <c r="D6" s="1">
        <v>2013</v>
      </c>
      <c r="H6" s="1">
        <v>2014</v>
      </c>
      <c r="J6" s="1">
        <v>2015</v>
      </c>
    </row>
    <row r="7" spans="2:12" x14ac:dyDescent="0.8">
      <c r="D7" s="1" t="s">
        <v>29</v>
      </c>
      <c r="E7" s="1" t="s">
        <v>30</v>
      </c>
      <c r="F7" s="1" t="s">
        <v>31</v>
      </c>
      <c r="G7" s="1" t="s">
        <v>29</v>
      </c>
      <c r="H7" s="1" t="s">
        <v>30</v>
      </c>
      <c r="I7" s="1" t="s">
        <v>31</v>
      </c>
      <c r="J7" s="1" t="s">
        <v>29</v>
      </c>
      <c r="K7" s="1" t="s">
        <v>30</v>
      </c>
      <c r="L7" s="1" t="s">
        <v>31</v>
      </c>
    </row>
    <row r="8" spans="2:12" x14ac:dyDescent="0.8">
      <c r="B8" s="1" t="s">
        <v>3</v>
      </c>
      <c r="C8" s="1" t="s">
        <v>15</v>
      </c>
    </row>
    <row r="9" spans="2:12" x14ac:dyDescent="0.8">
      <c r="C9" s="1" t="s">
        <v>21</v>
      </c>
    </row>
    <row r="10" spans="2:12" x14ac:dyDescent="0.8">
      <c r="B10" s="1" t="s">
        <v>4</v>
      </c>
      <c r="C10" s="1" t="s">
        <v>5</v>
      </c>
    </row>
    <row r="11" spans="2:12" x14ac:dyDescent="0.8">
      <c r="B11" s="1" t="s">
        <v>6</v>
      </c>
      <c r="C11" s="1" t="s">
        <v>16</v>
      </c>
    </row>
    <row r="12" spans="2:12" x14ac:dyDescent="0.8">
      <c r="C12" s="1" t="s">
        <v>18</v>
      </c>
    </row>
    <row r="13" spans="2:12" x14ac:dyDescent="0.8">
      <c r="C13" s="1" t="s">
        <v>22</v>
      </c>
    </row>
    <row r="14" spans="2:12" x14ac:dyDescent="0.8">
      <c r="B14" s="1" t="s">
        <v>7</v>
      </c>
      <c r="C14" s="1" t="s">
        <v>17</v>
      </c>
    </row>
    <row r="15" spans="2:12" x14ac:dyDescent="0.8">
      <c r="C15" s="1" t="s">
        <v>23</v>
      </c>
    </row>
    <row r="16" spans="2:12" x14ac:dyDescent="0.8">
      <c r="B16" s="1" t="s">
        <v>8</v>
      </c>
      <c r="C16" s="1" t="s">
        <v>9</v>
      </c>
    </row>
    <row r="17" spans="2:3" x14ac:dyDescent="0.8">
      <c r="B17" s="1" t="s">
        <v>10</v>
      </c>
      <c r="C17" s="1" t="s">
        <v>18</v>
      </c>
    </row>
    <row r="18" spans="2:3" x14ac:dyDescent="0.8">
      <c r="C18" s="1" t="s">
        <v>24</v>
      </c>
    </row>
    <row r="19" spans="2:3" x14ac:dyDescent="0.8">
      <c r="B19" s="1" t="s">
        <v>11</v>
      </c>
      <c r="C19" s="1" t="s">
        <v>19</v>
      </c>
    </row>
    <row r="20" spans="2:3" x14ac:dyDescent="0.8">
      <c r="C20" s="1" t="s">
        <v>25</v>
      </c>
    </row>
    <row r="21" spans="2:3" x14ac:dyDescent="0.8">
      <c r="B21" s="1" t="s">
        <v>12</v>
      </c>
      <c r="C21" s="1" t="s">
        <v>13</v>
      </c>
    </row>
    <row r="22" spans="2:3" x14ac:dyDescent="0.8">
      <c r="B22" s="1" t="s">
        <v>14</v>
      </c>
      <c r="C22" s="1" t="s">
        <v>20</v>
      </c>
    </row>
    <row r="23" spans="2:3" x14ac:dyDescent="0.8">
      <c r="C23" s="1" t="s">
        <v>26</v>
      </c>
    </row>
    <row r="24" spans="2:3" x14ac:dyDescent="0.8">
      <c r="C24" s="1" t="s">
        <v>27</v>
      </c>
    </row>
    <row r="25" spans="2:3" x14ac:dyDescent="0.8">
      <c r="C25" s="1" t="s">
        <v>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M F A A B Q S w M E F A A C A A g A g 3 t z T A n e 6 M 2 m A A A A + A A A A B I A H A B D b 2 5 m a W c v U G F j a 2 F n Z S 5 4 b W w g o h g A K K A U A A A A A A A A A A A A A A A A A A A A A A A A A A A A h Y 8 x D o I w G E a v Q r r T l i K G k J 8 y s E o 0 M T G u p F R o h G J o s d z N w S N 5 B U k U d X P 8 X t 7 w v s f t D t n U t d 5 V D k b 1 O k U B p s i T W v S V 0 n W K R n v y Y 5 R x 2 J X i X N b S m 2 V t k s l U K W q s v S S E O O e w C 3 E / 1 I R R G p B j s d m L R n Y l + s j q v + w r b W y p h U Q c D q 8 Y z n C 0 x h F l I Y 5 X A Z A F Q 6 H 0 V 2 F z M a Z A f i D k Y 2 v H Q X J p / H w L Z J l A 3 i / 4 E 1 B L A w Q U A A I A C A C D e 3 N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3 t z T P p x a 3 O r A g A A X w g A A B M A H A B G b 3 J t d W x h c y 9 T Z W N 0 a W 9 u M S 5 t I K I Y A C i g F A A A A A A A A A A A A A A A A A A A A A A A A A A A A J V V S 2 7 b M B T c G / A d C H Y j A 4 I B u V 8 g T Y F U S d F N m j Z 2 2 4 V h F J T 8 U r O h S I G k k j i B N z 1 D b 9 I j 9 C Y 9 S Z 9 + E S X L c e q N h R E 5 b 9 5 w + G Q g t l x J M i 3 / g 4 P h Y D g w K 6 Z h S T K Z 8 i t l l Q R y S A T Y 4 Y D g 7 0 z z 7 y A R O b m J Q Y z D T G u Q 9 q v S l 5 F S l 9 7 o b v 6 B J X B I m 9 1 0 s Z m H S l p c t v B L k i d 0 x l N F Y p Z E n C 0 V R b o Z i w S M Z 5 p J c 6 F 0 E i q R J X K 2 T s F 4 Z U n / 7 o 6 W a E B 9 Y v E N s X B j N z 6 p 8 c k O / G m N M 7 l 2 4 G f 9 8 P N + + E U / / L I f f u X C m 9 F 9 2 + c g B E i m y Y r F n B E W s R 9 O 9 + + 4 E M f q W n p d f / y m d Y c s 3 8 S I z S 1 L M z C W d X x M l Q F v R 8 2 H J Q X 9 m r b q 9 e s q I W Z I r F C / Z E t m G r 6 w w K B c Y 3 b I C 1 x m n 9 y f 7 8 a v t u u a Z 4 Z H / X Z 9 D I I n 3 I L 2 6 N 9 f P 3 H H p 0 x Z m N o 1 F v y A E R z 5 N K y 1 0 A c M D P o d 7 G u o Y T m R M Y v g F s / J k F S r R F 1 x f G y Y P u a Y h f f A l q B N n 4 9 5 j / N q 2 Z E Q 0 5 g J p s 2 h 1 R k s e m 2 V R K I S D T 0 3 6 B y 9 T B x 7 d 6 j L b 1 N p F Q 0 F M 4 Y W 4 U X k W 2 H 4 U R y r T F r q Z h e T g M U v u E D l r S O d g s D x c a 6 u j b d H p U + A x S v i z S v + B X n 9 h s h M i F F T 5 g z p 8 9 0 O D c M l G I 4 / v y V Z A l n i C S T 8 t g Q a F Z / L g X N m V 6 C b 9 r u i i y t a N O x 2 m T 9 b z a P M 5 h r p F y a U d k 7 4 m K N p X N e i S K o 0 C i k i h 1 1 p x 4 l U c F s W 9 / 6 7 k 7 a I g g o T X X L u j 3 l o r k Z 5 c z X F O H A J x 5 P W 4 H C H S z f z 3 e m 7 v / 0 8 S 6 2 y 7 S H s a H B f 9 Q + M r c w E u 6 P d a W N L B j 3 F r 8 6 K b o u g p 8 B M p q E V 7 x b b Z K 8 p D 2 s u P l Z V z D p u V J n r 4 q X W L b Q S 2 s X L h F a o z J I I 9 G M N n T z S 0 E n R R F 2 I H i X 1 Q B g O u H x c o Y N / U E s B A i 0 A F A A C A A g A g 3 t z T A n e 6 M 2 m A A A A + A A A A B I A A A A A A A A A A A A A A A A A A A A A A E N v b m Z p Z y 9 Q Y W N r Y W d l L n h t b F B L A Q I t A B Q A A g A I A I N 7 c 0 w P y u m r p A A A A O k A A A A T A A A A A A A A A A A A A A A A A P I A A A B b Q 2 9 u d G V u d F 9 U e X B l c 1 0 u e G 1 s U E s B A i 0 A F A A C A A g A g 3 t z T P p x a 3 O r A g A A X w g A A B M A A A A A A A A A A A A A A A A A 4 w E A A E Z v c m 1 1 b G F z L 1 N l Y 3 R p b 2 4 x L m 1 Q S w U G A A A A A A M A A w D C A A A A 2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Q 0 A A A A A A A C v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W 5 w a X Z v d G 9 u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y 0 x O F Q y M D o 1 O T o y N C 4 0 N j Y 5 M j A 3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1 b n B p d m 9 0 b 2 5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c G l 2 b 3 R v b m U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w a X Z v d G 9 u Z S 9 S Z W x s Z W 5 h c i U y M G h h Y 2 l h J T I w Y W J h a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n B p d m 9 0 b 2 5 l L 1 R h Y m x h J T I w d H J h b n N w d W V z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n B p d m 9 0 b 2 5 l L 1 J l b G x l b m F y J T I w a G F j a W E l M j B h Y m F q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n B p d m 9 0 b 2 5 l L 0 N v b H V t b m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c G l 2 b 3 R v b m U v V G F i b G E l M j B 0 c m F u c 3 B 1 Z X N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n B p d m 9 0 b 2 5 l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c G l 2 b 3 R v b m U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c G l 2 b 3 R v b m U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n B p d m 9 0 b 2 5 l L 0 9 0 c m F z J T I w Y 2 9 s d W 1 u Y X M l M j B j b 2 4 l M j B h b n V s Y W N p J U M z J U I z b i U y M G R l J T I w Z G l u Y W 1 p e m F j a S V D M y V C M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n B p d m 9 0 b 2 5 l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n B p d m 9 0 b 2 5 l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n B p d m 9 0 b 2 5 l L 0 N v b H V t b m F z J T I w Y 2 9 u J T I w b m 9 t Y n J l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w a X Z v d G 9 u Z S 9 U a X B v J T I w Y 2 F t Y m l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w a X Z v d G 9 u Z S 9 D b 2 x 1 b W 5 h c y U y M G N v b i U y M G 5 v b W J y Z S U y M G N h b W J p Y W R v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S W o 0 c e I 6 5 S I U S 9 h j s d B s H A A A A A A I A A A A A A B B m A A A A A Q A A I A A A A D d r o e E R Y D e / S Q r + p 7 j G z G j E m b B I Y b 5 b G K J 6 + / P 5 N V J D A A A A A A 6 A A A A A A g A A I A A A A K W 0 C l K X t F y I J j s i w i k k j E t S K T M f t d J 7 4 C V c G I B n 4 4 s f U A A A A N k k v H 8 N X L 4 I j o 4 w 8 i 1 B u E M 5 c h f y i R h c d B p 3 C l I 4 9 i z L L + n L B J Z B 1 j Z s 5 y 6 C u g / f k z j / 0 B q y n q N u k 4 6 4 C i Z w b X Z L u Q 9 5 D S P R z h b j 9 U S s O A E U Q A A A A G w a V F n r W D m J A v H V + Z D I L u j Y M K n 4 p O / l Y C 1 t m F T + N 4 B 6 D B w R g Y f l J 1 u P + 1 S Q z J s c F + p E P e H q + o r z F P y d G y J v r 8 g = < / D a t a M a s h u p > 
</file>

<file path=customXml/itemProps1.xml><?xml version="1.0" encoding="utf-8"?>
<ds:datastoreItem xmlns:ds="http://schemas.openxmlformats.org/officeDocument/2006/customXml" ds:itemID="{7C27CC9C-A7B8-40A0-AC9C-B68FC0C305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AltaBajaAñoMes</vt:lpstr>
      <vt:lpstr>Hoja1</vt:lpstr>
    </vt:vector>
  </TitlesOfParts>
  <Company>Excelguru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Puls</dc:creator>
  <cp:lastModifiedBy>Miguel</cp:lastModifiedBy>
  <dcterms:created xsi:type="dcterms:W3CDTF">2014-02-14T06:20:30Z</dcterms:created>
  <dcterms:modified xsi:type="dcterms:W3CDTF">2018-03-19T20:34:54Z</dcterms:modified>
</cp:coreProperties>
</file>