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 Filho\Documents\AWorkSpace\Dev\Pessoal\wks_dia_02\"/>
    </mc:Choice>
  </mc:AlternateContent>
  <bookViews>
    <workbookView xWindow="0" yWindow="0" windowWidth="20490" windowHeight="76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<sst xmlns="http://schemas.openxmlformats.org/spreadsheetml/2006/main" count="285" uniqueCount="222">
  <si>
    <t>Emp No.</t>
  </si>
  <si>
    <t>Sigla ID</t>
  </si>
  <si>
    <t>Emp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</si>
  <si>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</si>
  <si>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</si>
  <si>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</si>
  <si>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</si>
  <si>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</si>
  <si>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</si>
  <si>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</si>
  <si>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</si>
  <si>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</si>
  <si>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</si>
  <si>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</si>
  <si>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</si>
  <si>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</si>
  <si>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4/13/2008</t>
  </si>
  <si>
    <t>Sales</t>
  </si>
  <si>
    <t>02-West-2635</t>
  </si>
  <si>
    <t>BARRY</t>
  </si>
  <si>
    <t>Adam</t>
  </si>
  <si>
    <t>4/22/2004</t>
  </si>
  <si>
    <t>Customer Service</t>
  </si>
  <si>
    <t>02-West-2018</t>
  </si>
  <si>
    <t>Betts</t>
  </si>
  <si>
    <t>Connor</t>
  </si>
  <si>
    <t>11/13/2014</t>
  </si>
  <si>
    <t>02-NorthEast-2347</t>
  </si>
  <si>
    <t>P</t>
  </si>
  <si>
    <t>BINGA</t>
  </si>
  <si>
    <t>Fred</t>
  </si>
  <si>
    <t>8/13/2015</t>
  </si>
  <si>
    <t>Human Resources</t>
  </si>
  <si>
    <t>03-West-2764</t>
  </si>
  <si>
    <t>Biti</t>
  </si>
  <si>
    <t>Yvette</t>
  </si>
  <si>
    <t>1/15/2016</t>
  </si>
  <si>
    <t>02-West-2589</t>
  </si>
  <si>
    <t>BOLLER</t>
  </si>
  <si>
    <t>Jim</t>
  </si>
  <si>
    <t>Accounting</t>
  </si>
  <si>
    <t>03-East-2318</t>
  </si>
  <si>
    <t>Bui</t>
  </si>
  <si>
    <t>Charlie</t>
  </si>
  <si>
    <t>9/21/2014</t>
  </si>
  <si>
    <t>02-East-2694</t>
  </si>
  <si>
    <t>Carlton</t>
  </si>
  <si>
    <t>Barbara</t>
  </si>
  <si>
    <t>3/22/2006</t>
  </si>
  <si>
    <t>02-West-2699</t>
  </si>
  <si>
    <t>CAROL</t>
  </si>
  <si>
    <t>Joe</t>
  </si>
  <si>
    <t>Executive</t>
  </si>
  <si>
    <t>01-East-2321</t>
  </si>
  <si>
    <t>CHAFFEE</t>
  </si>
  <si>
    <t>5/28/2014</t>
  </si>
  <si>
    <t>Facilities</t>
  </si>
  <si>
    <t>03-West-2432</t>
  </si>
  <si>
    <t>Chairs</t>
  </si>
  <si>
    <t>Samantha</t>
  </si>
  <si>
    <t>2/21/2011</t>
  </si>
  <si>
    <t>02-West-2962</t>
  </si>
  <si>
    <t>CHAUDRI</t>
  </si>
  <si>
    <t>Uma</t>
  </si>
  <si>
    <t>3/26/2012</t>
  </si>
  <si>
    <t>03-East-2134</t>
  </si>
  <si>
    <t>CHU</t>
  </si>
  <si>
    <t>Elizabeth</t>
  </si>
  <si>
    <t>IT</t>
  </si>
  <si>
    <t>01-West-2425</t>
  </si>
  <si>
    <t>CHUNG</t>
  </si>
  <si>
    <t>Eric</t>
  </si>
  <si>
    <t>2/27/2001</t>
  </si>
  <si>
    <t>03-West-2796</t>
  </si>
  <si>
    <t>CLARK</t>
  </si>
  <si>
    <t>ANNA</t>
  </si>
  <si>
    <t>12/16/2014</t>
  </si>
  <si>
    <t>03-West-2601</t>
  </si>
  <si>
    <t>elizabeth</t>
  </si>
  <si>
    <t>6/19/2017</t>
  </si>
  <si>
    <t>02-NorthEast-2414</t>
  </si>
  <si>
    <t>COLE</t>
  </si>
  <si>
    <t>Sabrina</t>
  </si>
  <si>
    <t>02-West-2537</t>
  </si>
  <si>
    <t>COMUNTZIS</t>
  </si>
  <si>
    <t>Janet</t>
  </si>
  <si>
    <t>8/26/2008</t>
  </si>
  <si>
    <t>02-West-2286</t>
  </si>
  <si>
    <t>DECKER</t>
  </si>
  <si>
    <t>Bob</t>
  </si>
  <si>
    <t>10/28/2012</t>
  </si>
  <si>
    <t>01-East-2086</t>
  </si>
  <si>
    <t>DESIATO</t>
  </si>
  <si>
    <t>Tina</t>
  </si>
  <si>
    <t>9/23/2012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</si>
  <si>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</si>
  <si>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</si>
  <si>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</si>
  <si>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</si>
  <si>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</si>
  <si>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</si>
  <si>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</si>
  <si>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</si>
  <si>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</si>
  <si>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</si>
  <si>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</si>
  <si>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</si>
  <si>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7/15/2005</t>
  </si>
  <si>
    <t>03-East-2392</t>
  </si>
  <si>
    <t>FILOSA</t>
  </si>
  <si>
    <t>Susan</t>
  </si>
  <si>
    <t>1/27/2006</t>
  </si>
  <si>
    <t>02-West-2279</t>
  </si>
  <si>
    <t>FLANDERS</t>
  </si>
  <si>
    <t>Daniel</t>
  </si>
  <si>
    <t>02-East-2639</t>
  </si>
  <si>
    <t>Forrest</t>
  </si>
  <si>
    <t>Leighton</t>
  </si>
  <si>
    <t>4/26/2015</t>
  </si>
  <si>
    <t>02-East-2284</t>
  </si>
  <si>
    <t>Gour</t>
  </si>
  <si>
    <t>Phoebe</t>
  </si>
  <si>
    <t>12/17/2016</t>
  </si>
  <si>
    <t>02-East-2910</t>
  </si>
  <si>
    <t>Khan</t>
  </si>
  <si>
    <t>Mihael</t>
  </si>
  <si>
    <t>12/13/2009</t>
  </si>
  <si>
    <t>02-NorthEast-2294</t>
  </si>
  <si>
    <t>SANDERS</t>
  </si>
  <si>
    <t>Sean</t>
  </si>
  <si>
    <t>11/17/2016</t>
  </si>
  <si>
    <t>03-West-2765</t>
  </si>
  <si>
    <t>Senome</t>
  </si>
  <si>
    <t>Preston</t>
  </si>
  <si>
    <t>11/16/2015</t>
  </si>
  <si>
    <t>02-East-2260</t>
  </si>
  <si>
    <t>Song</t>
  </si>
  <si>
    <t>Natasha</t>
  </si>
  <si>
    <t>6/19/2011</t>
  </si>
  <si>
    <t>02-East-2578</t>
  </si>
  <si>
    <t>Staples</t>
  </si>
  <si>
    <t>Radhya</t>
  </si>
  <si>
    <t>11/13/2015</t>
  </si>
  <si>
    <t>02-East-2654</t>
  </si>
  <si>
    <t>WANG</t>
  </si>
  <si>
    <t>Mei</t>
  </si>
  <si>
    <t>01-West-2783</t>
  </si>
  <si>
    <t>Zhang</t>
  </si>
  <si>
    <t>Aanya</t>
  </si>
  <si>
    <t>12/29/2014</t>
  </si>
  <si>
    <t>02-East-2793</t>
  </si>
  <si>
    <t>Vermelho</t>
  </si>
  <si>
    <t>Azul</t>
  </si>
  <si>
    <t>Verde</t>
  </si>
  <si>
    <t>Amarelo</t>
  </si>
  <si>
    <t>Rosa</t>
  </si>
  <si>
    <t>Laranja</t>
  </si>
  <si>
    <t>Roxo</t>
  </si>
  <si>
    <t>Marrom</t>
  </si>
  <si>
    <t>Preto</t>
  </si>
  <si>
    <t>Branco</t>
  </si>
  <si>
    <t>Cinza</t>
  </si>
  <si>
    <t>Dourado</t>
  </si>
  <si>
    <t>Prateado</t>
  </si>
  <si>
    <t>Turquesa</t>
  </si>
  <si>
    <t>Coral</t>
  </si>
  <si>
    <t>Ciano</t>
  </si>
  <si>
    <t>Magenta</t>
  </si>
  <si>
    <t>Índigo</t>
  </si>
  <si>
    <t>Lavanda</t>
  </si>
  <si>
    <t>Mostarda</t>
  </si>
  <si>
    <t>Oliva</t>
  </si>
  <si>
    <t>Mármore</t>
  </si>
  <si>
    <t>Safira</t>
  </si>
  <si>
    <t>Carvão</t>
  </si>
  <si>
    <t>Creme</t>
  </si>
  <si>
    <t>Ferrugem</t>
  </si>
  <si>
    <t>Âmbar</t>
  </si>
  <si>
    <t>Violeta</t>
  </si>
  <si>
    <t>Lima</t>
  </si>
  <si>
    <t>Taupe</t>
  </si>
  <si>
    <t>Água-marinha</t>
  </si>
  <si>
    <t>Verde-azulado</t>
  </si>
  <si>
    <t>Pêssego</t>
  </si>
  <si>
    <t>Champanhe</t>
  </si>
  <si>
    <t>Zinco</t>
  </si>
  <si>
    <t>CoresID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</si>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</sst>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B3073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85" zoomScaleNormal="85" workbookViewId="0">
      <selection activeCell="E3" sqref="E3"/>
    </sheetView>
  </sheetViews>
  <sheetFormatPr defaultColWidth="18" defaultRowHeight="20.25" customHeight="1"/>
  <cols>
    <col min="8" max="8" width="36.28515625" customWidth="1"/>
    <col min="10" max="10" width="19.28515625" customWidth="1"/>
  </cols>
  <sheetData>
    <row r="1" spans="1:26" ht="20.25" customHeight="1" thickBot="1">
      <c r="A1" s="1" t="s">
        <v>0</v>
      </c>
      <c r="B1" s="1" t="s">
        <v>1</v>
      </c>
      <c r="C1" s="1" t="s">
        <v>2</v>
      </c>
      <c r="D1" s="1" t="s">
        <v>186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thickBot="1">
      <c r="A2" s="2">
        <v>1180</v>
      </c>
      <c r="B2" s="2" t="s">
        <v>13</v>
      </c>
      <c r="C2" s="2" t="str">
        <f>CONCATENATE(B2,A2)</f>
        <v>F1180</v>
      </c>
      <c r="D2" s="5" t="str">
        <f>VLOOKUP(C2,Plan2!A1:B35,2,FALSE)</f>
        <v>Vermelho</v>
      </c>
      <c r="E2" s="2" t="s">
        <v>14</v>
      </c>
      <c r="F2" s="2" t="s">
        <v>15</v>
      </c>
      <c r="G2" s="2" t="str">
        <f>PROPER(CONCATENATE(F2," ",E2))</f>
        <v>Stevie Bacata</v>
      </c>
      <c r="H2" s="2" t="str">
        <f>LOWER(CONCATENATE("",LEFT(F2,),E2," @alunounipe.com"))</f>
        <v>bacata @alunounipe.com</v>
      </c>
      <c r="I2" s="3" t="s">
        <v>16</v>
      </c>
      <c r="J2" s="2" t="s">
        <v>17</v>
      </c>
      <c r="K2" s="2" t="s">
        <v>18</v>
      </c>
      <c r="L2" s="2" t="str">
        <f>LEFT(K2,2)</f>
        <v>02</v>
      </c>
      <c r="M2" s="2" t="str">
        <f>MID(K2,4,FIND("-",K2,5)-4)</f>
        <v>West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customHeight="1" thickBot="1">
      <c r="A3" s="2">
        <v>1110</v>
      </c>
      <c r="B3" s="2" t="s">
        <v>13</v>
      </c>
      <c r="C3" s="2" t="str">
        <f t="shared" ref="C3:C36" si="0">CONCATENATE(B3,A3)</f>
        <v>F1110</v>
      </c>
      <c r="D3" s="5" t="str">
        <f>VLOOKUP(C3,Plan2!A2:B36,2,FALSE)</f>
        <v>Azul</v>
      </c>
      <c r="E3" s="2" t="s">
        <v>19</v>
      </c>
      <c r="F3" s="2" t="s">
        <v>20</v>
      </c>
      <c r="G3" s="2" t="str">
        <f>PROPER(CONCATENATE(F3," ",E3))</f>
        <v>Adam Barry</v>
      </c>
      <c r="H3" s="2" t="str">
        <f t="shared" ref="H3:H36" si="1">LOWER(CONCATENATE("",LEFT(F3,),E3," @alunounipe.com"))</f>
        <v>barry @alunounipe.com</v>
      </c>
      <c r="I3" s="3" t="s">
        <v>21</v>
      </c>
      <c r="J3" s="2" t="s">
        <v>22</v>
      </c>
      <c r="K3" s="2" t="s">
        <v>23</v>
      </c>
      <c r="L3" s="2" t="str">
        <f t="shared" ref="L3:L36" si="2">LEFT(K3,2)</f>
        <v>02</v>
      </c>
      <c r="M3" s="2" t="str">
        <f t="shared" ref="M3:M36" si="3">MID(K3,4,FIND("-",K3,5)-4)</f>
        <v>West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 thickBot="1">
      <c r="A4" s="2">
        <v>1232</v>
      </c>
      <c r="B4" s="2" t="s">
        <v>13</v>
      </c>
      <c r="C4" s="2" t="str">
        <f t="shared" si="0"/>
        <v>F1232</v>
      </c>
      <c r="D4" s="5" t="str">
        <f>VLOOKUP(C4,Plan2!A3:B37,2,FALSE)</f>
        <v>Verde</v>
      </c>
      <c r="E4" s="2" t="s">
        <v>24</v>
      </c>
      <c r="F4" s="2" t="s">
        <v>25</v>
      </c>
      <c r="G4" s="2" t="str">
        <f t="shared" ref="G4:G36" si="4">PROPER(CONCATENATE(F4," ",E4))</f>
        <v>Connor Betts</v>
      </c>
      <c r="H4" s="2" t="str">
        <f t="shared" si="1"/>
        <v>betts @alunounipe.com</v>
      </c>
      <c r="I4" s="3" t="s">
        <v>26</v>
      </c>
      <c r="J4" s="2" t="s">
        <v>17</v>
      </c>
      <c r="K4" s="2" t="s">
        <v>27</v>
      </c>
      <c r="L4" s="2" t="str">
        <f t="shared" si="2"/>
        <v>02</v>
      </c>
      <c r="M4" s="2" t="str">
        <f>MID(K4,4,FIND("-",K4,5)-4)</f>
        <v>NorthEast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 thickBot="1">
      <c r="A5" s="2">
        <v>1243</v>
      </c>
      <c r="B5" s="2" t="s">
        <v>28</v>
      </c>
      <c r="C5" s="2" t="str">
        <f t="shared" si="0"/>
        <v>P1243</v>
      </c>
      <c r="D5" s="5" t="str">
        <f>VLOOKUP(C5,Plan2!A4:B38,2,FALSE)</f>
        <v>Amarelo</v>
      </c>
      <c r="E5" s="2" t="s">
        <v>29</v>
      </c>
      <c r="F5" s="2" t="s">
        <v>30</v>
      </c>
      <c r="G5" s="2" t="str">
        <f t="shared" si="4"/>
        <v>Fred Binga</v>
      </c>
      <c r="H5" s="2" t="str">
        <f t="shared" si="1"/>
        <v>binga @alunounipe.com</v>
      </c>
      <c r="I5" s="3" t="s">
        <v>31</v>
      </c>
      <c r="J5" s="2" t="s">
        <v>32</v>
      </c>
      <c r="K5" s="2" t="s">
        <v>33</v>
      </c>
      <c r="L5" s="2" t="str">
        <f>LEFT(K5,2)</f>
        <v>03</v>
      </c>
      <c r="M5" s="2" t="str">
        <f t="shared" si="3"/>
        <v>West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 thickBot="1">
      <c r="A6" s="2">
        <v>1248</v>
      </c>
      <c r="B6" s="2" t="s">
        <v>28</v>
      </c>
      <c r="C6" s="2" t="str">
        <f t="shared" si="0"/>
        <v>P1248</v>
      </c>
      <c r="D6" s="5" t="str">
        <f>VLOOKUP(C6,Plan2!A5:B39,2,FALSE)</f>
        <v>Rosa</v>
      </c>
      <c r="E6" s="2" t="s">
        <v>34</v>
      </c>
      <c r="F6" s="2" t="s">
        <v>35</v>
      </c>
      <c r="G6" s="2" t="str">
        <f t="shared" si="4"/>
        <v>Yvette Biti</v>
      </c>
      <c r="H6" s="2" t="str">
        <f t="shared" si="1"/>
        <v>biti @alunounipe.com</v>
      </c>
      <c r="I6" s="3" t="s">
        <v>36</v>
      </c>
      <c r="J6" s="2" t="s">
        <v>17</v>
      </c>
      <c r="K6" s="2" t="s">
        <v>37</v>
      </c>
      <c r="L6" s="2" t="str">
        <f t="shared" si="2"/>
        <v>02</v>
      </c>
      <c r="M6" s="2" t="str">
        <f t="shared" si="3"/>
        <v>West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 thickBot="1">
      <c r="A7" s="2">
        <v>1227</v>
      </c>
      <c r="B7" s="2" t="s">
        <v>28</v>
      </c>
      <c r="C7" s="2" t="str">
        <f t="shared" si="0"/>
        <v>P1227</v>
      </c>
      <c r="D7" s="5" t="str">
        <f>VLOOKUP(C7,Plan2!A6:B40,2,FALSE)</f>
        <v>Laranja</v>
      </c>
      <c r="E7" s="2" t="s">
        <v>38</v>
      </c>
      <c r="F7" s="2" t="s">
        <v>39</v>
      </c>
      <c r="G7" s="2" t="str">
        <f t="shared" si="4"/>
        <v>Jim Boller</v>
      </c>
      <c r="H7" s="2" t="str">
        <f t="shared" si="1"/>
        <v>boller @alunounipe.com</v>
      </c>
      <c r="I7" s="4">
        <v>41952</v>
      </c>
      <c r="J7" s="2" t="s">
        <v>40</v>
      </c>
      <c r="K7" s="2" t="s">
        <v>41</v>
      </c>
      <c r="L7" s="2" t="str">
        <f t="shared" si="2"/>
        <v>03</v>
      </c>
      <c r="M7" s="2" t="str">
        <f t="shared" si="3"/>
        <v>East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 thickBot="1">
      <c r="A8" s="2">
        <v>1230</v>
      </c>
      <c r="B8" s="2" t="s">
        <v>28</v>
      </c>
      <c r="C8" s="2" t="str">
        <f t="shared" si="0"/>
        <v>P1230</v>
      </c>
      <c r="D8" s="5" t="str">
        <f>VLOOKUP(C8,Plan2!A7:B41,2,FALSE)</f>
        <v>Roxo</v>
      </c>
      <c r="E8" s="2" t="s">
        <v>42</v>
      </c>
      <c r="F8" s="2" t="s">
        <v>43</v>
      </c>
      <c r="G8" s="2" t="str">
        <f t="shared" si="4"/>
        <v>Charlie Bui</v>
      </c>
      <c r="H8" s="2" t="str">
        <f t="shared" si="1"/>
        <v>bui @alunounipe.com</v>
      </c>
      <c r="I8" s="3" t="s">
        <v>44</v>
      </c>
      <c r="J8" s="2" t="s">
        <v>17</v>
      </c>
      <c r="K8" s="2" t="s">
        <v>45</v>
      </c>
      <c r="L8" s="2" t="str">
        <f t="shared" si="2"/>
        <v>02</v>
      </c>
      <c r="M8" s="2" t="str">
        <f t="shared" si="3"/>
        <v>East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 thickBot="1">
      <c r="A9" s="2">
        <v>1162</v>
      </c>
      <c r="B9" s="2" t="s">
        <v>13</v>
      </c>
      <c r="C9" s="2" t="str">
        <f t="shared" si="0"/>
        <v>F1162</v>
      </c>
      <c r="D9" s="5" t="str">
        <f>VLOOKUP(C9,Plan2!A8:B42,2,FALSE)</f>
        <v>Marrom</v>
      </c>
      <c r="E9" s="2" t="s">
        <v>46</v>
      </c>
      <c r="F9" s="2" t="s">
        <v>47</v>
      </c>
      <c r="G9" s="2" t="str">
        <f t="shared" si="4"/>
        <v>Barbara Carlton</v>
      </c>
      <c r="H9" s="2" t="str">
        <f t="shared" si="1"/>
        <v>carlton @alunounipe.com</v>
      </c>
      <c r="I9" s="3" t="s">
        <v>48</v>
      </c>
      <c r="J9" s="2" t="s">
        <v>17</v>
      </c>
      <c r="K9" s="2" t="s">
        <v>49</v>
      </c>
      <c r="L9" s="2" t="str">
        <f t="shared" si="2"/>
        <v>02</v>
      </c>
      <c r="M9" s="2" t="str">
        <f t="shared" si="3"/>
        <v>West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 thickBot="1">
      <c r="A10" s="2">
        <v>1001</v>
      </c>
      <c r="B10" s="2" t="s">
        <v>28</v>
      </c>
      <c r="C10" s="2" t="str">
        <f t="shared" si="0"/>
        <v>P1001</v>
      </c>
      <c r="D10" s="5" t="str">
        <f>VLOOKUP(C10,Plan2!A9:B43,2,FALSE)</f>
        <v>Preto</v>
      </c>
      <c r="E10" s="2" t="s">
        <v>50</v>
      </c>
      <c r="F10" s="2" t="s">
        <v>51</v>
      </c>
      <c r="G10" s="2" t="str">
        <f t="shared" si="4"/>
        <v>Joe Carol</v>
      </c>
      <c r="H10" s="2" t="str">
        <f t="shared" si="1"/>
        <v>carol @alunounipe.com</v>
      </c>
      <c r="I10" s="4">
        <v>36893</v>
      </c>
      <c r="J10" s="2" t="s">
        <v>52</v>
      </c>
      <c r="K10" s="2" t="s">
        <v>53</v>
      </c>
      <c r="L10" s="2" t="str">
        <f t="shared" si="2"/>
        <v>01</v>
      </c>
      <c r="M10" s="2" t="str">
        <f t="shared" si="3"/>
        <v>East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thickBot="1">
      <c r="A11" s="2">
        <v>1224</v>
      </c>
      <c r="B11" s="2" t="s">
        <v>13</v>
      </c>
      <c r="C11" s="2" t="str">
        <f t="shared" si="0"/>
        <v>F1224</v>
      </c>
      <c r="D11" s="5" t="str">
        <f>VLOOKUP(C11,Plan2!A10:B44,2,FALSE)</f>
        <v>Branco</v>
      </c>
      <c r="E11" s="2" t="s">
        <v>54</v>
      </c>
      <c r="F11" s="2" t="s">
        <v>39</v>
      </c>
      <c r="G11" s="2" t="str">
        <f t="shared" si="4"/>
        <v>Jim Chaffee</v>
      </c>
      <c r="H11" s="2" t="str">
        <f t="shared" si="1"/>
        <v>chaffee @alunounipe.com</v>
      </c>
      <c r="I11" s="3" t="s">
        <v>55</v>
      </c>
      <c r="J11" s="2" t="s">
        <v>56</v>
      </c>
      <c r="K11" s="2" t="s">
        <v>57</v>
      </c>
      <c r="L11" s="2" t="str">
        <f t="shared" si="2"/>
        <v>03</v>
      </c>
      <c r="M11" s="2" t="str">
        <f t="shared" si="3"/>
        <v>West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 thickBot="1">
      <c r="A12" s="2">
        <v>1203</v>
      </c>
      <c r="B12" s="2" t="s">
        <v>28</v>
      </c>
      <c r="C12" s="2" t="str">
        <f t="shared" si="0"/>
        <v>P1203</v>
      </c>
      <c r="D12" s="5" t="str">
        <f>VLOOKUP(C12,Plan2!A11:B45,2,FALSE)</f>
        <v>Cinza</v>
      </c>
      <c r="E12" s="2" t="s">
        <v>58</v>
      </c>
      <c r="F12" s="2" t="s">
        <v>59</v>
      </c>
      <c r="G12" s="2" t="str">
        <f t="shared" si="4"/>
        <v>Samantha Chairs</v>
      </c>
      <c r="H12" s="2" t="str">
        <f t="shared" si="1"/>
        <v>chairs @alunounipe.com</v>
      </c>
      <c r="I12" s="3" t="s">
        <v>60</v>
      </c>
      <c r="J12" s="2" t="s">
        <v>17</v>
      </c>
      <c r="K12" s="2" t="s">
        <v>61</v>
      </c>
      <c r="L12" s="2" t="str">
        <f t="shared" si="2"/>
        <v>02</v>
      </c>
      <c r="M12" s="2" t="str">
        <f t="shared" si="3"/>
        <v>West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thickBot="1">
      <c r="A13" s="2">
        <v>1211</v>
      </c>
      <c r="B13" s="2" t="s">
        <v>28</v>
      </c>
      <c r="C13" s="2" t="str">
        <f t="shared" si="0"/>
        <v>P1211</v>
      </c>
      <c r="D13" s="5" t="str">
        <f>VLOOKUP(C13,Plan2!A12:B46,2,FALSE)</f>
        <v>Dourado</v>
      </c>
      <c r="E13" s="2" t="s">
        <v>62</v>
      </c>
      <c r="F13" s="2" t="s">
        <v>63</v>
      </c>
      <c r="G13" s="2" t="str">
        <f t="shared" si="4"/>
        <v>Uma Chaudri</v>
      </c>
      <c r="H13" s="2" t="str">
        <f t="shared" si="1"/>
        <v>chaudri @alunounipe.com</v>
      </c>
      <c r="I13" s="3" t="s">
        <v>64</v>
      </c>
      <c r="J13" s="2" t="s">
        <v>32</v>
      </c>
      <c r="K13" s="2" t="s">
        <v>65</v>
      </c>
      <c r="L13" s="2" t="str">
        <f t="shared" si="2"/>
        <v>03</v>
      </c>
      <c r="M13" s="2" t="str">
        <f t="shared" si="3"/>
        <v>East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25" customHeight="1" thickBot="1">
      <c r="A14" s="2">
        <v>1198</v>
      </c>
      <c r="B14" s="2" t="s">
        <v>28</v>
      </c>
      <c r="C14" s="2" t="str">
        <f t="shared" si="0"/>
        <v>P1198</v>
      </c>
      <c r="D14" s="5" t="str">
        <f>VLOOKUP(C14,Plan2!A13:B47,2,FALSE)</f>
        <v>Prateado</v>
      </c>
      <c r="E14" s="2" t="s">
        <v>66</v>
      </c>
      <c r="F14" s="2" t="s">
        <v>67</v>
      </c>
      <c r="G14" s="2" t="str">
        <f t="shared" si="4"/>
        <v>Elizabeth Chu</v>
      </c>
      <c r="H14" s="2" t="str">
        <f t="shared" si="1"/>
        <v>chu @alunounipe.com</v>
      </c>
      <c r="I14" s="4">
        <v>40484</v>
      </c>
      <c r="J14" s="2" t="s">
        <v>68</v>
      </c>
      <c r="K14" s="2" t="s">
        <v>69</v>
      </c>
      <c r="L14" s="2" t="str">
        <f t="shared" si="2"/>
        <v>01</v>
      </c>
      <c r="M14" s="2" t="str">
        <f t="shared" si="3"/>
        <v>West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thickBot="1">
      <c r="A15" s="2">
        <v>1003</v>
      </c>
      <c r="B15" s="2" t="s">
        <v>13</v>
      </c>
      <c r="C15" s="2" t="str">
        <f t="shared" si="0"/>
        <v>F1003</v>
      </c>
      <c r="D15" s="5" t="str">
        <f>VLOOKUP(C15,Plan2!A14:B48,2,FALSE)</f>
        <v>Turquesa</v>
      </c>
      <c r="E15" s="2" t="s">
        <v>70</v>
      </c>
      <c r="F15" s="2" t="s">
        <v>71</v>
      </c>
      <c r="G15" s="2" t="str">
        <f t="shared" si="4"/>
        <v>Eric Chung</v>
      </c>
      <c r="H15" s="2" t="str">
        <f t="shared" si="1"/>
        <v>chung @alunounipe.com</v>
      </c>
      <c r="I15" s="3" t="s">
        <v>72</v>
      </c>
      <c r="J15" s="2" t="s">
        <v>68</v>
      </c>
      <c r="K15" s="2" t="s">
        <v>73</v>
      </c>
      <c r="L15" s="2" t="str">
        <f t="shared" si="2"/>
        <v>03</v>
      </c>
      <c r="M15" s="2" t="str">
        <f t="shared" si="3"/>
        <v>West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 thickBot="1">
      <c r="A16" s="2">
        <v>1235</v>
      </c>
      <c r="B16" s="2" t="s">
        <v>13</v>
      </c>
      <c r="C16" s="2" t="str">
        <f t="shared" si="0"/>
        <v>F1235</v>
      </c>
      <c r="D16" s="5" t="str">
        <f>VLOOKUP(C16,Plan2!A15:B49,2,FALSE)</f>
        <v>Coral</v>
      </c>
      <c r="E16" s="2" t="s">
        <v>74</v>
      </c>
      <c r="F16" s="2" t="s">
        <v>75</v>
      </c>
      <c r="G16" s="2" t="str">
        <f t="shared" si="4"/>
        <v>Anna Clark</v>
      </c>
      <c r="H16" s="2" t="str">
        <f t="shared" si="1"/>
        <v>clark @alunounipe.com</v>
      </c>
      <c r="I16" s="3" t="s">
        <v>76</v>
      </c>
      <c r="J16" s="2" t="s">
        <v>40</v>
      </c>
      <c r="K16" s="2" t="s">
        <v>77</v>
      </c>
      <c r="L16" s="2" t="str">
        <f t="shared" si="2"/>
        <v>03</v>
      </c>
      <c r="M16" s="2" t="str">
        <f t="shared" si="3"/>
        <v>West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thickBot="1">
      <c r="A17" s="2">
        <v>1253</v>
      </c>
      <c r="B17" s="2" t="s">
        <v>28</v>
      </c>
      <c r="C17" s="2" t="str">
        <f t="shared" si="0"/>
        <v>P1253</v>
      </c>
      <c r="D17" s="5" t="str">
        <f>VLOOKUP(C17,Plan2!A16:B50,2,FALSE)</f>
        <v>Ciano</v>
      </c>
      <c r="E17" s="2" t="s">
        <v>74</v>
      </c>
      <c r="F17" s="2" t="s">
        <v>78</v>
      </c>
      <c r="G17" s="2" t="str">
        <f t="shared" si="4"/>
        <v>Elizabeth Clark</v>
      </c>
      <c r="H17" s="2" t="str">
        <f t="shared" si="1"/>
        <v>clark @alunounipe.com</v>
      </c>
      <c r="I17" s="3" t="s">
        <v>79</v>
      </c>
      <c r="J17" s="2" t="s">
        <v>22</v>
      </c>
      <c r="K17" s="2" t="s">
        <v>80</v>
      </c>
      <c r="L17" s="2" t="str">
        <f t="shared" si="2"/>
        <v>02</v>
      </c>
      <c r="M17" s="2" t="str">
        <f t="shared" si="3"/>
        <v>NorthEast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.25" customHeight="1" thickBot="1">
      <c r="A18" s="2">
        <v>1221</v>
      </c>
      <c r="B18" s="2" t="s">
        <v>28</v>
      </c>
      <c r="C18" s="2" t="str">
        <f t="shared" si="0"/>
        <v>P1221</v>
      </c>
      <c r="D18" s="5" t="str">
        <f>VLOOKUP(C18,Plan2!A17:B51,2,FALSE)</f>
        <v>Magenta</v>
      </c>
      <c r="E18" s="2" t="s">
        <v>81</v>
      </c>
      <c r="F18" s="2" t="s">
        <v>82</v>
      </c>
      <c r="G18" s="2" t="str">
        <f t="shared" si="4"/>
        <v>Sabrina Cole</v>
      </c>
      <c r="H18" s="2" t="str">
        <f t="shared" si="1"/>
        <v>cole @alunounipe.com</v>
      </c>
      <c r="I18" s="4">
        <v>41460</v>
      </c>
      <c r="J18" s="2" t="s">
        <v>22</v>
      </c>
      <c r="K18" s="2" t="s">
        <v>83</v>
      </c>
      <c r="L18" s="2" t="str">
        <f t="shared" si="2"/>
        <v>02</v>
      </c>
      <c r="M18" s="2" t="str">
        <f t="shared" si="3"/>
        <v>West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thickBot="1">
      <c r="A19" s="2">
        <v>1186</v>
      </c>
      <c r="B19" s="2" t="s">
        <v>13</v>
      </c>
      <c r="C19" s="2" t="str">
        <f t="shared" si="0"/>
        <v>F1186</v>
      </c>
      <c r="D19" s="5" t="str">
        <f>VLOOKUP(C19,Plan2!A18:B52,2,FALSE)</f>
        <v>Índigo</v>
      </c>
      <c r="E19" s="2" t="s">
        <v>84</v>
      </c>
      <c r="F19" s="2" t="s">
        <v>85</v>
      </c>
      <c r="G19" s="2" t="str">
        <f t="shared" si="4"/>
        <v>Janet Comuntzis</v>
      </c>
      <c r="H19" s="2" t="str">
        <f t="shared" si="1"/>
        <v>comuntzis @alunounipe.com</v>
      </c>
      <c r="I19" s="3" t="s">
        <v>86</v>
      </c>
      <c r="J19" s="2" t="s">
        <v>22</v>
      </c>
      <c r="K19" s="2" t="s">
        <v>87</v>
      </c>
      <c r="L19" s="2" t="str">
        <f t="shared" si="2"/>
        <v>02</v>
      </c>
      <c r="M19" s="2" t="str">
        <f t="shared" si="3"/>
        <v>West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 thickBot="1">
      <c r="A20" s="2">
        <v>1218</v>
      </c>
      <c r="B20" s="2" t="s">
        <v>28</v>
      </c>
      <c r="C20" s="2" t="str">
        <f t="shared" si="0"/>
        <v>P1218</v>
      </c>
      <c r="D20" s="5" t="str">
        <f>VLOOKUP(C20,Plan2!A19:B53,2,FALSE)</f>
        <v>Lavanda</v>
      </c>
      <c r="E20" s="2" t="s">
        <v>88</v>
      </c>
      <c r="F20" s="2" t="s">
        <v>89</v>
      </c>
      <c r="G20" s="2" t="str">
        <f t="shared" si="4"/>
        <v>Bob Decker</v>
      </c>
      <c r="H20" s="2" t="str">
        <f t="shared" si="1"/>
        <v>decker @alunounipe.com</v>
      </c>
      <c r="I20" s="3" t="s">
        <v>90</v>
      </c>
      <c r="J20" s="2" t="s">
        <v>68</v>
      </c>
      <c r="K20" s="2" t="s">
        <v>91</v>
      </c>
      <c r="L20" s="2" t="str">
        <f t="shared" si="2"/>
        <v>01</v>
      </c>
      <c r="M20" s="2" t="str">
        <f t="shared" si="3"/>
        <v>East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 thickBot="1">
      <c r="A21" s="2">
        <v>1215</v>
      </c>
      <c r="B21" s="2" t="s">
        <v>13</v>
      </c>
      <c r="C21" s="2" t="str">
        <f t="shared" si="0"/>
        <v>F1215</v>
      </c>
      <c r="D21" s="5" t="str">
        <f>VLOOKUP(C21,Plan2!A20:B54,2,FALSE)</f>
        <v>Mostarda</v>
      </c>
      <c r="E21" s="2" t="s">
        <v>92</v>
      </c>
      <c r="F21" s="2" t="s">
        <v>93</v>
      </c>
      <c r="G21" s="2" t="str">
        <f t="shared" si="4"/>
        <v>Tina Desiato</v>
      </c>
      <c r="H21" s="2" t="str">
        <f t="shared" si="1"/>
        <v>desiato @alunounipe.com</v>
      </c>
      <c r="I21" s="3" t="s">
        <v>94</v>
      </c>
      <c r="J21" s="2" t="s">
        <v>68</v>
      </c>
      <c r="K21" s="2" t="s">
        <v>95</v>
      </c>
      <c r="L21" s="2" t="str">
        <f t="shared" si="2"/>
        <v>01</v>
      </c>
      <c r="M21" s="2" t="str">
        <f t="shared" si="3"/>
        <v>East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 thickBot="1">
      <c r="A22" s="2">
        <v>1241</v>
      </c>
      <c r="B22" s="2" t="s">
        <v>28</v>
      </c>
      <c r="C22" s="2" t="str">
        <f t="shared" si="0"/>
        <v>P1241</v>
      </c>
      <c r="D22" s="5" t="str">
        <f>VLOOKUP(C22,Plan2!A21:B55,2,FALSE)</f>
        <v>Oliva</v>
      </c>
      <c r="E22" s="2" t="s">
        <v>96</v>
      </c>
      <c r="F22" s="2" t="s">
        <v>97</v>
      </c>
      <c r="G22" s="2" t="str">
        <f t="shared" si="4"/>
        <v>Alexandra Donnell</v>
      </c>
      <c r="H22" s="2" t="str">
        <f t="shared" si="1"/>
        <v>donnell @alunounipe.com</v>
      </c>
      <c r="I22" s="4">
        <v>42346</v>
      </c>
      <c r="J22" s="2" t="s">
        <v>40</v>
      </c>
      <c r="K22" s="2" t="s">
        <v>98</v>
      </c>
      <c r="L22" s="2" t="str">
        <f t="shared" si="2"/>
        <v>03</v>
      </c>
      <c r="M22" s="2" t="str">
        <f t="shared" si="3"/>
        <v>West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.25" customHeight="1" thickBot="1">
      <c r="A23" s="2">
        <v>1246</v>
      </c>
      <c r="B23" s="2" t="s">
        <v>13</v>
      </c>
      <c r="C23" s="2" t="str">
        <f t="shared" si="0"/>
        <v>F1246</v>
      </c>
      <c r="D23" s="5" t="str">
        <f>VLOOKUP(C23,Plan2!A22:B56,2,FALSE)</f>
        <v>Mármore</v>
      </c>
      <c r="E23" s="2" t="s">
        <v>99</v>
      </c>
      <c r="F23" s="2" t="s">
        <v>100</v>
      </c>
      <c r="G23" s="2" t="str">
        <f t="shared" si="4"/>
        <v>Mark Ellis</v>
      </c>
      <c r="H23" s="2" t="str">
        <f t="shared" si="1"/>
        <v>ellis @alunounipe.com</v>
      </c>
      <c r="I23" s="4">
        <v>42401</v>
      </c>
      <c r="J23" s="2" t="s">
        <v>68</v>
      </c>
      <c r="K23" s="2" t="s">
        <v>101</v>
      </c>
      <c r="L23" s="2" t="str">
        <f t="shared" si="2"/>
        <v>03</v>
      </c>
      <c r="M23" s="2" t="str">
        <f t="shared" si="3"/>
        <v>NorthEast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.25" customHeight="1" thickBot="1">
      <c r="A24" s="2">
        <v>1172</v>
      </c>
      <c r="B24" s="2" t="s">
        <v>13</v>
      </c>
      <c r="C24" s="2" t="str">
        <f t="shared" si="0"/>
        <v>F1172</v>
      </c>
      <c r="D24" s="5" t="str">
        <f>VLOOKUP(C24,Plan2!A23:B57,2,FALSE)</f>
        <v>Safira</v>
      </c>
      <c r="E24" s="2" t="s">
        <v>102</v>
      </c>
      <c r="F24" s="2" t="s">
        <v>103</v>
      </c>
      <c r="G24" s="2" t="str">
        <f t="shared" si="4"/>
        <v>Nicholas Fernandes</v>
      </c>
      <c r="H24" s="2" t="str">
        <f t="shared" si="1"/>
        <v>fernandes @alunounipe.com</v>
      </c>
      <c r="I24" s="4">
        <v>38759</v>
      </c>
      <c r="J24" s="2" t="s">
        <v>40</v>
      </c>
      <c r="K24" s="2" t="s">
        <v>104</v>
      </c>
      <c r="L24" s="2" t="str">
        <f t="shared" si="2"/>
        <v>02</v>
      </c>
      <c r="M24" s="2" t="str">
        <f t="shared" si="3"/>
        <v>East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 thickBot="1">
      <c r="A25" s="2">
        <v>1134</v>
      </c>
      <c r="B25" s="2" t="s">
        <v>13</v>
      </c>
      <c r="C25" s="2" t="str">
        <f t="shared" si="0"/>
        <v>F1134</v>
      </c>
      <c r="D25" s="5" t="str">
        <f>VLOOKUP(C25,Plan2!A24:B58,2,FALSE)</f>
        <v>Carvão</v>
      </c>
      <c r="E25" s="2" t="s">
        <v>105</v>
      </c>
      <c r="F25" s="2" t="s">
        <v>106</v>
      </c>
      <c r="G25" s="2" t="str">
        <f t="shared" si="4"/>
        <v>Mary Ferris</v>
      </c>
      <c r="H25" s="2" t="str">
        <f t="shared" si="1"/>
        <v>ferris @alunounipe.com</v>
      </c>
      <c r="I25" s="3" t="s">
        <v>107</v>
      </c>
      <c r="J25" s="2" t="s">
        <v>17</v>
      </c>
      <c r="K25" s="2" t="s">
        <v>108</v>
      </c>
      <c r="L25" s="2" t="str">
        <f t="shared" si="2"/>
        <v>03</v>
      </c>
      <c r="M25" s="2" t="str">
        <f t="shared" si="3"/>
        <v>East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 thickBot="1">
      <c r="A26" s="2">
        <v>1150</v>
      </c>
      <c r="B26" s="2" t="s">
        <v>13</v>
      </c>
      <c r="C26" s="2" t="str">
        <f t="shared" si="0"/>
        <v>F1150</v>
      </c>
      <c r="D26" s="5" t="str">
        <f>VLOOKUP(C26,Plan2!A25:B59,2,FALSE)</f>
        <v>Creme</v>
      </c>
      <c r="E26" s="2" t="s">
        <v>109</v>
      </c>
      <c r="F26" s="2" t="s">
        <v>110</v>
      </c>
      <c r="G26" s="2" t="str">
        <f t="shared" si="4"/>
        <v>Susan Filosa</v>
      </c>
      <c r="H26" s="2" t="str">
        <f t="shared" si="1"/>
        <v>filosa @alunounipe.com</v>
      </c>
      <c r="I26" s="3" t="s">
        <v>111</v>
      </c>
      <c r="J26" s="2" t="s">
        <v>22</v>
      </c>
      <c r="K26" s="2" t="s">
        <v>112</v>
      </c>
      <c r="L26" s="2" t="str">
        <f t="shared" si="2"/>
        <v>02</v>
      </c>
      <c r="M26" s="2" t="str">
        <f t="shared" si="3"/>
        <v>West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 thickBot="1">
      <c r="A27" s="2">
        <v>1004</v>
      </c>
      <c r="B27" s="2" t="s">
        <v>28</v>
      </c>
      <c r="C27" s="2" t="str">
        <f t="shared" si="0"/>
        <v>P1004</v>
      </c>
      <c r="D27" s="5" t="str">
        <f>VLOOKUP(C27,Plan2!A26:B60,2,FALSE)</f>
        <v>Ferrugem</v>
      </c>
      <c r="E27" s="2" t="s">
        <v>113</v>
      </c>
      <c r="F27" s="2" t="s">
        <v>114</v>
      </c>
      <c r="G27" s="2" t="str">
        <f t="shared" si="4"/>
        <v>Daniel Flanders</v>
      </c>
      <c r="H27" s="2" t="str">
        <f t="shared" si="1"/>
        <v>flanders @alunounipe.com</v>
      </c>
      <c r="I27" s="4">
        <v>37569</v>
      </c>
      <c r="J27" s="2" t="s">
        <v>17</v>
      </c>
      <c r="K27" s="2" t="s">
        <v>115</v>
      </c>
      <c r="L27" s="2" t="str">
        <f t="shared" si="2"/>
        <v>02</v>
      </c>
      <c r="M27" s="2" t="str">
        <f t="shared" si="3"/>
        <v>East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.25" customHeight="1" thickBot="1">
      <c r="A28" s="2">
        <v>1239</v>
      </c>
      <c r="B28" s="2" t="s">
        <v>13</v>
      </c>
      <c r="C28" s="2" t="str">
        <f t="shared" si="0"/>
        <v>F1239</v>
      </c>
      <c r="D28" s="5" t="str">
        <f>VLOOKUP(C28,Plan2!A27:B61,2,FALSE)</f>
        <v>Âmbar</v>
      </c>
      <c r="E28" s="2" t="s">
        <v>116</v>
      </c>
      <c r="F28" s="2" t="s">
        <v>117</v>
      </c>
      <c r="G28" s="2" t="str">
        <f t="shared" si="4"/>
        <v>Leighton Forrest</v>
      </c>
      <c r="H28" s="2" t="str">
        <f t="shared" si="1"/>
        <v>forrest @alunounipe.com</v>
      </c>
      <c r="I28" s="3" t="s">
        <v>118</v>
      </c>
      <c r="J28" s="2" t="s">
        <v>17</v>
      </c>
      <c r="K28" s="2" t="s">
        <v>119</v>
      </c>
      <c r="L28" s="2" t="str">
        <f t="shared" si="2"/>
        <v>02</v>
      </c>
      <c r="M28" s="2" t="str">
        <f t="shared" si="3"/>
        <v>East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 thickBot="1">
      <c r="A29" s="2">
        <v>1250</v>
      </c>
      <c r="B29" s="2" t="s">
        <v>13</v>
      </c>
      <c r="C29" s="2" t="str">
        <f t="shared" si="0"/>
        <v>F1250</v>
      </c>
      <c r="D29" s="5" t="str">
        <f>VLOOKUP(C29,Plan2!A28:B62,2,FALSE)</f>
        <v>Violeta</v>
      </c>
      <c r="E29" s="2" t="s">
        <v>120</v>
      </c>
      <c r="F29" s="2" t="s">
        <v>121</v>
      </c>
      <c r="G29" s="2" t="str">
        <f t="shared" si="4"/>
        <v>Phoebe Gour</v>
      </c>
      <c r="H29" s="2" t="str">
        <f t="shared" si="1"/>
        <v>gour @alunounipe.com</v>
      </c>
      <c r="I29" s="3" t="s">
        <v>122</v>
      </c>
      <c r="J29" s="2" t="s">
        <v>17</v>
      </c>
      <c r="K29" s="2" t="s">
        <v>123</v>
      </c>
      <c r="L29" s="2" t="str">
        <f t="shared" si="2"/>
        <v>02</v>
      </c>
      <c r="M29" s="2" t="str">
        <f t="shared" si="3"/>
        <v>East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 thickBot="1">
      <c r="A30" s="2">
        <v>1192</v>
      </c>
      <c r="B30" s="2" t="s">
        <v>28</v>
      </c>
      <c r="C30" s="2" t="str">
        <f t="shared" si="0"/>
        <v>P1192</v>
      </c>
      <c r="D30" s="5" t="str">
        <f>VLOOKUP(C30,Plan2!A29:B63,2,FALSE)</f>
        <v>Lima</v>
      </c>
      <c r="E30" s="2" t="s">
        <v>124</v>
      </c>
      <c r="F30" s="2" t="s">
        <v>125</v>
      </c>
      <c r="G30" s="2" t="str">
        <f t="shared" si="4"/>
        <v>Mihael Khan</v>
      </c>
      <c r="H30" s="2" t="str">
        <f t="shared" si="1"/>
        <v>khan @alunounipe.com</v>
      </c>
      <c r="I30" s="3" t="s">
        <v>126</v>
      </c>
      <c r="J30" s="2" t="s">
        <v>17</v>
      </c>
      <c r="K30" s="2" t="s">
        <v>127</v>
      </c>
      <c r="L30" s="2" t="str">
        <f t="shared" si="2"/>
        <v>02</v>
      </c>
      <c r="M30" s="2" t="str">
        <f t="shared" si="3"/>
        <v>NorthEast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 thickBot="1">
      <c r="A31" s="2">
        <v>1249</v>
      </c>
      <c r="B31" s="2" t="s">
        <v>28</v>
      </c>
      <c r="C31" s="2" t="str">
        <f t="shared" si="0"/>
        <v>P1249</v>
      </c>
      <c r="D31" s="5" t="str">
        <f>VLOOKUP(C31,Plan2!A30:B64,2,FALSE)</f>
        <v>Taupe</v>
      </c>
      <c r="E31" s="2" t="s">
        <v>128</v>
      </c>
      <c r="F31" s="2" t="s">
        <v>129</v>
      </c>
      <c r="G31" s="2" t="str">
        <f t="shared" si="4"/>
        <v>Sean Sanders</v>
      </c>
      <c r="H31" s="2" t="str">
        <f t="shared" si="1"/>
        <v>sanders @alunounipe.com</v>
      </c>
      <c r="I31" s="3" t="s">
        <v>130</v>
      </c>
      <c r="J31" s="2" t="s">
        <v>32</v>
      </c>
      <c r="K31" s="2" t="s">
        <v>131</v>
      </c>
      <c r="L31" s="2" t="str">
        <f t="shared" si="2"/>
        <v>03</v>
      </c>
      <c r="M31" s="2" t="str">
        <f t="shared" si="3"/>
        <v>West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thickBot="1">
      <c r="A32" s="2">
        <v>1245</v>
      </c>
      <c r="B32" s="2" t="s">
        <v>28</v>
      </c>
      <c r="C32" s="2" t="str">
        <f t="shared" si="0"/>
        <v>P1245</v>
      </c>
      <c r="D32" s="5" t="str">
        <f>VLOOKUP(C32,Plan2!A31:B65,2,FALSE)</f>
        <v>Água-marinha</v>
      </c>
      <c r="E32" s="2" t="s">
        <v>132</v>
      </c>
      <c r="F32" s="2" t="s">
        <v>133</v>
      </c>
      <c r="G32" s="2" t="str">
        <f t="shared" si="4"/>
        <v>Preston Senome</v>
      </c>
      <c r="H32" s="2" t="str">
        <f t="shared" si="1"/>
        <v>senome @alunounipe.com</v>
      </c>
      <c r="I32" s="3" t="s">
        <v>134</v>
      </c>
      <c r="J32" s="2" t="s">
        <v>17</v>
      </c>
      <c r="K32" s="2" t="s">
        <v>135</v>
      </c>
      <c r="L32" s="2" t="str">
        <f t="shared" si="2"/>
        <v>02</v>
      </c>
      <c r="M32" s="2" t="str">
        <f t="shared" si="3"/>
        <v>East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thickBot="1">
      <c r="A33" s="2">
        <v>1207</v>
      </c>
      <c r="B33" s="2" t="s">
        <v>28</v>
      </c>
      <c r="C33" s="2" t="str">
        <f t="shared" si="0"/>
        <v>P1207</v>
      </c>
      <c r="D33" s="5" t="str">
        <f>VLOOKUP(C33,Plan2!A32:B66,2,FALSE)</f>
        <v>Verde-azulado</v>
      </c>
      <c r="E33" s="2" t="s">
        <v>136</v>
      </c>
      <c r="F33" s="2" t="s">
        <v>137</v>
      </c>
      <c r="G33" s="2" t="str">
        <f t="shared" si="4"/>
        <v>Natasha Song</v>
      </c>
      <c r="H33" s="2" t="str">
        <f t="shared" si="1"/>
        <v>song @alunounipe.com</v>
      </c>
      <c r="I33" s="3" t="s">
        <v>138</v>
      </c>
      <c r="J33" s="2" t="s">
        <v>17</v>
      </c>
      <c r="K33" s="2" t="s">
        <v>139</v>
      </c>
      <c r="L33" s="2" t="str">
        <f t="shared" si="2"/>
        <v>02</v>
      </c>
      <c r="M33" s="2" t="str">
        <f t="shared" si="3"/>
        <v>East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thickBot="1">
      <c r="A34" s="2">
        <v>1244</v>
      </c>
      <c r="B34" s="2" t="s">
        <v>28</v>
      </c>
      <c r="C34" s="2" t="str">
        <f t="shared" si="0"/>
        <v>P1244</v>
      </c>
      <c r="D34" s="5" t="str">
        <f>VLOOKUP(C34,Plan2!A33:B67,2,FALSE)</f>
        <v>Pêssego</v>
      </c>
      <c r="E34" s="2" t="s">
        <v>140</v>
      </c>
      <c r="F34" s="2" t="s">
        <v>141</v>
      </c>
      <c r="G34" s="2" t="str">
        <f t="shared" si="4"/>
        <v>Radhya Staples</v>
      </c>
      <c r="H34" s="2" t="str">
        <f t="shared" si="1"/>
        <v>staples @alunounipe.com</v>
      </c>
      <c r="I34" s="3" t="s">
        <v>142</v>
      </c>
      <c r="J34" s="2" t="s">
        <v>17</v>
      </c>
      <c r="K34" s="2" t="s">
        <v>143</v>
      </c>
      <c r="L34" s="2" t="str">
        <f t="shared" si="2"/>
        <v>02</v>
      </c>
      <c r="M34" s="2" t="str">
        <f t="shared" si="3"/>
        <v>East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thickBot="1">
      <c r="A35" s="2">
        <v>1252</v>
      </c>
      <c r="B35" s="2" t="s">
        <v>13</v>
      </c>
      <c r="C35" s="2" t="str">
        <f t="shared" si="0"/>
        <v>F1252</v>
      </c>
      <c r="D35" s="5" t="str">
        <f>VLOOKUP(C35,Plan2!A34:B68,2,FALSE)</f>
        <v>Champanhe</v>
      </c>
      <c r="E35" s="2" t="s">
        <v>144</v>
      </c>
      <c r="F35" s="2" t="s">
        <v>145</v>
      </c>
      <c r="G35" s="2" t="str">
        <f t="shared" si="4"/>
        <v>Mei Wang</v>
      </c>
      <c r="H35" s="2" t="str">
        <f t="shared" si="1"/>
        <v>wang @alunounipe.com</v>
      </c>
      <c r="I35" s="4">
        <v>40452</v>
      </c>
      <c r="J35" s="2" t="s">
        <v>52</v>
      </c>
      <c r="K35" s="2" t="s">
        <v>146</v>
      </c>
      <c r="L35" s="2" t="str">
        <f t="shared" si="2"/>
        <v>01</v>
      </c>
      <c r="M35" s="2" t="str">
        <f t="shared" si="3"/>
        <v>West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thickBot="1">
      <c r="A36" s="2">
        <v>1237</v>
      </c>
      <c r="B36" s="2" t="s">
        <v>13</v>
      </c>
      <c r="C36" s="2" t="str">
        <f t="shared" si="0"/>
        <v>F1237</v>
      </c>
      <c r="D36" s="5" t="str">
        <f>VLOOKUP(C36,Plan2!A35:B69,2,FALSE)</f>
        <v>Zinco</v>
      </c>
      <c r="E36" s="2" t="s">
        <v>147</v>
      </c>
      <c r="F36" s="2" t="s">
        <v>148</v>
      </c>
      <c r="G36" s="2" t="str">
        <f t="shared" si="4"/>
        <v>Aanya Zhang</v>
      </c>
      <c r="H36" s="2" t="str">
        <f t="shared" si="1"/>
        <v>zhang @alunounipe.com</v>
      </c>
      <c r="I36" s="3" t="s">
        <v>149</v>
      </c>
      <c r="J36" s="2" t="s">
        <v>17</v>
      </c>
      <c r="K36" s="2" t="s">
        <v>150</v>
      </c>
      <c r="L36" s="2" t="str">
        <f t="shared" si="2"/>
        <v>02</v>
      </c>
      <c r="M36" s="2" t="str">
        <f t="shared" si="3"/>
        <v>East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0.25" customHeight="1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0.25" customHeight="1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.25" customHeight="1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0.25" customHeight="1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0.25" customHeight="1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 customHeight="1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25" customHeight="1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0.25" customHeight="1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.25" customHeight="1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 customHeight="1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 customHeight="1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0.25" customHeight="1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0.25" customHeight="1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25" customHeight="1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0.25" customHeight="1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0.25" customHeight="1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25" customHeight="1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25" customHeight="1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25" customHeight="1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25" customHeight="1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25" customHeight="1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25" customHeight="1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25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25" customHeight="1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2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25" customHeight="1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25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25" customHeight="1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25" customHeight="1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25" customHeight="1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25" customHeight="1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25" customHeight="1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25" customHeight="1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 customHeight="1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25" customHeight="1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25" customHeight="1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25" customHeight="1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0.25" customHeight="1" thickBo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0.25" customHeight="1" thickBo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0.25" customHeight="1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0.25" customHeight="1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0.25" customHeight="1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0.25" customHeight="1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25" customHeight="1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25" customHeight="1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25" customHeight="1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25" customHeight="1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25" customHeight="1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0.25" customHeight="1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0.25" customHeight="1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0.25" customHeight="1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0.25" customHeight="1" thickBo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25" customHeight="1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25" customHeight="1" thickBo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25" customHeight="1" thickBo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0.25" customHeight="1" thickBo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customHeight="1" thickBo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 customHeight="1" thickBo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 customHeight="1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 customHeight="1" thickBo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 customHeight="1" thickBo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0.25" customHeight="1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0.25" customHeight="1" thickBo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0.2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25" customHeight="1" thickBo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25" customHeight="1" thickBo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25" customHeight="1" thickBo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.25" customHeight="1" thickBo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0.25" customHeight="1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0.25" customHeight="1" thickBo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0.25" customHeight="1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0.25" customHeight="1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0.25" customHeight="1" thickBo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0.25" customHeight="1" thickBo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0.25" customHeight="1" thickBo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0.25" customHeight="1" thickBo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0.25" customHeight="1" thickBo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0.25" customHeight="1" thickBo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0.25" customHeight="1" thickBo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.25" customHeight="1" thickBo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25" customHeight="1" thickBo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0.25" customHeight="1" thickBo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.25" customHeight="1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.25" customHeight="1" thickBo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25" customHeight="1" thickBo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0.25" customHeight="1" thickBo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0.25" customHeight="1" thickBo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0.25" customHeight="1" thickBo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.25" customHeight="1" thickBo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0.25" customHeight="1" thickBo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0.25" customHeight="1" thickBo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0.25" customHeight="1" thickBo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0.25" customHeight="1" thickBo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0.25" customHeight="1" thickBo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0.25" customHeight="1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.25" customHeight="1" thickBo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.25" customHeight="1" thickBo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.25" customHeight="1" thickBo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0.25" customHeight="1" thickBo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0.25" customHeight="1" thickBo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.25" customHeight="1" thickBo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25" customHeight="1" thickBo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.2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 customHeight="1" thickBo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.25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0.25" customHeight="1" thickBo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0.25" customHeight="1" thickBo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.25" customHeight="1" thickBo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0.2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0.25" customHeight="1" thickBo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0.25" customHeight="1" thickBo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0.25" customHeight="1" thickBo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.25" customHeight="1" thickBo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0.25" customHeight="1" thickBo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0.25" customHeight="1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.25" customHeight="1" thickBo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0.25" customHeight="1" thickBo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0.25" customHeight="1" thickBo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0.25" customHeight="1" thickBo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0.25" customHeight="1" thickBo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0.25" customHeight="1" thickBo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.25" customHeight="1" thickBo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.25" customHeight="1" thickBo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.25" customHeight="1" thickBo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.25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.25" customHeight="1" thickBo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0.25" customHeight="1" thickBo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25" customHeight="1" thickBo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0.25" customHeight="1" thickBo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0.25" customHeight="1" thickBo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.25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25" customHeight="1" thickBo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.25" customHeight="1" thickBo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0.25" customHeight="1" thickBo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0.25" customHeight="1" thickBo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0.25" customHeight="1" thickBo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0.25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0.25" customHeight="1" thickBo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0.25" customHeight="1" thickBo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.25" customHeight="1" thickBo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0.25" customHeight="1" thickBo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0.2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0.25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0.25" customHeight="1" thickBo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0.25" customHeight="1" thickBo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0.25" customHeight="1" thickBo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0.25" customHeight="1" thickBo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0.25" customHeight="1" thickBo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0.25" customHeight="1" thickBo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0.25" customHeight="1" thickBo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25" customHeight="1" thickBo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0.25" customHeight="1" thickBo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0.25" customHeight="1" thickBo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0.25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.25" customHeight="1" thickBo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0.25" customHeight="1" thickBo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0.25" customHeight="1" thickBo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.25" customHeight="1" thickBo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.25" customHeight="1" thickBo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.25" customHeight="1" thickBo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0.25" customHeight="1" thickBo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0.25" customHeight="1" thickBo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0.25" customHeight="1" thickBo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0.25" customHeight="1" thickBo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0.25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0.25" customHeight="1" thickBo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0.25" customHeight="1" thickBo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0.25" customHeight="1" thickBo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0.25" customHeight="1" thickBo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0.25" customHeight="1" thickBo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0.25" customHeight="1" thickBo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0.25" customHeight="1" thickBo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0.25" customHeight="1" thickBo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0.25" customHeight="1" thickBo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.25" customHeight="1" thickBo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0.25" customHeight="1" thickBo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0.25" customHeight="1" thickBo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0.25" customHeight="1" thickBo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.25" customHeight="1" thickBo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0.25" customHeight="1" thickBo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0.25" customHeight="1" thickBo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0.25" customHeight="1" thickBo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0.25" customHeight="1" thickBo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0.25" customHeight="1" thickBo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0.25" customHeight="1" thickBo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0.25" customHeight="1" thickBo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0.25" customHeight="1" thickBo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0.25" customHeight="1" thickBo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0.25" customHeight="1" thickBo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0.25" customHeight="1" thickBo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0.25" customHeight="1" thickBo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0.25" customHeight="1" thickBo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0.25" customHeight="1" thickBo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0.25" customHeight="1" thickBo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0.25" customHeight="1" thickBo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0.25" customHeight="1" thickBo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0.25" customHeight="1" thickBo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.25" customHeight="1" thickBo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0.25" customHeight="1" thickBo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0.25" customHeight="1" thickBo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0.25" customHeight="1" thickBo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.25" customHeight="1" thickBo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0.25" customHeight="1" thickBo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0.25" customHeight="1" thickBo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0.25" customHeight="1" thickBo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0.25" customHeight="1" thickBo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0.25" customHeight="1" thickBo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0.25" customHeight="1" thickBo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0.25" customHeight="1" thickBo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0.25" customHeight="1" thickBo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0.25" customHeight="1" thickBo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0.25" customHeight="1" thickBo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0.25" customHeight="1" thickBo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0.25" customHeight="1" thickBo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0.25" customHeight="1" thickBo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0.25" customHeight="1" thickBo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0.25" customHeight="1" thickBo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0.25" customHeight="1" thickBo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0.25" customHeight="1" thickBo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0.25" customHeight="1" thickBo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0.25" customHeight="1" thickBo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0.25" customHeight="1" thickBo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0.25" customHeight="1" thickBo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0.25" customHeight="1" thickBo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0.25" customHeight="1" thickBo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0.25" customHeight="1" thickBo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0.25" customHeight="1" thickBo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0.25" customHeight="1" thickBo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0.25" customHeight="1" thickBo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0.25" customHeight="1" thickBo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0.25" customHeight="1" thickBo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0.25" customHeight="1" thickBo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0.25" customHeight="1" thickBo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0.25" customHeight="1" thickBo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0.25" customHeight="1" thickBo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0.25" customHeight="1" thickBo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0.25" customHeight="1" thickBo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0.25" customHeight="1" thickBo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0.25" customHeight="1" thickBo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0.25" customHeight="1" thickBo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0.25" customHeight="1" thickBo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0.25" customHeight="1" thickBo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0.25" customHeight="1" thickBo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0.25" customHeight="1" thickBo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0.25" customHeight="1" thickBo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0.25" customHeight="1" thickBo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0.25" customHeight="1" thickBo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0.25" customHeight="1" thickBo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0.25" customHeight="1" thickBo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0.25" customHeight="1" thickBo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0.25" customHeight="1" thickBo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0.25" customHeight="1" thickBo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0.25" customHeight="1" thickBo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0.25" customHeight="1" thickBo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0.25" customHeight="1" thickBo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0.25" customHeight="1" thickBo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0.25" customHeight="1" thickBo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0.25" customHeight="1" thickBo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0.25" customHeight="1" thickBo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0.25" customHeight="1" thickBo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0.25" customHeight="1" thickBo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0.25" customHeight="1" thickBo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0.25" customHeight="1" thickBo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0.25" customHeight="1" thickBo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0.25" customHeight="1" thickBo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0.25" customHeight="1" thickBo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0.25" customHeight="1" thickBo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0.25" customHeight="1" thickBo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0.25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0.25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0.25" customHeight="1" thickBo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0.25" customHeight="1" thickBo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.25" customHeight="1" thickBo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.25" customHeight="1" thickBo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.25" customHeight="1" thickBo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0.25" customHeight="1" thickBo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0.25" customHeight="1" thickBo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0.25" customHeight="1" thickBo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0.25" customHeight="1" thickBo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0.25" customHeight="1" thickBo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0.25" customHeight="1" thickBo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0.25" customHeight="1" thickBo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0.25" customHeight="1" thickBo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0.25" customHeight="1" thickBo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0.25" customHeight="1" thickBo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0.25" customHeight="1" thickBo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0.25" customHeight="1" thickBo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0.25" customHeight="1" thickBo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0.25" customHeight="1" thickBo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0.25" customHeight="1" thickBo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0.25" customHeight="1" thickBo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0.25" customHeight="1" thickBo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0.25" customHeight="1" thickBo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0.25" customHeight="1" thickBo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0.25" customHeight="1" thickBo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0.25" customHeight="1" thickBo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0.25" customHeight="1" thickBo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0.25" customHeight="1" thickBo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0.25" customHeight="1" thickBo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0.25" customHeight="1" thickBo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0.25" customHeight="1" thickBo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0.25" customHeight="1" thickBo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0.25" customHeight="1" thickBo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0.25" customHeight="1" thickBo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0.25" customHeight="1" thickBo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0.25" customHeight="1" thickBo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0.25" customHeight="1" thickBo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0.25" customHeight="1" thickBo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0.25" customHeight="1" thickBo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0.25" customHeight="1" thickBo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0.25" customHeight="1" thickBo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0.25" customHeight="1" thickBo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0.25" customHeight="1" thickBo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0.25" customHeight="1" thickBo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0.25" customHeight="1" thickBo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0.25" customHeight="1" thickBo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0.25" customHeight="1" thickBo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0.25" customHeight="1" thickBo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0.25" customHeight="1" thickBo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0.25" customHeight="1" thickBo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0.25" customHeight="1" thickBo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0.25" customHeight="1" thickBo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0.25" customHeight="1" thickBo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0.25" customHeight="1" thickBo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0.25" customHeight="1" thickBo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0.25" customHeight="1" thickBo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0.25" customHeight="1" thickBo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0.25" customHeight="1" thickBo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0.25" customHeight="1" thickBo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0.25" customHeight="1" thickBo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0.25" customHeight="1" thickBo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0.25" customHeight="1" thickBo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0.25" customHeight="1" thickBo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0.25" customHeight="1" thickBo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0.25" customHeight="1" thickBo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0.25" customHeight="1" thickBo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0.25" customHeight="1" thickBo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0.25" customHeight="1" thickBo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0.25" customHeight="1" thickBo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0.25" customHeight="1" thickBo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0.25" customHeight="1" thickBo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0.25" customHeight="1" thickBo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0.25" customHeight="1" thickBo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0.25" customHeight="1" thickBo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0.25" customHeight="1" thickBo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0.25" customHeight="1" thickBo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0.25" customHeight="1" thickBo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0.25" customHeight="1" thickBo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0.25" customHeight="1" thickBo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0.25" customHeight="1" thickBo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0.25" customHeight="1" thickBo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0.25" customHeight="1" thickBo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0.25" customHeight="1" thickBo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0.25" customHeight="1" thickBo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0.25" customHeight="1" thickBo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0.25" customHeight="1" thickBo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0.25" customHeight="1" thickBo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0.25" customHeight="1" thickBo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0.25" customHeight="1" thickBo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0.25" customHeight="1" thickBo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0.25" customHeight="1" thickBo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0.25" customHeight="1" thickBo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0.25" customHeight="1" thickBo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0.25" customHeight="1" thickBo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0.25" customHeight="1" thickBo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0.25" customHeight="1" thickBo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0.25" customHeight="1" thickBo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0.25" customHeight="1" thickBo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0.25" customHeight="1" thickBo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0.25" customHeight="1" thickBo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0.25" customHeight="1" thickBo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0.25" customHeight="1" thickBo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0.25" customHeight="1" thickBo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0.25" customHeight="1" thickBo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0.25" customHeight="1" thickBo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0.25" customHeight="1" thickBo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0.25" customHeight="1" thickBo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0.25" customHeight="1" thickBo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0.25" customHeight="1" thickBo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0.25" customHeight="1" thickBo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0.25" customHeight="1" thickBo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0.25" customHeight="1" thickBo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0.25" customHeight="1" thickBo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0.25" customHeight="1" thickBo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0.25" customHeight="1" thickBo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0.25" customHeight="1" thickBo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0.25" customHeight="1" thickBo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0.25" customHeight="1" thickBo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0.25" customHeight="1" thickBo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0.25" customHeight="1" thickBo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0.25" customHeight="1" thickBo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0.25" customHeight="1" thickBo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0.25" customHeight="1" thickBo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0.25" customHeight="1" thickBo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0.25" customHeight="1" thickBo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0.25" customHeight="1" thickBo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0.25" customHeight="1" thickBo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0.25" customHeight="1" thickBo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0.25" customHeight="1" thickBo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0.25" customHeight="1" thickBo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0.25" customHeight="1" thickBo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0.25" customHeight="1" thickBo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0.25" customHeight="1" thickBo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0.25" customHeight="1" thickBo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0.25" customHeight="1" thickBo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0.25" customHeight="1" thickBo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0.25" customHeight="1" thickBo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0.25" customHeight="1" thickBo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0.25" customHeight="1" thickBo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0.25" customHeight="1" thickBo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0.25" customHeight="1" thickBo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0.25" customHeight="1" thickBo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0.25" customHeight="1" thickBo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0.25" customHeight="1" thickBo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0.25" customHeight="1" thickBo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0.25" customHeight="1" thickBo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0.25" customHeight="1" thickBo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0.25" customHeight="1" thickBo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0.25" customHeight="1" thickBo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0.25" customHeight="1" thickBo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0.25" customHeight="1" thickBo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0.25" customHeight="1" thickBo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0.25" customHeight="1" thickBo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0.25" customHeight="1" thickBo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0.25" customHeight="1" thickBo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0.25" customHeight="1" thickBo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0.25" customHeight="1" thickBo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0.25" customHeight="1" thickBo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0.25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0.25" customHeight="1" thickBo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0.25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0.25" customHeight="1" thickBo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0.25" customHeight="1" thickBo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0.25" customHeight="1" thickBo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0.25" customHeight="1" thickBo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0.25" customHeight="1" thickBo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0.25" customHeight="1" thickBo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0.25" customHeight="1" thickBo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0.25" customHeight="1" thickBo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0.25" customHeight="1" thickBo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0.25" customHeight="1" thickBo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0.25" customHeight="1" thickBo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0.25" customHeight="1" thickBo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0.25" customHeight="1" thickBo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0.25" customHeight="1" thickBo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0.25" customHeight="1" thickBo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0.25" customHeight="1" thickBo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0.25" customHeight="1" thickBo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0.25" customHeight="1" thickBo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0.25" customHeight="1" thickBo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0.25" customHeight="1" thickBo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0.25" customHeight="1" thickBo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0.25" customHeight="1" thickBo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0.25" customHeight="1" thickBo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0.25" customHeight="1" thickBo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0.25" customHeight="1" thickBo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0.25" customHeight="1" thickBo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0.25" customHeight="1" thickBo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0.25" customHeight="1" thickBo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0.25" customHeight="1" thickBo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0.25" customHeight="1" thickBo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0.25" customHeight="1" thickBo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0.25" customHeight="1" thickBo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0.25" customHeight="1" thickBo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0.25" customHeight="1" thickBo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0.25" customHeight="1" thickBo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0.25" customHeight="1" thickBo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0.25" customHeight="1" thickBo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0.25" customHeight="1" thickBo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0.25" customHeight="1" thickBo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0.25" customHeight="1" thickBo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0.25" customHeight="1" thickBo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0.25" customHeight="1" thickBo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0.25" customHeight="1" thickBo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0.25" customHeight="1" thickBo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0.25" customHeight="1" thickBo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0.25" customHeight="1" thickBo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0.25" customHeight="1" thickBo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0.25" customHeight="1" thickBo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0.25" customHeight="1" thickBo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0.25" customHeight="1" thickBo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0.25" customHeight="1" thickBo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0.25" customHeight="1" thickBo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0.25" customHeight="1" thickBo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0.25" customHeight="1" thickBo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0.25" customHeight="1" thickBo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0.25" customHeight="1" thickBo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0.25" customHeight="1" thickBo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0.25" customHeight="1" thickBo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0.25" customHeight="1" thickBo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0.25" customHeight="1" thickBo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0.25" customHeight="1" thickBo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0.25" customHeight="1" thickBo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0.25" customHeight="1" thickBo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0.25" customHeight="1" thickBo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0.25" customHeight="1" thickBo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0.25" customHeight="1" thickBo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0.25" customHeight="1" thickBo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0.25" customHeight="1" thickBo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0.25" customHeight="1" thickBo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0.25" customHeight="1" thickBo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0.25" customHeight="1" thickBo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0.25" customHeight="1" thickBo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0.25" customHeight="1" thickBo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0.25" customHeight="1" thickBo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0.25" customHeight="1" thickBo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0.25" customHeight="1" thickBo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0.25" customHeight="1" thickBo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0.25" customHeight="1" thickBo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0.25" customHeight="1" thickBo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0.25" customHeight="1" thickBo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0.25" customHeight="1" thickBo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0.25" customHeight="1" thickBo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0.25" customHeight="1" thickBo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0.25" customHeight="1" thickBo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0.25" customHeight="1" thickBo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0.25" customHeight="1" thickBo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0.25" customHeight="1" thickBo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0.25" customHeight="1" thickBo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0.25" customHeight="1" thickBo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0.25" customHeight="1" thickBo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0.25" customHeight="1" thickBo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0.25" customHeight="1" thickBo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0.25" customHeight="1" thickBo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0.25" customHeight="1" thickBo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0.25" customHeight="1" thickBo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0.25" customHeight="1" thickBo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0.25" customHeight="1" thickBo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0.25" customHeight="1" thickBo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0.25" customHeight="1" thickBo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0.25" customHeight="1" thickBo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0.25" customHeight="1" thickBo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0.25" customHeight="1" thickBo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0.25" customHeight="1" thickBo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0.25" customHeight="1" thickBo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0.25" customHeight="1" thickBo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0.25" customHeight="1" thickBo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0.25" customHeight="1" thickBo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0.25" customHeight="1" thickBo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0.25" customHeight="1" thickBo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0.25" customHeight="1" thickBo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0.25" customHeight="1" thickBo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0.25" customHeight="1" thickBo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0.25" customHeight="1" thickBo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0.25" customHeight="1" thickBo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0.25" customHeight="1" thickBo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0.25" customHeight="1" thickBo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0.25" customHeight="1" thickBo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0.25" customHeight="1" thickBo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0.25" customHeight="1" thickBo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0.25" customHeight="1" thickBo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0.25" customHeight="1" thickBo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0.25" customHeight="1" thickBo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0.25" customHeight="1" thickBo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0.25" customHeight="1" thickBo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0.25" customHeight="1" thickBo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0.25" customHeight="1" thickBo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0.25" customHeight="1" thickBo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0.25" customHeight="1" thickBo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0.25" customHeight="1" thickBo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0.25" customHeight="1" thickBo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0.25" customHeight="1" thickBo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0.25" customHeight="1" thickBo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0.25" customHeight="1" thickBo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0.25" customHeight="1" thickBo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0.25" customHeight="1" thickBo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0.25" customHeight="1" thickBo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0.25" customHeight="1" thickBo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0.25" customHeight="1" thickBo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0.25" customHeight="1" thickBo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0.25" customHeight="1" thickBo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0.25" customHeight="1" thickBo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0.25" customHeight="1" thickBo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0.25" customHeight="1" thickBo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0.25" customHeight="1" thickBo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0.25" customHeight="1" thickBo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0.25" customHeight="1" thickBo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0.25" customHeight="1" thickBo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0.25" customHeight="1" thickBo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0.25" customHeight="1" thickBo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0.25" customHeight="1" thickBo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0.25" customHeight="1" thickBo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0.25" customHeight="1" thickBo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0.25" customHeight="1" thickBo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0.25" customHeight="1" thickBo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0.25" customHeight="1" thickBo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0.25" customHeight="1" thickBo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0.25" customHeight="1" thickBo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0.25" customHeight="1" thickBo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0.25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0.25" customHeight="1" thickBo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0.25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0.25" customHeight="1" thickBo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0.25" customHeight="1" thickBo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0.25" customHeight="1" thickBo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0.25" customHeight="1" thickBo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0.25" customHeight="1" thickBo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0.25" customHeight="1" thickBo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0.25" customHeight="1" thickBo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0.25" customHeight="1" thickBo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0.25" customHeight="1" thickBo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0.25" customHeight="1" thickBo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0.25" customHeight="1" thickBo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0.25" customHeight="1" thickBo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0.25" customHeight="1" thickBo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0.25" customHeight="1" thickBo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0.25" customHeight="1" thickBo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0.25" customHeight="1" thickBo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0.25" customHeight="1" thickBo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0.25" customHeight="1" thickBo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0.25" customHeight="1" thickBo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0.25" customHeight="1" thickBo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0.25" customHeight="1" thickBo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0.25" customHeight="1" thickBo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0.25" customHeight="1" thickBo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0.25" customHeight="1" thickBo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0.25" customHeight="1" thickBo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0.25" customHeight="1" thickBo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0.25" customHeight="1" thickBo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0.25" customHeight="1" thickBo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0.25" customHeight="1" thickBo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0.25" customHeight="1" thickBo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0.25" customHeight="1" thickBo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0.25" customHeight="1" thickBo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0.25" customHeight="1" thickBo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0.25" customHeight="1" thickBo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0.25" customHeight="1" thickBo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0.25" customHeight="1" thickBo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0.25" customHeight="1" thickBo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0.25" customHeight="1" thickBo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0.25" customHeight="1" thickBo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0.25" customHeight="1" thickBo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0.25" customHeight="1" thickBo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0.25" customHeight="1" thickBo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0.25" customHeight="1" thickBo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0.25" customHeight="1" thickBo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0.25" customHeight="1" thickBo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0.25" customHeight="1" thickBo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0.25" customHeight="1" thickBo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0.25" customHeight="1" thickBo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0.25" customHeight="1" thickBo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0.25" customHeight="1" thickBo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0.25" customHeight="1" thickBo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0.25" customHeight="1" thickBo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0.25" customHeight="1" thickBo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0.25" customHeight="1" thickBo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0.25" customHeight="1" thickBo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0.25" customHeight="1" thickBo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0.25" customHeight="1" thickBo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0.25" customHeight="1" thickBo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0.25" customHeight="1" thickBo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0.25" customHeight="1" thickBo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0.25" customHeight="1" thickBo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0.25" customHeight="1" thickBo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0.25" customHeight="1" thickBo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0.25" customHeight="1" thickBo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0.25" customHeight="1" thickBo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0.25" customHeight="1" thickBo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0.25" customHeight="1" thickBo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0.25" customHeight="1" thickBo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0.25" customHeight="1" thickBo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0.25" customHeight="1" thickBo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0.25" customHeight="1" thickBo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0.25" customHeight="1" thickBo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0.25" customHeight="1" thickBo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0.25" customHeight="1" thickBo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0.25" customHeight="1" thickBo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0.25" customHeight="1" thickBo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0.25" customHeight="1" thickBo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0.25" customHeight="1" thickBo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0.25" customHeight="1" thickBo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0.25" customHeight="1" thickBo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0.25" customHeight="1" thickBo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0.25" customHeight="1" thickBo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0.25" customHeight="1" thickBo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0.25" customHeight="1" thickBo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0.25" customHeight="1" thickBo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0.25" customHeight="1" thickBo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0.25" customHeight="1" thickBo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0.25" customHeight="1" thickBo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0.25" customHeight="1" thickBo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0.25" customHeight="1" thickBo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0.25" customHeight="1" thickBo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0.25" customHeight="1" thickBo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0.25" customHeight="1" thickBo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0.25" customHeight="1" thickBo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0.25" customHeight="1" thickBo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0.25" customHeight="1" thickBo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0.25" customHeight="1" thickBo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0.25" customHeight="1" thickBo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0.25" customHeight="1" thickBo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0.25" customHeight="1" thickBo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0.25" customHeight="1" thickBo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0.25" customHeight="1" thickBo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0.25" customHeight="1" thickBo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0.25" customHeight="1" thickBo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0.25" customHeight="1" thickBo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0.25" customHeight="1" thickBo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0.25" customHeight="1" thickBo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0.25" customHeight="1" thickBo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0.25" customHeight="1" thickBo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0.25" customHeight="1" thickBo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0.25" customHeight="1" thickBo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0.25" customHeight="1" thickBo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0.25" customHeight="1" thickBo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0.25" customHeight="1" thickBo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0.25" customHeight="1" thickBo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0.25" customHeight="1" thickBo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0.25" customHeight="1" thickBo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0.25" customHeight="1" thickBo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0.25" customHeight="1" thickBo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0.25" customHeight="1" thickBo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0.25" customHeight="1" thickBo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0.25" customHeight="1" thickBo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0.25" customHeight="1" thickBo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0.25" customHeight="1" thickBo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0.25" customHeight="1" thickBo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0.25" customHeight="1" thickBo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0.25" customHeight="1" thickBo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0.25" customHeight="1" thickBo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0.25" customHeight="1" thickBo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0.25" customHeight="1" thickBo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0.25" customHeight="1" thickBo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0.25" customHeight="1" thickBo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0.25" customHeight="1" thickBo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0.25" customHeight="1" thickBo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0.25" customHeight="1" thickBo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0.25" customHeight="1" thickBo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0.25" customHeight="1" thickBo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0.25" customHeight="1" thickBo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0.25" customHeight="1" thickBo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0.25" customHeight="1" thickBo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0.25" customHeight="1" thickBo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0.25" customHeight="1" thickBo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0.25" customHeight="1" thickBo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0.25" customHeight="1" thickBo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0.25" customHeight="1" thickBo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0.25" customHeight="1" thickBo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0.25" customHeight="1" thickBo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0.25" customHeight="1" thickBo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0.25" customHeight="1" thickBo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0.25" customHeight="1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0.25" customHeight="1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0.25" customHeight="1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0.25" customHeight="1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0.25" customHeight="1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0.25" customHeight="1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0.25" customHeight="1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0.25" customHeight="1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0.25" customHeight="1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0.25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0.25" customHeight="1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0.25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0.25" customHeight="1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0.25" customHeight="1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0.25" customHeight="1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0.25" customHeight="1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0.25" customHeight="1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0.25" customHeight="1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0.25" customHeight="1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0.25" customHeight="1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0.25" customHeight="1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0.25" customHeight="1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0.25" customHeight="1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0.25" customHeight="1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0.25" customHeight="1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0.25" customHeight="1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0.25" customHeight="1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0.25" customHeight="1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0.25" customHeight="1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0.25" customHeight="1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0.25" customHeight="1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0.25" customHeight="1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0.25" customHeight="1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0.25" customHeight="1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0.25" customHeight="1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0.25" customHeight="1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0.25" customHeight="1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0.25" customHeight="1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0.25" customHeight="1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0.25" customHeight="1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0.25" customHeight="1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0.25" customHeight="1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0.25" customHeight="1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0.25" customHeight="1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0.25" customHeight="1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0.25" customHeight="1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0.25" customHeight="1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0.25" customHeight="1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0.25" customHeight="1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0.25" customHeight="1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0.25" customHeight="1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0.25" customHeight="1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0.25" customHeight="1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0.25" customHeight="1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0.25" customHeight="1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0.25" customHeight="1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0.25" customHeight="1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0.25" customHeight="1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0.25" customHeight="1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0.25" customHeight="1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0.25" customHeight="1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0.25" customHeight="1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0.25" customHeight="1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0.25" customHeight="1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0.25" customHeight="1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0.25" customHeight="1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0.25" customHeight="1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0.25" customHeight="1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0.25" customHeight="1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0.25" customHeight="1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0.25" customHeight="1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0.25" customHeight="1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0.25" customHeight="1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0.25" customHeight="1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0.25" customHeight="1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0.25" customHeight="1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0.25" customHeight="1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0.25" customHeight="1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0.25" customHeight="1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0.25" customHeight="1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0.25" customHeight="1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0.25" customHeight="1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0.25" customHeight="1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0.25" customHeight="1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0.25" customHeight="1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0.25" customHeight="1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0.25" customHeight="1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0.25" customHeight="1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0.25" customHeight="1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0.25" customHeight="1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0.25" customHeight="1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0.25" customHeight="1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0.25" customHeight="1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0.25" customHeight="1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0.25" customHeight="1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0.25" customHeight="1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0.25" customHeight="1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0.25" customHeight="1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0.25" customHeight="1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0.25" customHeight="1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0.25" customHeight="1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0.25" customHeight="1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0.25" customHeight="1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0.25" customHeight="1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0.25" customHeight="1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0.25" customHeight="1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0.25" customHeight="1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0.25" customHeight="1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0.25" customHeight="1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0.25" customHeight="1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0.25" customHeight="1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0.25" customHeight="1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0.25" customHeight="1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0.25" customHeight="1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0.25" customHeight="1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0.25" customHeight="1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0.25" customHeight="1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0.25" customHeight="1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0.25" customHeight="1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0.25" customHeight="1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0.25" customHeight="1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0.25" customHeight="1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0.25" customHeight="1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0.25" customHeight="1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0.25" customHeight="1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0.25" customHeight="1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0.25" customHeight="1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0.25" customHeight="1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0.25" customHeight="1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0.25" customHeight="1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0.25" customHeight="1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0.25" customHeight="1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0.25" customHeight="1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0.25" customHeight="1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0.25" customHeight="1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0.25" customHeight="1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0.25" customHeight="1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0.25" customHeight="1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0.25" customHeight="1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0.25" customHeight="1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0.25" customHeight="1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0.25" customHeight="1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0.25" customHeight="1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0.25" customHeight="1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0.25" customHeight="1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0.25" customHeight="1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0.25" customHeight="1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0.25" customHeight="1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0.25" customHeight="1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0.25" customHeight="1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0.25" customHeight="1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0.25" customHeight="1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0.25" customHeight="1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0.25" customHeight="1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0.25" customHeight="1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0.25" customHeight="1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0.25" customHeight="1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0.25" customHeight="1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0.25" customHeight="1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0.25" customHeight="1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0.25" customHeight="1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0.25" customHeight="1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0.25" customHeight="1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0.25" customHeight="1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0.25" customHeight="1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0.25" customHeight="1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0.25" customHeight="1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0.25" customHeight="1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0.25" customHeight="1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0.25" customHeight="1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0.25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0.25" customHeight="1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0.25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0.25" customHeight="1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0.25" customHeight="1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0.25" customHeight="1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0.25" customHeight="1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0.25" customHeight="1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0.25" customHeight="1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0.25" customHeight="1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0.25" customHeight="1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0.25" customHeight="1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0.25" customHeight="1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0.25" customHeight="1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0.25" customHeight="1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0.25" customHeight="1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0.25" customHeight="1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0.25" customHeight="1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0.25" customHeight="1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0.25" customHeight="1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0.25" customHeight="1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0.25" customHeight="1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0.25" customHeight="1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0.25" customHeight="1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0.25" customHeight="1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0.25" customHeight="1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0.25" customHeight="1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0.25" customHeight="1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0.25" customHeight="1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0.25" customHeight="1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0.25" customHeight="1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0.25" customHeight="1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0.25" customHeight="1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0.25" customHeight="1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0.25" customHeight="1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0.25" customHeight="1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0.25" customHeight="1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0.25" customHeight="1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0.25" customHeight="1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0.25" customHeight="1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0.25" customHeight="1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0.25" customHeight="1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0.25" customHeight="1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0.25" customHeight="1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0.25" customHeight="1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0.25" customHeight="1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0.25" customHeight="1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0.25" customHeight="1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0.25" customHeight="1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5"/>
  <cols>
    <col min="2" max="2" width="11.42578125" customWidth="1"/>
  </cols>
  <sheetData>
    <row r="1" spans="1:2">
      <c r="A1" t="s">
        <v>187</v>
      </c>
      <c r="B1" t="s">
        <v>151</v>
      </c>
    </row>
    <row r="2" spans="1:2">
      <c r="A2" t="s">
        <v>188</v>
      </c>
      <c r="B2" t="s">
        <v>152</v>
      </c>
    </row>
    <row r="3" spans="1:2">
      <c r="A3" t="s">
        <v>189</v>
      </c>
      <c r="B3" t="s">
        <v>153</v>
      </c>
    </row>
    <row r="4" spans="1:2">
      <c r="A4" t="s">
        <v>190</v>
      </c>
      <c r="B4" t="s">
        <v>154</v>
      </c>
    </row>
    <row r="5" spans="1:2">
      <c r="A5" t="s">
        <v>191</v>
      </c>
      <c r="B5" t="s">
        <v>155</v>
      </c>
    </row>
    <row r="6" spans="1:2">
      <c r="A6" t="s">
        <v>192</v>
      </c>
      <c r="B6" t="s">
        <v>156</v>
      </c>
    </row>
    <row r="7" spans="1:2">
      <c r="A7" t="s">
        <v>193</v>
      </c>
      <c r="B7" t="s">
        <v>157</v>
      </c>
    </row>
    <row r="8" spans="1:2">
      <c r="A8" t="s">
        <v>194</v>
      </c>
      <c r="B8" t="s">
        <v>158</v>
      </c>
    </row>
    <row r="9" spans="1:2">
      <c r="A9" t="s">
        <v>195</v>
      </c>
      <c r="B9" t="s">
        <v>159</v>
      </c>
    </row>
    <row r="10" spans="1:2">
      <c r="A10" t="s">
        <v>196</v>
      </c>
      <c r="B10" t="s">
        <v>160</v>
      </c>
    </row>
    <row r="11" spans="1:2">
      <c r="A11" t="s">
        <v>197</v>
      </c>
      <c r="B11" t="s">
        <v>161</v>
      </c>
    </row>
    <row r="12" spans="1:2">
      <c r="A12" t="s">
        <v>198</v>
      </c>
      <c r="B12" t="s">
        <v>162</v>
      </c>
    </row>
    <row r="13" spans="1:2">
      <c r="A13" t="s">
        <v>199</v>
      </c>
      <c r="B13" t="s">
        <v>163</v>
      </c>
    </row>
    <row r="14" spans="1:2">
      <c r="A14" t="s">
        <v>200</v>
      </c>
      <c r="B14" t="s">
        <v>164</v>
      </c>
    </row>
    <row r="15" spans="1:2">
      <c r="A15" t="s">
        <v>201</v>
      </c>
      <c r="B15" t="s">
        <v>165</v>
      </c>
    </row>
    <row r="16" spans="1:2">
      <c r="A16" t="s">
        <v>202</v>
      </c>
      <c r="B16" t="s">
        <v>166</v>
      </c>
    </row>
    <row r="17" spans="1:2">
      <c r="A17" t="s">
        <v>203</v>
      </c>
      <c r="B17" t="s">
        <v>167</v>
      </c>
    </row>
    <row r="18" spans="1:2">
      <c r="A18" t="s">
        <v>204</v>
      </c>
      <c r="B18" t="s">
        <v>168</v>
      </c>
    </row>
    <row r="19" spans="1:2">
      <c r="A19" t="s">
        <v>205</v>
      </c>
      <c r="B19" t="s">
        <v>169</v>
      </c>
    </row>
    <row r="20" spans="1:2">
      <c r="A20" t="s">
        <v>206</v>
      </c>
      <c r="B20" t="s">
        <v>170</v>
      </c>
    </row>
    <row r="21" spans="1:2">
      <c r="A21" t="s">
        <v>207</v>
      </c>
      <c r="B21" t="s">
        <v>171</v>
      </c>
    </row>
    <row r="22" spans="1:2">
      <c r="A22" t="s">
        <v>208</v>
      </c>
      <c r="B22" t="s">
        <v>172</v>
      </c>
    </row>
    <row r="23" spans="1:2">
      <c r="A23" t="s">
        <v>209</v>
      </c>
      <c r="B23" t="s">
        <v>173</v>
      </c>
    </row>
    <row r="24" spans="1:2">
      <c r="A24" t="s">
        <v>210</v>
      </c>
      <c r="B24" t="s">
        <v>174</v>
      </c>
    </row>
    <row r="25" spans="1:2">
      <c r="A25" t="s">
        <v>211</v>
      </c>
      <c r="B25" t="s">
        <v>175</v>
      </c>
    </row>
    <row r="26" spans="1:2">
      <c r="A26" t="s">
        <v>212</v>
      </c>
      <c r="B26" t="s">
        <v>176</v>
      </c>
    </row>
    <row r="27" spans="1:2">
      <c r="A27" t="s">
        <v>213</v>
      </c>
      <c r="B27" t="s">
        <v>177</v>
      </c>
    </row>
    <row r="28" spans="1:2">
      <c r="A28" t="s">
        <v>214</v>
      </c>
      <c r="B28" t="s">
        <v>178</v>
      </c>
    </row>
    <row r="29" spans="1:2">
      <c r="A29" t="s">
        <v>215</v>
      </c>
      <c r="B29" t="s">
        <v>179</v>
      </c>
    </row>
    <row r="30" spans="1:2">
      <c r="A30" t="s">
        <v>216</v>
      </c>
      <c r="B30" t="s">
        <v>180</v>
      </c>
    </row>
    <row r="31" spans="1:2">
      <c r="A31" t="s">
        <v>217</v>
      </c>
      <c r="B31" t="s">
        <v>181</v>
      </c>
    </row>
    <row r="32" spans="1:2">
      <c r="A32" t="s">
        <v>218</v>
      </c>
      <c r="B32" t="s">
        <v>182</v>
      </c>
    </row>
    <row r="33" spans="1:2">
      <c r="A33" t="s">
        <v>219</v>
      </c>
      <c r="B33" t="s">
        <v>183</v>
      </c>
    </row>
    <row r="34" spans="1:2">
      <c r="A34" t="s">
        <v>220</v>
      </c>
      <c r="B34" t="s">
        <v>184</v>
      </c>
    </row>
    <row r="35" spans="1:2">
      <c r="A35" t="s">
        <v>221</v>
      </c>
      <c r="B35" t="s">
        <v>185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Filho</dc:creator>
  <cp:lastModifiedBy>Ivan Filho</cp:lastModifiedBy>
  <dcterms:created xsi:type="dcterms:W3CDTF">2023-08-29T19:51:28Z</dcterms:created>
  <dcterms:modified xsi:type="dcterms:W3CDTF">2023-08-30T04:06:22Z</dcterms:modified>
</cp:coreProperties>
</file>