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5"/>
    <sheet state="visible" name="HERRAMIENTAS" sheetId="2" r:id="rId6"/>
    <sheet state="visible" name="00-PROYECTO" sheetId="3" r:id="rId7"/>
    <sheet state="visible" name="01-LISTADO_ELEMENTOS" sheetId="4" r:id="rId8"/>
    <sheet state="visible" name="02-LISTADO_MEDIDAS" sheetId="5" r:id="rId9"/>
    <sheet state="visible" name="03_CALCULO_PRESUPUESTO" sheetId="6" r:id="rId10"/>
    <sheet state="visible" name="Copia de 03_CALCULO_PRESUPUESTO" sheetId="7" r:id="rId11"/>
    <sheet state="visible" name="04_01_PRESUPUESTO" sheetId="8" r:id="rId12"/>
    <sheet state="visible" name="04_PRESUPUESTO" sheetId="9" r:id="rId13"/>
    <sheet state="hidden" name="Horas obr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10€/m2 por cada capa de 1 mm</t>
      </text>
    </comment>
    <comment authorId="0" ref="I69">
      <text>
        <t xml:space="preserve">1 x 1 x 0,4 m</t>
      </text>
    </comment>
    <comment authorId="0" ref="K69">
      <text>
        <t xml:space="preserve">4,5 x 1,8 x 1,8 m</t>
      </text>
    </comment>
    <comment authorId="0" ref="O69">
      <text>
        <t xml:space="preserve">5,9 x 2,3 x 2,3 m</t>
      </text>
    </comment>
    <comment authorId="0" ref="Q69">
      <text>
        <t xml:space="preserve">13,5 x 2,3 x 2,6 m</t>
      </text>
    </comment>
    <comment authorId="0" ref="S69">
      <text>
        <t xml:space="preserve">8 x 2,4 x 2,4 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">
      <text>
        <t xml:space="preserve">1 x 1 x 0,4 m</t>
      </text>
    </comment>
    <comment authorId="0" ref="J20">
      <text>
        <t xml:space="preserve">4,5 x 1,8 x 1,8 m</t>
      </text>
    </comment>
    <comment authorId="0" ref="N20">
      <text>
        <t xml:space="preserve">5,9 x 2,3 x 2,3 m</t>
      </text>
    </comment>
    <comment authorId="0" ref="P20">
      <text>
        <t xml:space="preserve">13,5 x 2,3 x 2,6 m</t>
      </text>
    </comment>
    <comment authorId="0" ref="R20">
      <text>
        <t xml:space="preserve">8 x 2,4 x 2,4 m</t>
      </text>
    </comment>
    <comment authorId="0" ref="G8">
      <text>
        <t xml:space="preserve">10€/m2 por cada capa de 1 mm</t>
      </text>
    </comment>
  </commentList>
</comments>
</file>

<file path=xl/sharedStrings.xml><?xml version="1.0" encoding="utf-8"?>
<sst xmlns="http://schemas.openxmlformats.org/spreadsheetml/2006/main" count="558" uniqueCount="233">
  <si>
    <t>CLIENTE</t>
  </si>
  <si>
    <t>PROYECTO</t>
  </si>
  <si>
    <t>RESPONSABLE</t>
  </si>
  <si>
    <t>CODIGO (PREDEFINIDO)</t>
  </si>
  <si>
    <t>COLABORADORES</t>
  </si>
  <si>
    <t xml:space="preserve">FECHA ENTREGA </t>
  </si>
  <si>
    <t>REFERENCIAS</t>
  </si>
  <si>
    <t>FOTO PIEZA</t>
  </si>
  <si>
    <t>UNIDADES</t>
  </si>
  <si>
    <t>NOMBRE PIEZA</t>
  </si>
  <si>
    <t>CREAR PIEZAS EN PLANTILLA PRESUPUESTO</t>
  </si>
  <si>
    <t>NOMBRE CLIENTE</t>
  </si>
  <si>
    <t>Grupo palace</t>
  </si>
  <si>
    <t>Beach palace</t>
  </si>
  <si>
    <t>Mireia</t>
  </si>
  <si>
    <t>LUIS</t>
  </si>
  <si>
    <t>PEDRO</t>
  </si>
  <si>
    <t>JUAN</t>
  </si>
  <si>
    <t>CREAR CARPETA PROYECTOS</t>
  </si>
  <si>
    <t>ALBERTO</t>
  </si>
  <si>
    <t>APROBADO EL PRESUPUESTO</t>
  </si>
  <si>
    <t xml:space="preserve">¿Qué es </t>
  </si>
  <si>
    <t>COSTE FABRICACION</t>
  </si>
  <si>
    <t>PRECIO VENTA</t>
  </si>
  <si>
    <t>LINE-X HISPANIA, S.L. B-64084759
Carretera c-55 km 24.
Raval dels Torrents.
 08297-CASTELLGALI
Telf: 938 789 622</t>
  </si>
  <si>
    <t>PROYECTO:</t>
  </si>
  <si>
    <t>FECHA ENTREGA:</t>
  </si>
  <si>
    <t>FOTO</t>
  </si>
  <si>
    <t>REF</t>
  </si>
  <si>
    <t>Nombre</t>
  </si>
  <si>
    <t>¿Cuanto gastamos de porex?</t>
  </si>
  <si>
    <t>¿Cuanto ocupa en un container?</t>
  </si>
  <si>
    <t>Elefante</t>
  </si>
  <si>
    <t>Cocodrilo</t>
  </si>
  <si>
    <t>CLIENTE:</t>
  </si>
  <si>
    <t>FECHA:</t>
  </si>
  <si>
    <t xml:space="preserve"> </t>
  </si>
  <si>
    <t>FOTO  Pieza</t>
  </si>
  <si>
    <t>MEDIDAS</t>
  </si>
  <si>
    <t>1000x1000x1000</t>
  </si>
  <si>
    <t>Proyecto:</t>
  </si>
  <si>
    <t>Cliente:</t>
  </si>
  <si>
    <t>Fecha:</t>
  </si>
  <si>
    <t>Porcentaje Linex:</t>
  </si>
  <si>
    <t>m²</t>
  </si>
  <si>
    <t>m³</t>
  </si>
  <si>
    <t>Uds</t>
  </si>
  <si>
    <t>Porex</t>
  </si>
  <si>
    <t>Line-X</t>
  </si>
  <si>
    <t>Fibra</t>
  </si>
  <si>
    <t>Pintura</t>
  </si>
  <si>
    <t>Mortero</t>
  </si>
  <si>
    <t>Oficina</t>
  </si>
  <si>
    <t>Program.</t>
  </si>
  <si>
    <t>Mecaniz.</t>
  </si>
  <si>
    <t>Pre-post</t>
  </si>
  <si>
    <t>Esculpir</t>
  </si>
  <si>
    <t>Linex</t>
  </si>
  <si>
    <t>Estructura</t>
  </si>
  <si>
    <t>Entrega</t>
  </si>
  <si>
    <t>Otros</t>
  </si>
  <si>
    <t>HORAS</t>
  </si>
  <si>
    <t>DÍAS</t>
  </si>
  <si>
    <t>COSTE</t>
  </si>
  <si>
    <t>PRECIO DE VENTA</t>
  </si>
  <si>
    <t>TOTAL</t>
  </si>
  <si>
    <t>según pieza</t>
  </si>
  <si>
    <t>PIEZA</t>
  </si>
  <si>
    <t>MATERIAL</t>
  </si>
  <si>
    <t>OFICINA</t>
  </si>
  <si>
    <t>ROBÓTICA (horas)</t>
  </si>
  <si>
    <t>TALLER (horas)</t>
  </si>
  <si>
    <t>PINTURA (horas)</t>
  </si>
  <si>
    <t>ESTRUCT</t>
  </si>
  <si>
    <t>ENTREGA</t>
  </si>
  <si>
    <t>OTROS</t>
  </si>
  <si>
    <t>TIEMPO  PROD.</t>
  </si>
  <si>
    <t>Pieza y 
Medidas (mm)</t>
  </si>
  <si>
    <t>Porex
(m³)</t>
  </si>
  <si>
    <t>Line-X 
(m²)</t>
  </si>
  <si>
    <t>Fibra 
(m²)</t>
  </si>
  <si>
    <t>Pintura (m²)</t>
  </si>
  <si>
    <t>Mortero (m²)</t>
  </si>
  <si>
    <t>OFs</t>
  </si>
  <si>
    <t>Programación</t>
  </si>
  <si>
    <t>Mecanizado</t>
  </si>
  <si>
    <t>Pegar/
lijar</t>
  </si>
  <si>
    <t>Estruct.</t>
  </si>
  <si>
    <t>Embalaje / carga</t>
  </si>
  <si>
    <t>Otros gastos</t>
  </si>
  <si>
    <t>+ %</t>
  </si>
  <si>
    <t>€/UD</t>
  </si>
  <si>
    <t>Costes:</t>
  </si>
  <si>
    <t>Tornillo</t>
  </si>
  <si>
    <t>AB-M-001</t>
  </si>
  <si>
    <t>Tuerca</t>
  </si>
  <si>
    <t>AB-M-002</t>
  </si>
  <si>
    <t>Arandela</t>
  </si>
  <si>
    <t>AB-M-003</t>
  </si>
  <si>
    <t>Bisagra</t>
  </si>
  <si>
    <t>AB-M-004</t>
  </si>
  <si>
    <t>Manilla</t>
  </si>
  <si>
    <t>AB-M-005</t>
  </si>
  <si>
    <t>Cerradura</t>
  </si>
  <si>
    <t>AB-M-006</t>
  </si>
  <si>
    <t>Cable</t>
  </si>
  <si>
    <t>AB-M-007</t>
  </si>
  <si>
    <t>Interruptor</t>
  </si>
  <si>
    <t>AB-M-008</t>
  </si>
  <si>
    <t>Enchufe</t>
  </si>
  <si>
    <t>AB-M-009</t>
  </si>
  <si>
    <t>Bombilla</t>
  </si>
  <si>
    <t>AB-M-010</t>
  </si>
  <si>
    <t>Martillo</t>
  </si>
  <si>
    <t>AB-M-011</t>
  </si>
  <si>
    <t>Destornillador</t>
  </si>
  <si>
    <t>AB-M-012</t>
  </si>
  <si>
    <t>Alicate</t>
  </si>
  <si>
    <t>AB-M-013</t>
  </si>
  <si>
    <t>Llave inglesa</t>
  </si>
  <si>
    <t>AB-M-014</t>
  </si>
  <si>
    <t>Taladro</t>
  </si>
  <si>
    <t>AB-M-015</t>
  </si>
  <si>
    <t>Broca</t>
  </si>
  <si>
    <t>AB-M-016</t>
  </si>
  <si>
    <t>Lija</t>
  </si>
  <si>
    <t>AB-M-017</t>
  </si>
  <si>
    <t>Pincel</t>
  </si>
  <si>
    <t>AB-M-018</t>
  </si>
  <si>
    <t>Rodillo</t>
  </si>
  <si>
    <t>AB-M-019</t>
  </si>
  <si>
    <t>Espátula</t>
  </si>
  <si>
    <t>AB-M-020</t>
  </si>
  <si>
    <t>TRANSPORTE</t>
  </si>
  <si>
    <t>¿Requiere?</t>
  </si>
  <si>
    <t>Distancia (km)</t>
  </si>
  <si>
    <t>Coche</t>
  </si>
  <si>
    <t>Furgo Iveco</t>
  </si>
  <si>
    <t>Ferry</t>
  </si>
  <si>
    <t>Contenedor 20ft</t>
  </si>
  <si>
    <t>Contenedor 40ft</t>
  </si>
  <si>
    <t>Camión</t>
  </si>
  <si>
    <t>Gasolina</t>
  </si>
  <si>
    <t>TRANSPORTISTA</t>
  </si>
  <si>
    <t>INSTALACIÓN</t>
  </si>
  <si>
    <t>Personas</t>
  </si>
  <si>
    <t>Días</t>
  </si>
  <si>
    <t>€ Desplaz/pers</t>
  </si>
  <si>
    <t>€ Noche/pers</t>
  </si>
  <si>
    <t>Mano de obra</t>
  </si>
  <si>
    <t>Viajes</t>
  </si>
  <si>
    <t>Alojamientos</t>
  </si>
  <si>
    <t>Comidas</t>
  </si>
  <si>
    <t>OTROS GASTOS</t>
  </si>
  <si>
    <t>Gasto 1</t>
  </si>
  <si>
    <t>Gasto 2</t>
  </si>
  <si>
    <t>Gasto 3</t>
  </si>
  <si>
    <t>Gasto 4</t>
  </si>
  <si>
    <t>Gasto 5</t>
  </si>
  <si>
    <t>Gasto 6</t>
  </si>
  <si>
    <t>Gasto 7</t>
  </si>
  <si>
    <t>Gasto 8</t>
  </si>
  <si>
    <t>Gasto 9</t>
  </si>
  <si>
    <t>Materiales y subcontratas</t>
  </si>
  <si>
    <t>NOMBRE_PIEZA</t>
  </si>
  <si>
    <t>PVP</t>
  </si>
  <si>
    <t>Horas</t>
  </si>
  <si>
    <t>Coste</t>
  </si>
  <si>
    <t>Pieza 2</t>
  </si>
  <si>
    <t>Pieza 3</t>
  </si>
  <si>
    <t>Concepto</t>
  </si>
  <si>
    <t xml:space="preserve"> Medidas</t>
  </si>
  <si>
    <t>UDS</t>
  </si>
  <si>
    <t>Precio SPOT</t>
  </si>
  <si>
    <t>Precio unidad</t>
  </si>
  <si>
    <t>Total</t>
  </si>
  <si>
    <t>Confirmar medidas. Render?</t>
  </si>
  <si>
    <t>Passar Xina per pressu (Rachel y Aimee)</t>
  </si>
  <si>
    <t>SUBTOTAL SUMINISTROS</t>
  </si>
  <si>
    <t>Presupuesto provisional hasta tener toda la información y documentación del proyecto</t>
  </si>
  <si>
    <t>Por LINE-X HISPANIA, S.L.</t>
  </si>
  <si>
    <t>Por CLIENTE</t>
  </si>
  <si>
    <t>Administrador</t>
  </si>
  <si>
    <t>Julio Macias</t>
  </si>
  <si>
    <t>NO INCLUIDO:</t>
  </si>
  <si>
    <t>Diseño personalizado, montaje e instalación, elementos estructurales, toboganes, jardinería, sistemas hidráulicos, conexiones eléctricas</t>
  </si>
  <si>
    <t>FORMA PAGO:</t>
  </si>
  <si>
    <t>Según contrato</t>
  </si>
  <si>
    <t>IBAN</t>
  </si>
  <si>
    <t>ES17 2100 0440 1802 0016 8996</t>
  </si>
  <si>
    <t>NOTA IMPORTANTE 1:</t>
  </si>
  <si>
    <t>Cualquier cambio por parte del cliente en el proceso de producción, implicará un nuevo cambio en la fecha de entrega y del presupuesto.</t>
  </si>
  <si>
    <t>NOTA IMPORTANTE 2:</t>
  </si>
  <si>
    <t>La fabricación comenzará a partir de recibir el primer pago.</t>
  </si>
  <si>
    <t>NOTA IMPORTANTE 3:</t>
  </si>
  <si>
    <t>Los impuestos de importación y cualquier impuesto local, serán a cargo del cliente.</t>
  </si>
  <si>
    <t>En nombre de la empresa LINE-X HISPANIA, S. L., tratamos la información que nos facilita con el fin de poder hacer efectivo nuestro servicio/cumplir con nuestra relación comercial, y realizar la facturación del mismo. Los datos proporcionados se conservarán mientras se mantenga la relación comercial o durante los años necesarios para cumplir con las obligaciones legales. Los datos no se cederán a terceros salvo en los casos en que exista una obligación legal. Usted tiene derecho a obtener confirmación sobre si en LINE-X HISPANIA, S. L. estamos tratando sus datos personales por tanto tiene derecho a acceder a sus datos personales, rectificar los datos inexactos o solicitar su supresión cuando los datos ya no sean necesarios.</t>
  </si>
  <si>
    <t>PROYECTOS:</t>
  </si>
  <si>
    <t>Pieza 1</t>
  </si>
  <si>
    <t>Las muestras solicitadas por el cliente tendrán un coste adicional</t>
  </si>
  <si>
    <t>Entrega de las piezas EXW</t>
  </si>
  <si>
    <t>Subtotal</t>
  </si>
  <si>
    <t>+ IVA 21%</t>
  </si>
  <si>
    <t>TOTAL ..............</t>
  </si>
  <si>
    <t>diseño personalizado, transporte de los elementos, montaje o instalación</t>
  </si>
  <si>
    <t>50% a la firma del presupuesto y el resto del 50% antes de la entrega</t>
  </si>
  <si>
    <t>IMPORTANTE:</t>
  </si>
  <si>
    <t>La fabricación se iniciará a partir de recibir el primer pago.</t>
  </si>
  <si>
    <t>Cualquier impuesto local, será a cargo del cliente.</t>
  </si>
  <si>
    <t>Para ejecutar la obra se necesitará la zona libre de personas y vehículos.</t>
  </si>
  <si>
    <t>A partir de la jornada de 8 horas, se consideran horas extras</t>
  </si>
  <si>
    <t>A partir de las 10:00 PM hasta las 6:00 AM, se consideran horas nocturnas</t>
  </si>
  <si>
    <t>Las horas extras se facturaran aparte.</t>
  </si>
  <si>
    <t xml:space="preserve">Al finalizar la obra se efectuarán nuevas mediciones
</t>
  </si>
  <si>
    <t>Total horas</t>
  </si>
  <si>
    <t>Trabajador 1</t>
  </si>
  <si>
    <t>Trabajador 2</t>
  </si>
  <si>
    <t>Trabajador 3</t>
  </si>
  <si>
    <t>Trabajador 4</t>
  </si>
  <si>
    <t>Trabajador 5</t>
  </si>
  <si>
    <t>Trabajador 6</t>
  </si>
  <si>
    <t>Trabajador 7</t>
  </si>
  <si>
    <t>Trabajador 8</t>
  </si>
  <si>
    <t>Trabajador 9</t>
  </si>
  <si>
    <t>Trabajador 10</t>
  </si>
  <si>
    <t>Trabajador 11</t>
  </si>
  <si>
    <t>Trabajador 12</t>
  </si>
  <si>
    <t>Trabajador 13</t>
  </si>
  <si>
    <t>Trabajador 14</t>
  </si>
  <si>
    <t>Trabajador 15</t>
  </si>
  <si>
    <t>Trabajador 16</t>
  </si>
  <si>
    <t>Entrada</t>
  </si>
  <si>
    <t>Salida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</si>
</sst>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#,##0.00\ [$€-1]"/>
    <numFmt numFmtId="166" formatCode="D/M/YYYY"/>
    <numFmt numFmtId="167" formatCode="_-* #,##0\ &quot;€&quot;_-;\-* #,##0\ &quot;€&quot;_-;_-* &quot;-&quot;??\ &quot;€&quot;_-;_-@"/>
    <numFmt numFmtId="168" formatCode="#,##0\ [$€-1]"/>
    <numFmt numFmtId="169" formatCode="[$$]#,##0.00"/>
    <numFmt numFmtId="170" formatCode="#,##0.00\ &quot;€&quot;"/>
    <numFmt numFmtId="171" formatCode="_-* #,##0.00\ [$€-C0A]_-;\-* #,##0.00\ [$€-C0A]_-;_-* &quot;-&quot;??\ [$€-C0A]_-;_-@"/>
    <numFmt numFmtId="172" formatCode="[h]&quot;:&quot;mm"/>
  </numFmts>
  <fonts count="60">
    <font>
      <sz val="10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u/>
      <sz val="9.0"/>
      <color rgb="FF000000"/>
      <name val="Google Sans Mono"/>
    </font>
    <font>
      <color theme="1"/>
      <name val="Arial"/>
    </font>
    <font>
      <sz val="10.0"/>
      <color theme="1"/>
      <name val="Calibri"/>
    </font>
    <font>
      <b/>
      <sz val="8.0"/>
      <color theme="1"/>
      <name val="Montserrat"/>
    </font>
    <font>
      <b/>
      <sz val="8.0"/>
      <color theme="1"/>
      <name val="Century Gothic"/>
    </font>
    <font>
      <sz val="8.0"/>
      <color theme="1"/>
      <name val="Montserrat"/>
    </font>
    <font>
      <color theme="1"/>
      <name val="Montserrat"/>
    </font>
    <font>
      <sz val="8.0"/>
      <color theme="1"/>
      <name val="Arial"/>
      <scheme val="minor"/>
    </font>
    <font>
      <sz val="7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/>
    <font>
      <sz val="6.0"/>
      <color theme="1"/>
      <name val="Calibri"/>
    </font>
    <font>
      <b/>
      <sz val="6.0"/>
      <color theme="1"/>
      <name val="Calibri"/>
    </font>
    <font>
      <b/>
      <sz val="12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13.0"/>
      <color theme="1"/>
      <name val="Calibri"/>
    </font>
    <font>
      <sz val="6.0"/>
      <color rgb="FF999999"/>
      <name val="Calibri"/>
    </font>
    <font>
      <b/>
      <sz val="7.0"/>
      <color theme="1"/>
      <name val="Calibri"/>
    </font>
    <font>
      <sz val="7.0"/>
      <color rgb="FFFF0000"/>
      <name val="Calibri"/>
    </font>
    <font>
      <u/>
      <sz val="7.0"/>
      <color rgb="FFFF0000"/>
      <name val="Calibri"/>
    </font>
    <font>
      <b/>
      <sz val="7.0"/>
      <color rgb="FFC80000"/>
      <name val="Calibri"/>
    </font>
    <font>
      <b/>
      <sz val="7.0"/>
      <color theme="0"/>
      <name val="Calibri"/>
    </font>
    <font>
      <b/>
      <sz val="7.0"/>
      <color rgb="FFFFFFFF"/>
      <name val="Calibri"/>
    </font>
    <font>
      <sz val="6.0"/>
      <color rgb="FF3C78D8"/>
      <name val="Calibri"/>
    </font>
    <font>
      <sz val="6.0"/>
      <color theme="1"/>
      <name val="Arial"/>
      <scheme val="minor"/>
    </font>
    <font>
      <sz val="7.0"/>
      <color rgb="FFFFFFFF"/>
      <name val="Calibri"/>
    </font>
    <font>
      <sz val="7.0"/>
      <color rgb="FF3C78D8"/>
      <name val="Calibri"/>
    </font>
    <font>
      <u/>
      <sz val="7.0"/>
      <color theme="1"/>
      <name val="Calibri"/>
    </font>
    <font>
      <b/>
      <sz val="9.0"/>
      <color theme="1"/>
      <name val="Century Gothic"/>
    </font>
    <font>
      <sz val="9.0"/>
      <color theme="1"/>
      <name val="Century Gothic"/>
    </font>
    <font>
      <b/>
      <sz val="8.0"/>
      <color rgb="FFFF0000"/>
      <name val="Montserrat"/>
    </font>
    <font>
      <sz val="11.0"/>
      <color rgb="FF4A86E8"/>
      <name val="Century Gothic"/>
    </font>
    <font>
      <sz val="10.0"/>
      <color theme="1"/>
      <name val="Century Gothic"/>
    </font>
    <font>
      <sz val="10.0"/>
      <color theme="1"/>
      <name val="Arial"/>
    </font>
    <font>
      <sz val="10.0"/>
      <color theme="1"/>
      <name val="Montserrat"/>
    </font>
    <font>
      <sz val="10.0"/>
      <color theme="1"/>
      <name val="Book Antiqua"/>
    </font>
    <font>
      <b/>
      <sz val="10.0"/>
      <color theme="1"/>
      <name val="Century Gothic"/>
    </font>
    <font>
      <sz val="11.0"/>
      <color theme="1"/>
      <name val="Calibri"/>
    </font>
    <font>
      <b/>
      <sz val="11.0"/>
      <color theme="1"/>
      <name val="Century Gothic"/>
    </font>
    <font>
      <sz val="11.0"/>
      <color theme="1"/>
      <name val="Century Gothic"/>
    </font>
    <font>
      <b/>
      <u/>
      <sz val="11.0"/>
      <color theme="1"/>
      <name val="Century Gothic"/>
    </font>
    <font>
      <b/>
      <u/>
      <sz val="11.0"/>
      <color theme="1"/>
      <name val="Century Gothic"/>
    </font>
    <font>
      <b/>
      <u/>
      <sz val="11.0"/>
      <color theme="1"/>
      <name val="Century Gothic"/>
    </font>
    <font>
      <b/>
      <sz val="11.0"/>
      <color theme="1"/>
      <name val="Calibri"/>
    </font>
    <font>
      <sz val="11.0"/>
      <color theme="1"/>
      <name val="Arial"/>
      <scheme val="minor"/>
    </font>
    <font>
      <sz val="11.0"/>
      <color theme="1"/>
      <name val="Book Antiqua"/>
    </font>
    <font>
      <b/>
      <sz val="9.0"/>
      <color theme="1"/>
      <name val="Montserrat"/>
    </font>
    <font>
      <b/>
      <sz val="7.0"/>
      <color theme="1"/>
      <name val="Montserrat"/>
    </font>
    <font>
      <sz val="9.0"/>
      <color theme="1"/>
      <name val="Montserrat"/>
    </font>
    <font>
      <b/>
      <sz val="6.0"/>
      <color theme="1"/>
      <name val="Montserrat"/>
    </font>
    <font>
      <sz val="8.0"/>
      <color rgb="FFFF0000"/>
      <name val="Montserrat"/>
    </font>
    <font>
      <b/>
      <sz val="8.0"/>
      <color theme="1"/>
      <name val="Arial"/>
    </font>
    <font>
      <sz val="8.0"/>
      <color theme="1"/>
      <name val="Arial"/>
    </font>
    <font>
      <b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127A02"/>
        <bgColor rgb="FF127A02"/>
      </patternFill>
    </fill>
    <fill>
      <patternFill patternType="solid">
        <fgColor rgb="FFBBE5FD"/>
        <bgColor rgb="FFBBE5FD"/>
      </patternFill>
    </fill>
    <fill>
      <patternFill patternType="solid">
        <fgColor rgb="FFFFF1C1"/>
        <bgColor rgb="FFFFF1C1"/>
      </patternFill>
    </fill>
    <fill>
      <patternFill patternType="solid">
        <fgColor rgb="FFBFDBC0"/>
        <bgColor rgb="FFBFDBC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F7D"/>
        <bgColor rgb="FFFFEF7D"/>
      </patternFill>
    </fill>
    <fill>
      <patternFill patternType="solid">
        <fgColor rgb="FFE5F5FF"/>
        <bgColor rgb="FFE5F5FF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left style="thin">
        <color rgb="FFD9D9D9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D9D9D9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70C0"/>
      </right>
      <top style="thin">
        <color rgb="FF000000"/>
      </top>
      <bottom style="thin">
        <color rgb="FF000000"/>
      </bottom>
    </border>
    <border>
      <left style="thin">
        <color rgb="FF0070C0"/>
      </left>
      <right style="thin">
        <color rgb="FF0070C0"/>
      </right>
      <top style="thin">
        <color rgb="FF000000"/>
      </top>
      <bottom style="thin">
        <color rgb="FF000000"/>
      </bottom>
    </border>
    <border>
      <left style="thin">
        <color rgb="FF0070C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A70F"/>
      </right>
      <top style="thin">
        <color rgb="FF000000"/>
      </top>
      <bottom style="thin">
        <color rgb="FF000000"/>
      </bottom>
    </border>
    <border>
      <left style="thin">
        <color rgb="FFD9A70F"/>
      </left>
      <right style="thin">
        <color rgb="FFD9A70F"/>
      </right>
      <top style="thin">
        <color rgb="FF000000"/>
      </top>
      <bottom style="thin">
        <color rgb="FF000000"/>
      </bottom>
    </border>
    <border>
      <left style="thin">
        <color rgb="FFD9A70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AA84F"/>
      </right>
      <top style="thin">
        <color rgb="FF000000"/>
      </top>
      <bottom style="thin">
        <color rgb="FF000000"/>
      </bottom>
    </border>
    <border>
      <left style="thin">
        <color rgb="FF6AA84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70C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EFEFEF"/>
      </lef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000000"/>
      </top>
      <bottom style="thin">
        <color rgb="FF000000"/>
      </bottom>
    </border>
    <border>
      <right style="thin">
        <color rgb="FF0070C0"/>
      </right>
      <top style="thin">
        <color rgb="FF000000"/>
      </top>
    </border>
    <border>
      <left style="thin">
        <color rgb="FF0070C0"/>
      </lef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3" xfId="0" applyAlignment="1" applyFont="1" applyNumberFormat="1">
      <alignment horizontal="center"/>
    </xf>
    <xf borderId="0" fillId="0" fontId="1" numFmtId="3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0" fillId="2" fontId="4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/>
    </xf>
    <xf borderId="1" fillId="0" fontId="1" numFmtId="0" xfId="0" applyBorder="1" applyFont="1"/>
    <xf borderId="3" fillId="0" fontId="1" numFmtId="0" xfId="0" applyAlignment="1" applyBorder="1" applyFont="1">
      <alignment horizontal="center"/>
    </xf>
    <xf borderId="0" fillId="0" fontId="6" numFmtId="0" xfId="0" applyAlignment="1" applyFont="1">
      <alignment shrinkToFit="0" vertical="center" wrapText="1"/>
    </xf>
    <xf borderId="0" fillId="0" fontId="7" numFmtId="3" xfId="0" applyAlignment="1" applyFont="1" applyNumberForma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0" fillId="3" fontId="7" numFmtId="0" xfId="0" applyAlignment="1" applyFont="1">
      <alignment readingOrder="0" shrinkToFit="0" vertical="center" wrapText="1"/>
    </xf>
    <xf borderId="0" fillId="3" fontId="7" numFmtId="3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3" xfId="0" applyAlignment="1" applyFont="1" applyNumberFormat="1">
      <alignment readingOrder="0" vertical="center"/>
    </xf>
    <xf borderId="0" fillId="0" fontId="2" numFmtId="0" xfId="0" applyFont="1"/>
    <xf borderId="0" fillId="0" fontId="10" numFmtId="3" xfId="0" applyFont="1" applyNumberFormat="1"/>
    <xf borderId="0" fillId="0" fontId="9" numFmtId="3" xfId="0" applyAlignment="1" applyFont="1" applyNumberFormat="1">
      <alignment vertical="center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7" numFmtId="165" xfId="0" applyAlignment="1" applyFont="1" applyNumberFormat="1">
      <alignment horizontal="center" readingOrder="0" vertical="center"/>
    </xf>
    <xf borderId="0" fillId="0" fontId="10" numFmtId="0" xfId="0" applyFont="1"/>
    <xf borderId="0" fillId="0" fontId="8" numFmtId="0" xfId="0" applyAlignment="1" applyFont="1">
      <alignment vertical="center"/>
    </xf>
    <xf borderId="0" fillId="0" fontId="9" numFmtId="0" xfId="0" applyFont="1"/>
    <xf borderId="0" fillId="3" fontId="7" numFmtId="165" xfId="0" applyAlignment="1" applyFont="1" applyNumberFormat="1">
      <alignment horizontal="center" readingOrder="0" vertical="center"/>
    </xf>
    <xf borderId="0" fillId="0" fontId="11" numFmtId="3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3" xfId="0" applyFont="1" applyNumberFormat="1"/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/>
    </xf>
    <xf borderId="4" fillId="0" fontId="1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left" readingOrder="0" vertical="center"/>
    </xf>
    <xf borderId="6" fillId="0" fontId="14" numFmtId="0" xfId="0" applyAlignment="1" applyBorder="1" applyFont="1">
      <alignment horizontal="left" readingOrder="0" vertical="center"/>
    </xf>
    <xf borderId="7" fillId="0" fontId="15" numFmtId="0" xfId="0" applyBorder="1" applyFont="1"/>
    <xf borderId="8" fillId="0" fontId="15" numFmtId="0" xfId="0" applyBorder="1" applyFont="1"/>
    <xf borderId="9" fillId="0" fontId="13" numFmtId="0" xfId="0" applyAlignment="1" applyBorder="1" applyFont="1">
      <alignment horizontal="left" readingOrder="0" vertical="center"/>
    </xf>
    <xf borderId="10" fillId="0" fontId="15" numFmtId="0" xfId="0" applyBorder="1" applyFont="1"/>
    <xf borderId="6" fillId="0" fontId="14" numFmtId="166" xfId="0" applyAlignment="1" applyBorder="1" applyFont="1" applyNumberFormat="1">
      <alignment horizontal="left" readingOrder="0" vertical="center"/>
    </xf>
    <xf borderId="11" fillId="0" fontId="13" numFmtId="0" xfId="0" applyAlignment="1" applyBorder="1" applyFont="1">
      <alignment horizontal="left" readingOrder="0" vertical="center"/>
    </xf>
    <xf borderId="12" fillId="0" fontId="13" numFmtId="0" xfId="0" applyAlignment="1" applyBorder="1" applyFont="1">
      <alignment horizontal="left" readingOrder="0" vertical="center"/>
    </xf>
    <xf borderId="13" fillId="0" fontId="15" numFmtId="0" xfId="0" applyBorder="1" applyFont="1"/>
    <xf borderId="0" fillId="0" fontId="16" numFmtId="0" xfId="0" applyAlignment="1" applyFont="1">
      <alignment horizontal="center" shrinkToFit="0" vertical="center" wrapText="0"/>
    </xf>
    <xf borderId="14" fillId="0" fontId="16" numFmtId="0" xfId="0" applyAlignment="1" applyBorder="1" applyFont="1">
      <alignment horizontal="left" shrinkToFit="0" vertical="bottom" wrapText="0"/>
    </xf>
    <xf borderId="15" fillId="0" fontId="16" numFmtId="167" xfId="0" applyAlignment="1" applyBorder="1" applyFont="1" applyNumberFormat="1">
      <alignment horizontal="center" readingOrder="0" shrinkToFit="0" vertical="bottom" wrapText="0"/>
    </xf>
    <xf borderId="0" fillId="0" fontId="16" numFmtId="167" xfId="0" applyAlignment="1" applyFont="1" applyNumberFormat="1">
      <alignment horizontal="center" readingOrder="0" shrinkToFit="0" vertical="bottom" wrapText="0"/>
    </xf>
    <xf borderId="16" fillId="0" fontId="16" numFmtId="167" xfId="0" applyAlignment="1" applyBorder="1" applyFont="1" applyNumberFormat="1">
      <alignment horizontal="center" readingOrder="0" shrinkToFit="0" vertical="bottom" wrapText="0"/>
    </xf>
    <xf borderId="15" fillId="0" fontId="16" numFmtId="167" xfId="0" applyAlignment="1" applyBorder="1" applyFont="1" applyNumberFormat="1">
      <alignment horizontal="center" readingOrder="0" shrinkToFit="0" vertical="bottom" wrapText="0"/>
    </xf>
    <xf borderId="17" fillId="0" fontId="16" numFmtId="167" xfId="0" applyAlignment="1" applyBorder="1" applyFont="1" applyNumberFormat="1">
      <alignment horizontal="center" readingOrder="0" shrinkToFit="0" vertical="bottom" wrapText="0"/>
    </xf>
    <xf borderId="18" fillId="0" fontId="16" numFmtId="167" xfId="0" applyAlignment="1" applyBorder="1" applyFont="1" applyNumberFormat="1">
      <alignment horizontal="center" readingOrder="0" shrinkToFit="0" vertical="bottom" wrapText="0"/>
    </xf>
    <xf borderId="19" fillId="0" fontId="16" numFmtId="0" xfId="0" applyAlignment="1" applyBorder="1" applyFont="1">
      <alignment horizontal="center" readingOrder="0" shrinkToFit="0" vertical="bottom" wrapText="1"/>
    </xf>
    <xf borderId="2" fillId="0" fontId="16" numFmtId="0" xfId="0" applyAlignment="1" applyBorder="1" applyFont="1">
      <alignment horizontal="center" readingOrder="0" shrinkToFit="0" vertical="bottom" wrapText="0"/>
    </xf>
    <xf borderId="15" fillId="0" fontId="17" numFmtId="0" xfId="0" applyAlignment="1" applyBorder="1" applyFont="1">
      <alignment horizontal="center" readingOrder="0" shrinkToFit="0" vertical="bottom" wrapText="0"/>
    </xf>
    <xf borderId="20" fillId="0" fontId="15" numFmtId="0" xfId="0" applyBorder="1" applyFont="1"/>
    <xf borderId="0" fillId="0" fontId="18" numFmtId="0" xfId="0" applyAlignment="1" applyFont="1">
      <alignment horizontal="center" readingOrder="0" vertical="center"/>
    </xf>
    <xf borderId="21" fillId="0" fontId="18" numFmtId="0" xfId="0" applyAlignment="1" applyBorder="1" applyFont="1">
      <alignment horizontal="left" readingOrder="0" vertical="center"/>
    </xf>
    <xf borderId="15" fillId="0" fontId="19" numFmtId="1" xfId="0" applyAlignment="1" applyBorder="1" applyFont="1" applyNumberFormat="1">
      <alignment horizontal="center" shrinkToFit="0" vertical="center" wrapText="1"/>
    </xf>
    <xf borderId="0" fillId="0" fontId="19" numFmtId="1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16" fillId="0" fontId="19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center" readingOrder="0" shrinkToFit="0" vertical="center" wrapText="1"/>
    </xf>
    <xf borderId="16" fillId="0" fontId="15" numFmtId="0" xfId="0" applyBorder="1" applyFont="1"/>
    <xf borderId="16" fillId="0" fontId="19" numFmtId="1" xfId="0" applyAlignment="1" applyBorder="1" applyFont="1" applyNumberFormat="1">
      <alignment horizontal="center" shrinkToFit="0" vertical="center" wrapText="1"/>
    </xf>
    <xf borderId="17" fillId="0" fontId="19" numFmtId="1" xfId="0" applyAlignment="1" applyBorder="1" applyFont="1" applyNumberFormat="1">
      <alignment horizontal="center" shrinkToFit="0" vertical="center" wrapText="1"/>
    </xf>
    <xf borderId="15" fillId="0" fontId="20" numFmtId="1" xfId="0" applyAlignment="1" applyBorder="1" applyFont="1" applyNumberFormat="1">
      <alignment horizontal="center" shrinkToFit="0" vertical="center" wrapText="1"/>
    </xf>
    <xf borderId="16" fillId="0" fontId="20" numFmtId="0" xfId="0" applyAlignment="1" applyBorder="1" applyFont="1">
      <alignment horizontal="center" shrinkToFit="0" vertical="center" wrapText="1"/>
    </xf>
    <xf borderId="17" fillId="0" fontId="20" numFmtId="168" xfId="0" applyAlignment="1" applyBorder="1" applyFont="1" applyNumberFormat="1">
      <alignment horizontal="right" shrinkToFit="0" vertical="center" wrapText="0"/>
    </xf>
    <xf borderId="15" fillId="0" fontId="21" numFmtId="168" xfId="0" applyAlignment="1" applyBorder="1" applyFont="1" applyNumberFormat="1">
      <alignment horizontal="center" shrinkToFit="0" vertical="center" wrapText="0"/>
    </xf>
    <xf borderId="0" fillId="0" fontId="17" numFmtId="168" xfId="0" applyAlignment="1" applyFont="1" applyNumberFormat="1">
      <alignment horizontal="center" readingOrder="0" vertical="top"/>
    </xf>
    <xf borderId="22" fillId="0" fontId="17" numFmtId="168" xfId="0" applyAlignment="1" applyBorder="1" applyFont="1" applyNumberFormat="1">
      <alignment horizontal="left" readingOrder="0" vertical="top"/>
    </xf>
    <xf borderId="23" fillId="0" fontId="22" numFmtId="168" xfId="0" applyAlignment="1" applyBorder="1" applyFont="1" applyNumberFormat="1">
      <alignment horizontal="center" shrinkToFit="0" vertical="top" wrapText="1"/>
    </xf>
    <xf borderId="24" fillId="0" fontId="17" numFmtId="168" xfId="0" applyAlignment="1" applyBorder="1" applyFont="1" applyNumberFormat="1">
      <alignment horizontal="center" shrinkToFit="0" vertical="top" wrapText="1"/>
    </xf>
    <xf borderId="24" fillId="0" fontId="22" numFmtId="168" xfId="0" applyAlignment="1" applyBorder="1" applyFont="1" applyNumberFormat="1">
      <alignment horizontal="center" shrinkToFit="0" vertical="top" wrapText="1"/>
    </xf>
    <xf borderId="25" fillId="0" fontId="22" numFmtId="168" xfId="0" applyAlignment="1" applyBorder="1" applyFont="1" applyNumberFormat="1">
      <alignment horizontal="center" shrinkToFit="0" vertical="top" wrapText="1"/>
    </xf>
    <xf borderId="26" fillId="0" fontId="22" numFmtId="168" xfId="0" applyAlignment="1" applyBorder="1" applyFont="1" applyNumberFormat="1">
      <alignment horizontal="center" shrinkToFit="0" vertical="top" wrapText="1"/>
    </xf>
    <xf borderId="23" fillId="0" fontId="17" numFmtId="168" xfId="0" applyAlignment="1" applyBorder="1" applyFont="1" applyNumberFormat="1">
      <alignment horizontal="center" shrinkToFit="0" vertical="top" wrapText="1"/>
    </xf>
    <xf borderId="25" fillId="0" fontId="17" numFmtId="168" xfId="0" applyAlignment="1" applyBorder="1" applyFont="1" applyNumberFormat="1">
      <alignment horizontal="center" shrinkToFit="0" vertical="top" wrapText="1"/>
    </xf>
    <xf borderId="26" fillId="0" fontId="17" numFmtId="168" xfId="0" applyAlignment="1" applyBorder="1" applyFont="1" applyNumberFormat="1">
      <alignment horizontal="right" shrinkToFit="0" vertical="top" wrapText="0"/>
    </xf>
    <xf borderId="23" fillId="0" fontId="17" numFmtId="168" xfId="0" applyAlignment="1" applyBorder="1" applyFont="1" applyNumberFormat="1">
      <alignment horizontal="right" shrinkToFit="0" vertical="top" wrapText="0"/>
    </xf>
    <xf borderId="27" fillId="0" fontId="15" numFmtId="0" xfId="0" applyBorder="1" applyFont="1"/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left" vertical="center"/>
    </xf>
    <xf borderId="0" fillId="0" fontId="24" numFmtId="0" xfId="0" applyAlignment="1" applyFont="1">
      <alignment horizontal="center" shrinkToFit="0" vertical="center" wrapText="1"/>
    </xf>
    <xf borderId="0" fillId="0" fontId="24" numFmtId="167" xfId="0" applyAlignment="1" applyFont="1" applyNumberFormat="1">
      <alignment horizontal="center" shrinkToFit="0" vertical="center" wrapText="1"/>
    </xf>
    <xf borderId="0" fillId="0" fontId="25" numFmtId="167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4" fontId="27" numFmtId="0" xfId="0" applyAlignment="1" applyFill="1" applyFont="1">
      <alignment horizontal="center" vertical="center"/>
    </xf>
    <xf borderId="28" fillId="4" fontId="27" numFmtId="0" xfId="0" applyAlignment="1" applyBorder="1" applyFont="1">
      <alignment horizontal="center" vertical="center"/>
    </xf>
    <xf borderId="29" fillId="0" fontId="15" numFmtId="0" xfId="0" applyBorder="1" applyFont="1"/>
    <xf borderId="28" fillId="4" fontId="28" numFmtId="0" xfId="0" applyAlignment="1" applyBorder="1" applyFont="1">
      <alignment horizontal="center" readingOrder="0" vertical="center"/>
    </xf>
    <xf borderId="30" fillId="0" fontId="15" numFmtId="0" xfId="0" applyBorder="1" applyFont="1"/>
    <xf borderId="1" fillId="5" fontId="23" numFmtId="0" xfId="0" applyAlignment="1" applyBorder="1" applyFill="1" applyFont="1">
      <alignment horizontal="center" readingOrder="0" shrinkToFit="0" vertical="center" wrapText="1"/>
    </xf>
    <xf borderId="28" fillId="5" fontId="23" numFmtId="0" xfId="0" applyAlignment="1" applyBorder="1" applyFont="1">
      <alignment horizontal="center" readingOrder="0" shrinkToFit="0" vertical="center" wrapText="1"/>
    </xf>
    <xf borderId="28" fillId="6" fontId="28" numFmtId="0" xfId="0" applyAlignment="1" applyBorder="1" applyFill="1" applyFont="1">
      <alignment horizontal="center" readingOrder="0" shrinkToFit="0" vertical="center" wrapText="1"/>
    </xf>
    <xf borderId="0" fillId="7" fontId="12" numFmtId="0" xfId="0" applyAlignment="1" applyFill="1" applyFont="1">
      <alignment horizontal="center" readingOrder="0" shrinkToFit="0" vertical="center" wrapText="1"/>
    </xf>
    <xf borderId="31" fillId="7" fontId="12" numFmtId="0" xfId="0" applyAlignment="1" applyBorder="1" applyFont="1">
      <alignment horizontal="center" readingOrder="0" shrinkToFit="0" vertical="center" wrapText="1"/>
    </xf>
    <xf borderId="32" fillId="7" fontId="12" numFmtId="0" xfId="0" applyAlignment="1" applyBorder="1" applyFont="1">
      <alignment horizontal="center" readingOrder="0" shrinkToFit="0" vertical="center" wrapText="1"/>
    </xf>
    <xf borderId="32" fillId="7" fontId="12" numFmtId="0" xfId="0" applyAlignment="1" applyBorder="1" applyFont="1">
      <alignment horizontal="center" shrinkToFit="0" vertical="center" wrapText="1"/>
    </xf>
    <xf borderId="33" fillId="7" fontId="12" numFmtId="0" xfId="0" applyAlignment="1" applyBorder="1" applyFont="1">
      <alignment horizontal="center" shrinkToFit="0" vertical="center" wrapText="1"/>
    </xf>
    <xf borderId="31" fillId="7" fontId="12" numFmtId="0" xfId="0" applyAlignment="1" applyBorder="1" applyFont="1">
      <alignment horizontal="center" shrinkToFit="0" vertical="center" wrapText="1"/>
    </xf>
    <xf borderId="33" fillId="7" fontId="12" numFmtId="0" xfId="0" applyAlignment="1" applyBorder="1" applyFont="1">
      <alignment horizontal="center" readingOrder="0" shrinkToFit="0" vertical="center" wrapText="1"/>
    </xf>
    <xf borderId="34" fillId="8" fontId="12" numFmtId="0" xfId="0" applyAlignment="1" applyBorder="1" applyFill="1" applyFont="1">
      <alignment horizontal="center" readingOrder="0" shrinkToFit="0" vertical="center" wrapText="1"/>
    </xf>
    <xf borderId="35" fillId="8" fontId="12" numFmtId="0" xfId="0" applyAlignment="1" applyBorder="1" applyFont="1">
      <alignment horizontal="center" readingOrder="0" shrinkToFit="0" vertical="center" wrapText="1"/>
    </xf>
    <xf borderId="36" fillId="8" fontId="12" numFmtId="0" xfId="0" applyAlignment="1" applyBorder="1" applyFont="1">
      <alignment horizontal="center" readingOrder="0" shrinkToFit="0" vertical="center" wrapText="1"/>
    </xf>
    <xf borderId="36" fillId="8" fontId="12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horizontal="center" readingOrder="0" shrinkToFit="0" vertical="center" wrapText="1"/>
    </xf>
    <xf borderId="37" fillId="9" fontId="12" numFmtId="0" xfId="0" applyAlignment="1" applyBorder="1" applyFill="1" applyFont="1">
      <alignment horizontal="center" readingOrder="0" shrinkToFit="0" vertical="center" wrapText="1"/>
    </xf>
    <xf borderId="38" fillId="9" fontId="12" numFmtId="0" xfId="0" applyAlignment="1" applyBorder="1" applyFont="1">
      <alignment horizontal="center" readingOrder="0" shrinkToFit="0" vertical="center" wrapText="1"/>
    </xf>
    <xf borderId="29" fillId="9" fontId="12" numFmtId="0" xfId="0" applyAlignment="1" applyBorder="1" applyFont="1">
      <alignment horizontal="center" readingOrder="0" shrinkToFit="0" vertical="center" wrapText="1"/>
    </xf>
    <xf quotePrefix="1" borderId="38" fillId="9" fontId="12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vertical="top"/>
    </xf>
    <xf borderId="0" fillId="0" fontId="17" numFmtId="0" xfId="0" applyAlignment="1" applyFont="1">
      <alignment horizontal="left" readingOrder="0" vertical="top"/>
    </xf>
    <xf borderId="0" fillId="0" fontId="16" numFmtId="0" xfId="0" applyAlignment="1" applyFont="1">
      <alignment horizontal="center" vertical="top"/>
    </xf>
    <xf borderId="0" fillId="0" fontId="16" numFmtId="167" xfId="0" applyAlignment="1" applyFont="1" applyNumberFormat="1">
      <alignment horizontal="center" readingOrder="0" vertical="top"/>
    </xf>
    <xf borderId="0" fillId="0" fontId="16" numFmtId="167" xfId="0" applyAlignment="1" applyFont="1" applyNumberFormat="1">
      <alignment horizontal="center" vertical="top"/>
    </xf>
    <xf borderId="0" fillId="10" fontId="23" numFmtId="0" xfId="0" applyAlignment="1" applyFill="1" applyFont="1">
      <alignment horizontal="center" readingOrder="0" vertical="center"/>
    </xf>
    <xf borderId="28" fillId="10" fontId="23" numFmtId="0" xfId="0" applyAlignment="1" applyBorder="1" applyFont="1">
      <alignment horizontal="left" readingOrder="0" vertical="center"/>
    </xf>
    <xf borderId="29" fillId="10" fontId="22" numFmtId="167" xfId="0" applyAlignment="1" applyBorder="1" applyFont="1" applyNumberFormat="1">
      <alignment horizontal="center" readingOrder="0" vertical="center"/>
    </xf>
    <xf borderId="30" fillId="10" fontId="22" numFmtId="0" xfId="0" applyAlignment="1" applyBorder="1" applyFont="1">
      <alignment horizontal="center" readingOrder="0" vertical="center"/>
    </xf>
    <xf borderId="0" fillId="11" fontId="12" numFmtId="0" xfId="0" applyAlignment="1" applyFill="1" applyFont="1">
      <alignment horizontal="center" readingOrder="0" vertical="center"/>
    </xf>
    <xf borderId="39" fillId="12" fontId="12" numFmtId="0" xfId="0" applyAlignment="1" applyBorder="1" applyFill="1" applyFont="1">
      <alignment horizontal="center" readingOrder="0" shrinkToFit="0" vertical="center" wrapText="1"/>
    </xf>
    <xf borderId="39" fillId="12" fontId="12" numFmtId="2" xfId="0" applyAlignment="1" applyBorder="1" applyFont="1" applyNumberFormat="1">
      <alignment horizontal="center" readingOrder="0" shrinkToFit="0" vertical="center" wrapText="1"/>
    </xf>
    <xf borderId="40" fillId="12" fontId="12" numFmtId="0" xfId="0" applyAlignment="1" applyBorder="1" applyFont="1">
      <alignment horizontal="center" readingOrder="0" shrinkToFit="0" vertical="center" wrapText="1"/>
    </xf>
    <xf borderId="41" fillId="12" fontId="12" numFmtId="0" xfId="0" applyAlignment="1" applyBorder="1" applyFont="1">
      <alignment horizontal="center" readingOrder="0" shrinkToFit="0" vertical="center" wrapText="1"/>
    </xf>
    <xf borderId="4" fillId="0" fontId="29" numFmtId="0" xfId="0" applyAlignment="1" applyBorder="1" applyFont="1">
      <alignment horizontal="center" readingOrder="0" shrinkToFit="0" wrapText="1"/>
    </xf>
    <xf borderId="4" fillId="0" fontId="29" numFmtId="167" xfId="0" applyAlignment="1" applyBorder="1" applyFont="1" applyNumberFormat="1">
      <alignment horizontal="center" readingOrder="0"/>
    </xf>
    <xf borderId="42" fillId="0" fontId="29" numFmtId="167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 shrinkToFit="0" vertical="center" wrapText="1"/>
    </xf>
    <xf borderId="43" fillId="0" fontId="12" numFmtId="0" xfId="0" applyAlignment="1" applyBorder="1" applyFont="1">
      <alignment horizontal="center" readingOrder="0" shrinkToFit="0" vertical="center" wrapText="1"/>
    </xf>
    <xf borderId="44" fillId="0" fontId="12" numFmtId="0" xfId="0" applyAlignment="1" applyBorder="1" applyFont="1">
      <alignment horizontal="center" readingOrder="0" shrinkToFit="0" vertical="center" wrapText="1"/>
    </xf>
    <xf borderId="43" fillId="0" fontId="12" numFmtId="1" xfId="0" applyAlignment="1" applyBorder="1" applyFont="1" applyNumberFormat="1">
      <alignment horizontal="center" shrinkToFit="0" vertical="center" wrapText="1"/>
    </xf>
    <xf borderId="44" fillId="0" fontId="12" numFmtId="1" xfId="0" applyAlignment="1" applyBorder="1" applyFont="1" applyNumberFormat="1">
      <alignment horizontal="center" shrinkToFit="0" vertical="center" wrapText="1"/>
    </xf>
    <xf borderId="29" fillId="11" fontId="23" numFmtId="167" xfId="0" applyAlignment="1" applyBorder="1" applyFont="1" applyNumberFormat="1">
      <alignment horizontal="center" shrinkToFit="0" vertical="center" wrapText="1"/>
    </xf>
    <xf borderId="41" fillId="11" fontId="23" numFmtId="167" xfId="0" applyAlignment="1" applyBorder="1" applyFont="1" applyNumberFormat="1">
      <alignment horizontal="center" shrinkToFit="0" vertical="center" wrapText="1"/>
    </xf>
    <xf borderId="1" fillId="11" fontId="23" numFmtId="167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top" wrapText="1"/>
    </xf>
    <xf borderId="0" fillId="0" fontId="12" numFmtId="0" xfId="0" applyAlignment="1" applyFont="1">
      <alignment horizontal="left" readingOrder="0" shrinkToFit="0" vertical="top" wrapText="0"/>
    </xf>
    <xf borderId="0" fillId="0" fontId="16" numFmtId="0" xfId="0" applyAlignment="1" applyFont="1">
      <alignment horizontal="center" shrinkToFit="0" vertical="top" wrapText="1"/>
    </xf>
    <xf borderId="0" fillId="0" fontId="16" numFmtId="167" xfId="0" applyAlignment="1" applyFont="1" applyNumberFormat="1">
      <alignment horizontal="center" shrinkToFit="0" vertical="top" wrapText="1"/>
    </xf>
    <xf borderId="0" fillId="0" fontId="16" numFmtId="167" xfId="0" applyAlignment="1" applyFont="1" applyNumberFormat="1">
      <alignment horizontal="center" readingOrder="0" shrinkToFit="0" vertical="top" wrapText="1"/>
    </xf>
    <xf borderId="0" fillId="0" fontId="30" numFmtId="0" xfId="0" applyAlignment="1" applyFont="1">
      <alignment horizontal="center" vertical="top"/>
    </xf>
    <xf borderId="28" fillId="4" fontId="28" numFmtId="0" xfId="0" applyAlignment="1" applyBorder="1" applyFont="1">
      <alignment horizontal="left" readingOrder="0" vertical="center"/>
    </xf>
    <xf borderId="45" fillId="4" fontId="31" numFmtId="167" xfId="0" applyAlignment="1" applyBorder="1" applyFont="1" applyNumberFormat="1">
      <alignment horizontal="center" readingOrder="0" vertical="center"/>
    </xf>
    <xf borderId="18" fillId="4" fontId="31" numFmtId="167" xfId="0" applyAlignment="1" applyBorder="1" applyFont="1" applyNumberFormat="1">
      <alignment horizontal="center" readingOrder="0" vertical="center"/>
    </xf>
    <xf borderId="19" fillId="0" fontId="15" numFmtId="0" xfId="0" applyBorder="1" applyFont="1"/>
    <xf borderId="3" fillId="5" fontId="12" numFmtId="167" xfId="0" applyAlignment="1" applyBorder="1" applyFont="1" applyNumberFormat="1">
      <alignment horizontal="center" readingOrder="0" vertical="center"/>
    </xf>
    <xf borderId="3" fillId="0" fontId="15" numFmtId="0" xfId="0" applyBorder="1" applyFont="1"/>
    <xf borderId="3" fillId="5" fontId="12" numFmtId="167" xfId="0" applyAlignment="1" applyBorder="1" applyFont="1" applyNumberFormat="1">
      <alignment horizontal="center" vertical="center"/>
    </xf>
    <xf borderId="29" fillId="6" fontId="28" numFmtId="167" xfId="0" applyAlignment="1" applyBorder="1" applyFont="1" applyNumberFormat="1">
      <alignment horizontal="center" readingOrder="0" vertical="center"/>
    </xf>
    <xf borderId="46" fillId="11" fontId="1" numFmtId="0" xfId="0" applyAlignment="1" applyBorder="1" applyFont="1">
      <alignment horizontal="center" vertical="center"/>
    </xf>
    <xf borderId="47" fillId="11" fontId="12" numFmtId="0" xfId="0" applyAlignment="1" applyBorder="1" applyFont="1">
      <alignment horizontal="center" readingOrder="0" shrinkToFit="0" vertical="center" wrapText="1"/>
    </xf>
    <xf borderId="48" fillId="11" fontId="32" numFmtId="0" xfId="0" applyAlignment="1" applyBorder="1" applyFont="1">
      <alignment horizontal="center" readingOrder="0" shrinkToFit="0" vertical="center" wrapText="1"/>
    </xf>
    <xf borderId="49" fillId="11" fontId="32" numFmtId="0" xfId="0" applyAlignment="1" applyBorder="1" applyFont="1">
      <alignment horizontal="center" readingOrder="0" shrinkToFit="0" vertical="center" wrapText="1"/>
    </xf>
    <xf borderId="50" fillId="11" fontId="32" numFmtId="0" xfId="0" applyAlignment="1" applyBorder="1" applyFont="1">
      <alignment horizontal="center" readingOrder="0" shrinkToFit="0" vertical="center" wrapText="1"/>
    </xf>
    <xf borderId="28" fillId="0" fontId="12" numFmtId="3" xfId="0" applyAlignment="1" applyBorder="1" applyFont="1" applyNumberFormat="1">
      <alignment horizontal="center" readingOrder="0" vertical="center"/>
    </xf>
    <xf borderId="28" fillId="0" fontId="12" numFmtId="3" xfId="0" applyAlignment="1" applyBorder="1" applyFont="1" applyNumberFormat="1">
      <alignment horizontal="center" readingOrder="0" shrinkToFit="0" vertical="center" wrapText="0"/>
    </xf>
    <xf borderId="51" fillId="0" fontId="15" numFmtId="0" xfId="0" applyBorder="1" applyFont="1"/>
    <xf borderId="42" fillId="0" fontId="12" numFmtId="3" xfId="0" applyAlignment="1" applyBorder="1" applyFont="1" applyNumberFormat="1">
      <alignment horizontal="center" readingOrder="0" shrinkToFit="0" vertical="center" wrapText="0"/>
    </xf>
    <xf borderId="42" fillId="0" fontId="12" numFmtId="3" xfId="0" applyAlignment="1" applyBorder="1" applyFont="1" applyNumberFormat="1">
      <alignment horizontal="center" vertical="center"/>
    </xf>
    <xf borderId="52" fillId="0" fontId="15" numFmtId="0" xfId="0" applyBorder="1" applyFont="1"/>
    <xf borderId="28" fillId="11" fontId="23" numFmtId="167" xfId="0" applyAlignment="1" applyBorder="1" applyFont="1" applyNumberFormat="1">
      <alignment horizontal="center" shrinkToFit="0" vertical="center" wrapText="1"/>
    </xf>
    <xf borderId="0" fillId="0" fontId="16" numFmtId="167" xfId="0" applyAlignment="1" applyFont="1" applyNumberFormat="1">
      <alignment horizontal="center" shrinkToFit="0" vertical="center" wrapText="1"/>
    </xf>
    <xf borderId="0" fillId="0" fontId="16" numFmtId="165" xfId="0" applyAlignment="1" applyFont="1" applyNumberFormat="1">
      <alignment horizontal="center" shrinkToFit="0" vertical="center" wrapText="1"/>
    </xf>
    <xf borderId="31" fillId="4" fontId="28" numFmtId="0" xfId="0" applyAlignment="1" applyBorder="1" applyFont="1">
      <alignment horizontal="left" readingOrder="0" vertical="center"/>
    </xf>
    <xf borderId="32" fillId="4" fontId="28" numFmtId="167" xfId="0" applyAlignment="1" applyBorder="1" applyFont="1" applyNumberFormat="1">
      <alignment horizontal="center" readingOrder="0" vertical="center"/>
    </xf>
    <xf borderId="32" fillId="4" fontId="31" numFmtId="167" xfId="0" applyAlignment="1" applyBorder="1" applyFont="1" applyNumberFormat="1">
      <alignment horizontal="center" readingOrder="0" vertical="center"/>
    </xf>
    <xf borderId="45" fillId="4" fontId="28" numFmtId="167" xfId="0" applyAlignment="1" applyBorder="1" applyFont="1" applyNumberFormat="1">
      <alignment horizontal="center" readingOrder="0" vertical="center"/>
    </xf>
    <xf borderId="53" fillId="0" fontId="15" numFmtId="0" xfId="0" applyBorder="1" applyFont="1"/>
    <xf borderId="54" fillId="4" fontId="31" numFmtId="167" xfId="0" applyAlignment="1" applyBorder="1" applyFont="1" applyNumberFormat="1">
      <alignment horizontal="center" readingOrder="0" vertical="center"/>
    </xf>
    <xf borderId="28" fillId="6" fontId="28" numFmtId="167" xfId="0" applyAlignment="1" applyBorder="1" applyFont="1" applyNumberFormat="1">
      <alignment horizontal="center" readingOrder="0" vertical="center"/>
    </xf>
    <xf borderId="28" fillId="11" fontId="1" numFmtId="0" xfId="0" applyAlignment="1" applyBorder="1" applyFont="1">
      <alignment horizontal="center" readingOrder="0" vertical="center"/>
    </xf>
    <xf borderId="28" fillId="0" fontId="19" numFmtId="0" xfId="0" applyAlignment="1" applyBorder="1" applyFont="1">
      <alignment horizontal="center" readingOrder="0" shrinkToFit="0" vertical="center" wrapText="1"/>
    </xf>
    <xf borderId="42" fillId="0" fontId="19" numFmtId="0" xfId="0" applyAlignment="1" applyBorder="1" applyFont="1">
      <alignment horizontal="center" readingOrder="0" shrinkToFit="0" vertical="center" wrapText="0"/>
    </xf>
    <xf borderId="42" fillId="0" fontId="12" numFmtId="168" xfId="0" applyAlignment="1" applyBorder="1" applyFont="1" applyNumberFormat="1">
      <alignment horizontal="center" readingOrder="0" shrinkToFit="0" vertical="center" wrapText="1"/>
    </xf>
    <xf borderId="29" fillId="0" fontId="12" numFmtId="168" xfId="0" applyAlignment="1" applyBorder="1" applyFont="1" applyNumberFormat="1">
      <alignment horizontal="center" shrinkToFit="0" vertical="center" wrapText="1"/>
    </xf>
    <xf borderId="40" fillId="0" fontId="12" numFmtId="168" xfId="0" applyAlignment="1" applyBorder="1" applyFont="1" applyNumberFormat="1">
      <alignment horizontal="center" shrinkToFit="0" vertical="center" wrapText="1"/>
    </xf>
    <xf borderId="28" fillId="11" fontId="12" numFmtId="3" xfId="0" applyAlignment="1" applyBorder="1" applyFont="1" applyNumberFormat="1">
      <alignment horizontal="center" readingOrder="0" shrinkToFit="0" vertical="center" wrapText="1"/>
    </xf>
    <xf borderId="0" fillId="0" fontId="5" numFmtId="167" xfId="0" applyFont="1" applyNumberFormat="1"/>
    <xf borderId="0" fillId="0" fontId="5" numFmtId="0" xfId="0" applyFont="1"/>
    <xf borderId="1" fillId="11" fontId="1" numFmtId="0" xfId="0" applyAlignment="1" applyBorder="1" applyFont="1">
      <alignment horizontal="center" vertical="center"/>
    </xf>
    <xf borderId="49" fillId="11" fontId="12" numFmtId="0" xfId="0" applyAlignment="1" applyBorder="1" applyFont="1">
      <alignment horizontal="center" readingOrder="0" shrinkToFit="0" vertical="center" wrapText="1"/>
    </xf>
    <xf borderId="28" fillId="0" fontId="19" numFmtId="168" xfId="0" applyAlignment="1" applyBorder="1" applyFont="1" applyNumberFormat="1">
      <alignment horizontal="center" readingOrder="0" shrinkToFit="0" vertical="center" wrapText="1"/>
    </xf>
    <xf borderId="28" fillId="11" fontId="23" numFmtId="168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2" numFmtId="167" xfId="0" applyAlignment="1" applyFont="1" applyNumberFormat="1">
      <alignment horizontal="center" shrinkToFit="0" vertical="center" wrapText="0"/>
    </xf>
    <xf borderId="0" fillId="0" fontId="33" numFmtId="167" xfId="0" applyAlignment="1" applyFont="1" applyNumberFormat="1">
      <alignment horizontal="center" shrinkToFit="0" vertical="center" wrapText="0"/>
    </xf>
    <xf borderId="0" fillId="0" fontId="12" numFmtId="167" xfId="0" applyAlignment="1" applyFont="1" applyNumberFormat="1">
      <alignment horizontal="center" readingOrder="0" shrinkToFit="0" vertical="center" wrapText="0"/>
    </xf>
    <xf borderId="0" fillId="0" fontId="5" numFmtId="167" xfId="0" applyAlignment="1" applyFont="1" applyNumberFormat="1">
      <alignment vertical="center"/>
    </xf>
    <xf borderId="0" fillId="0" fontId="5" numFmtId="0" xfId="0" applyAlignment="1" applyFont="1">
      <alignment vertical="center"/>
    </xf>
    <xf borderId="46" fillId="11" fontId="1" numFmtId="0" xfId="0" applyAlignment="1" applyBorder="1" applyFont="1">
      <alignment horizontal="center" readingOrder="0" vertical="center"/>
    </xf>
    <xf borderId="4" fillId="0" fontId="29" numFmtId="0" xfId="0" applyAlignment="1" applyBorder="1" applyFont="1">
      <alignment horizontal="center" readingOrder="0" shrinkToFit="0" vertical="center" wrapText="1"/>
    </xf>
    <xf borderId="4" fillId="0" fontId="29" numFmtId="167" xfId="0" applyAlignment="1" applyBorder="1" applyFont="1" applyNumberFormat="1">
      <alignment horizontal="center" readingOrder="0" vertical="center"/>
    </xf>
    <xf borderId="42" fillId="0" fontId="29" numFmtId="167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horizontal="left" readingOrder="0" vertical="center"/>
    </xf>
    <xf borderId="0" fillId="0" fontId="12" numFmtId="167" xfId="0" applyAlignment="1" applyFont="1" applyNumberFormat="1">
      <alignment horizontal="center" readingOrder="0" vertical="center"/>
    </xf>
    <xf borderId="0" fillId="0" fontId="12" numFmtId="167" xfId="0" applyAlignment="1" applyFont="1" applyNumberFormat="1">
      <alignment horizontal="center" vertical="center"/>
    </xf>
    <xf borderId="0" fillId="0" fontId="23" numFmtId="167" xfId="0" applyAlignment="1" applyFont="1" applyNumberFormat="1">
      <alignment horizontal="center" readingOrder="0" vertical="center"/>
    </xf>
    <xf borderId="0" fillId="0" fontId="14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34" numFmtId="0" xfId="0" applyAlignment="1" applyFont="1">
      <alignment vertical="center"/>
    </xf>
    <xf borderId="0" fillId="13" fontId="34" numFmtId="0" xfId="0" applyAlignment="1" applyFill="1" applyFont="1">
      <alignment shrinkToFit="0" vertical="center" wrapText="1"/>
    </xf>
    <xf borderId="0" fillId="0" fontId="34" numFmtId="0" xfId="0" applyAlignment="1" applyFont="1">
      <alignment shrinkToFit="0" vertical="center" wrapText="1"/>
    </xf>
    <xf borderId="0" fillId="0" fontId="34" numFmtId="0" xfId="0" applyAlignment="1" applyFont="1">
      <alignment readingOrder="0" vertical="center"/>
    </xf>
    <xf borderId="0" fillId="0" fontId="34" numFmtId="0" xfId="0" applyAlignment="1" applyFont="1">
      <alignment readingOrder="0" shrinkToFit="0" vertical="center" wrapText="1"/>
    </xf>
    <xf borderId="0" fillId="0" fontId="34" numFmtId="164" xfId="0" applyAlignment="1" applyFont="1" applyNumberFormat="1">
      <alignment vertical="center"/>
    </xf>
    <xf borderId="0" fillId="0" fontId="35" numFmtId="164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vertical="center"/>
    </xf>
    <xf borderId="0" fillId="0" fontId="9" numFmtId="0" xfId="0" applyAlignment="1" applyFont="1">
      <alignment horizontal="center" readingOrder="0" vertical="center"/>
    </xf>
    <xf borderId="0" fillId="0" fontId="9" numFmtId="165" xfId="0" applyAlignment="1" applyFont="1" applyNumberFormat="1">
      <alignment readingOrder="0" vertical="center"/>
    </xf>
    <xf borderId="0" fillId="0" fontId="9" numFmtId="0" xfId="0" applyAlignment="1" applyFont="1">
      <alignment vertical="center"/>
    </xf>
    <xf borderId="0" fillId="0" fontId="36" numFmtId="0" xfId="0" applyAlignment="1" applyFont="1">
      <alignment readingOrder="0" shrinkToFit="0" vertical="center" wrapText="1"/>
    </xf>
    <xf borderId="0" fillId="0" fontId="36" numFmtId="0" xfId="0" applyAlignment="1" applyFont="1">
      <alignment horizontal="center" vertical="center"/>
    </xf>
    <xf borderId="0" fillId="0" fontId="9" numFmtId="169" xfId="0" applyAlignment="1" applyFont="1" applyNumberFormat="1">
      <alignment readingOrder="0" vertical="center"/>
    </xf>
    <xf borderId="0" fillId="0" fontId="7" numFmtId="0" xfId="0" applyAlignment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right" readingOrder="0" vertical="center"/>
    </xf>
    <xf borderId="12" fillId="0" fontId="7" numFmtId="165" xfId="0" applyAlignment="1" applyBorder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37" numFmtId="0" xfId="0" applyAlignment="1" applyFont="1">
      <alignment horizontal="left" readingOrder="0" vertical="center"/>
    </xf>
    <xf borderId="0" fillId="0" fontId="38" numFmtId="0" xfId="0" applyAlignment="1" applyFont="1">
      <alignment vertical="center"/>
    </xf>
    <xf borderId="0" fillId="0" fontId="39" numFmtId="0" xfId="0" applyAlignment="1" applyFont="1">
      <alignment vertical="center"/>
    </xf>
    <xf borderId="0" fillId="0" fontId="38" numFmtId="170" xfId="0" applyAlignment="1" applyFont="1" applyNumberFormat="1">
      <alignment horizontal="center" vertical="center"/>
    </xf>
    <xf borderId="0" fillId="0" fontId="6" numFmtId="170" xfId="0" applyAlignment="1" applyFont="1" applyNumberFormat="1">
      <alignment horizontal="center" vertical="center"/>
    </xf>
    <xf borderId="0" fillId="0" fontId="40" numFmtId="165" xfId="0" applyAlignment="1" applyFont="1" applyNumberFormat="1">
      <alignment vertical="center"/>
    </xf>
    <xf borderId="0" fillId="0" fontId="39" numFmtId="170" xfId="0" applyAlignment="1" applyFont="1" applyNumberFormat="1">
      <alignment vertical="center"/>
    </xf>
    <xf borderId="0" fillId="0" fontId="39" numFmtId="171" xfId="0" applyAlignment="1" applyFont="1" applyNumberFormat="1">
      <alignment vertical="center"/>
    </xf>
    <xf borderId="0" fillId="0" fontId="39" numFmtId="165" xfId="0" applyAlignment="1" applyFont="1" applyNumberFormat="1">
      <alignment vertical="center"/>
    </xf>
    <xf borderId="0" fillId="0" fontId="41" numFmtId="0" xfId="0" applyAlignment="1" applyFont="1">
      <alignment vertical="center"/>
    </xf>
    <xf borderId="0" fillId="0" fontId="42" numFmtId="0" xfId="0" applyAlignment="1" applyFont="1">
      <alignment vertical="center"/>
    </xf>
    <xf borderId="0" fillId="0" fontId="38" numFmtId="49" xfId="0" applyAlignment="1" applyFont="1" applyNumberFormat="1">
      <alignment readingOrder="0" shrinkToFit="0" vertical="center" wrapText="1"/>
    </xf>
    <xf borderId="0" fillId="0" fontId="38" numFmtId="49" xfId="0" applyAlignment="1" applyFont="1" applyNumberFormat="1">
      <alignment shrinkToFit="0" vertical="center" wrapText="1"/>
    </xf>
    <xf borderId="0" fillId="0" fontId="42" numFmtId="0" xfId="0" applyAlignment="1" applyFont="1">
      <alignment shrinkToFit="0" vertical="center" wrapText="1"/>
    </xf>
    <xf borderId="0" fillId="0" fontId="41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shrinkToFit="0" vertical="top" wrapText="1"/>
    </xf>
    <xf borderId="0" fillId="0" fontId="43" numFmtId="171" xfId="0" applyAlignment="1" applyFont="1" applyNumberForma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44" numFmtId="0" xfId="0" applyAlignment="1" applyFont="1">
      <alignment readingOrder="0"/>
    </xf>
    <xf borderId="0" fillId="0" fontId="44" numFmtId="0" xfId="0" applyAlignment="1" applyFont="1">
      <alignment readingOrder="0" shrinkToFit="0" wrapText="1"/>
    </xf>
    <xf borderId="0" fillId="0" fontId="45" numFmtId="171" xfId="0" applyAlignment="1" applyFont="1" applyNumberFormat="1">
      <alignment horizontal="center"/>
    </xf>
    <xf borderId="0" fillId="0" fontId="45" numFmtId="0" xfId="0" applyAlignment="1" applyFont="1">
      <alignment horizontal="center"/>
    </xf>
    <xf borderId="0" fillId="0" fontId="44" numFmtId="0" xfId="0" applyFont="1"/>
    <xf borderId="0" fillId="0" fontId="45" numFmtId="0" xfId="0" applyAlignment="1" applyFont="1">
      <alignment readingOrder="0" shrinkToFit="0" wrapText="1"/>
    </xf>
    <xf borderId="0" fillId="0" fontId="44" numFmtId="0" xfId="0" applyAlignment="1" applyFont="1">
      <alignment vertical="center"/>
    </xf>
    <xf borderId="0" fillId="0" fontId="45" numFmtId="0" xfId="0" applyAlignment="1" applyFont="1">
      <alignment horizontal="left" readingOrder="0" shrinkToFit="0" vertical="center" wrapText="1"/>
    </xf>
    <xf borderId="0" fillId="0" fontId="45" numFmtId="171" xfId="0" applyAlignment="1" applyFont="1" applyNumberFormat="1">
      <alignment horizontal="center" shrinkToFit="0" vertical="center" wrapText="1"/>
    </xf>
    <xf borderId="0" fillId="0" fontId="45" numFmtId="0" xfId="0" applyAlignment="1" applyFont="1">
      <alignment horizontal="center" vertical="center"/>
    </xf>
    <xf borderId="0" fillId="0" fontId="44" numFmtId="0" xfId="0" applyAlignment="1" applyFont="1">
      <alignment readingOrder="0" vertical="center"/>
    </xf>
    <xf borderId="0" fillId="0" fontId="44" numFmtId="0" xfId="0" applyAlignment="1" applyFont="1">
      <alignment horizontal="left" readingOrder="0" shrinkToFit="0" vertical="center" wrapText="1"/>
    </xf>
    <xf borderId="0" fillId="0" fontId="44" numFmtId="0" xfId="0" applyAlignment="1" applyFont="1">
      <alignment horizontal="left" shrinkToFit="0" vertical="center" wrapText="1"/>
    </xf>
    <xf borderId="0" fillId="0" fontId="44" numFmtId="0" xfId="0" applyAlignment="1" applyFont="1">
      <alignment horizontal="center" vertical="center"/>
    </xf>
    <xf borderId="0" fillId="0" fontId="45" numFmtId="164" xfId="0" applyAlignment="1" applyFont="1" applyNumberFormat="1">
      <alignment horizontal="left" readingOrder="0" shrinkToFit="0" vertical="center" wrapText="1"/>
    </xf>
    <xf borderId="0" fillId="0" fontId="44" numFmtId="0" xfId="0" applyAlignment="1" applyFont="1">
      <alignment horizontal="center" readingOrder="0" shrinkToFit="0" vertical="center" wrapText="0"/>
    </xf>
    <xf borderId="0" fillId="0" fontId="46" numFmtId="0" xfId="0" applyAlignment="1" applyFont="1">
      <alignment horizontal="center" shrinkToFit="0" vertical="center" wrapText="1"/>
    </xf>
    <xf borderId="0" fillId="0" fontId="47" numFmtId="0" xfId="0" applyAlignment="1" applyFont="1">
      <alignment horizontal="center" vertical="center"/>
    </xf>
    <xf borderId="0" fillId="0" fontId="48" numFmtId="171" xfId="0" applyAlignment="1" applyFont="1" applyNumberFormat="1">
      <alignment horizontal="center" vertical="center"/>
    </xf>
    <xf borderId="0" fillId="0" fontId="44" numFmtId="0" xfId="0" applyAlignment="1" applyFont="1">
      <alignment horizontal="left" readingOrder="0" shrinkToFit="0" vertical="center" wrapText="1"/>
    </xf>
    <xf borderId="0" fillId="0" fontId="44" numFmtId="171" xfId="0" applyAlignment="1" applyFont="1" applyNumberForma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0" fontId="44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 shrinkToFit="0" vertical="center" wrapText="1"/>
    </xf>
    <xf borderId="0" fillId="0" fontId="44" numFmtId="3" xfId="0" applyAlignment="1" applyFont="1" applyNumberFormat="1">
      <alignment horizontal="center" vertical="center"/>
    </xf>
    <xf borderId="0" fillId="0" fontId="44" numFmtId="165" xfId="0" applyAlignment="1" applyFont="1" applyNumberFormat="1">
      <alignment horizontal="center" vertical="center"/>
    </xf>
    <xf borderId="0" fillId="0" fontId="44" numFmtId="3" xfId="0" applyAlignment="1" applyFont="1" applyNumberFormat="1">
      <alignment horizontal="center" readingOrder="0" vertical="center"/>
    </xf>
    <xf borderId="0" fillId="0" fontId="44" numFmtId="165" xfId="0" applyAlignment="1" applyFont="1" applyNumberFormat="1">
      <alignment horizontal="center" readingOrder="0" vertical="center"/>
    </xf>
    <xf borderId="0" fillId="0" fontId="45" numFmtId="0" xfId="0" applyAlignment="1" applyFont="1">
      <alignment horizontal="left" readingOrder="0" shrinkToFit="0" vertical="center" wrapText="1"/>
    </xf>
    <xf borderId="0" fillId="0" fontId="45" numFmtId="3" xfId="0" applyAlignment="1" applyFont="1" applyNumberFormat="1">
      <alignment horizontal="center" readingOrder="0" vertical="center"/>
    </xf>
    <xf borderId="0" fillId="0" fontId="45" numFmtId="165" xfId="0" applyAlignment="1" applyFont="1" applyNumberFormat="1">
      <alignment horizontal="center" readingOrder="0" vertical="center"/>
    </xf>
    <xf borderId="0" fillId="0" fontId="45" numFmtId="0" xfId="0" applyAlignment="1" applyFont="1">
      <alignment horizontal="center" readingOrder="0" vertical="center"/>
    </xf>
    <xf borderId="0" fillId="0" fontId="45" numFmtId="0" xfId="0" applyAlignment="1" applyFont="1">
      <alignment horizontal="left" readingOrder="0" shrinkToFit="0" vertical="center" wrapText="0"/>
    </xf>
    <xf borderId="0" fillId="0" fontId="44" numFmtId="0" xfId="0" applyAlignment="1" applyFont="1">
      <alignment horizontal="center" vertical="center"/>
    </xf>
    <xf borderId="0" fillId="0" fontId="45" numFmtId="0" xfId="0" applyAlignment="1" applyFont="1">
      <alignment horizontal="center" vertical="bottom"/>
    </xf>
    <xf borderId="0" fillId="0" fontId="45" numFmtId="165" xfId="0" applyAlignment="1" applyFont="1" applyNumberFormat="1">
      <alignment horizontal="center" vertical="bottom"/>
    </xf>
    <xf borderId="0" fillId="0" fontId="45" numFmtId="0" xfId="0" applyAlignment="1" applyFont="1">
      <alignment horizontal="left" readingOrder="0" vertical="center"/>
    </xf>
    <xf quotePrefix="1" borderId="0" fillId="0" fontId="45" numFmtId="0" xfId="0" applyAlignment="1" applyFont="1">
      <alignment horizontal="center" vertical="bottom"/>
    </xf>
    <xf borderId="0" fillId="0" fontId="45" numFmtId="0" xfId="0" applyAlignment="1" applyFont="1">
      <alignment horizontal="right" readingOrder="0" vertical="center"/>
    </xf>
    <xf borderId="0" fillId="0" fontId="45" numFmtId="0" xfId="0" applyAlignment="1" applyFont="1">
      <alignment horizontal="center" readingOrder="0" vertical="center"/>
    </xf>
    <xf borderId="0" fillId="0" fontId="45" numFmtId="0" xfId="0" applyAlignment="1" applyFont="1">
      <alignment horizontal="right"/>
    </xf>
    <xf borderId="55" fillId="0" fontId="45" numFmtId="165" xfId="0" applyAlignment="1" applyBorder="1" applyFont="1" applyNumberFormat="1">
      <alignment horizontal="center"/>
    </xf>
    <xf borderId="0" fillId="0" fontId="49" numFmtId="0" xfId="0" applyAlignment="1" applyFont="1">
      <alignment vertical="center"/>
    </xf>
    <xf borderId="0" fillId="0" fontId="43" numFmtId="0" xfId="0" applyAlignment="1" applyFont="1">
      <alignment readingOrder="0" vertical="center"/>
    </xf>
    <xf borderId="0" fillId="0" fontId="43" numFmtId="0" xfId="0" applyAlignment="1" applyFont="1">
      <alignment horizontal="center" readingOrder="0" vertical="center"/>
    </xf>
    <xf borderId="0" fillId="0" fontId="43" numFmtId="0" xfId="0" applyAlignment="1" applyFont="1">
      <alignment vertical="center"/>
    </xf>
    <xf borderId="0" fillId="0" fontId="43" numFmtId="0" xfId="0" applyAlignment="1" applyFont="1">
      <alignment shrinkToFit="0" vertical="center" wrapText="1"/>
    </xf>
    <xf borderId="0" fillId="0" fontId="49" numFmtId="170" xfId="0" applyAlignment="1" applyFont="1" applyNumberFormat="1">
      <alignment horizontal="center" vertical="center"/>
    </xf>
    <xf borderId="0" fillId="0" fontId="45" numFmtId="0" xfId="0" applyAlignment="1" applyFont="1">
      <alignment vertical="center"/>
    </xf>
    <xf borderId="0" fillId="0" fontId="45" numFmtId="170" xfId="0" applyAlignment="1" applyFont="1" applyNumberFormat="1">
      <alignment horizontal="center" vertical="center"/>
    </xf>
    <xf borderId="0" fillId="0" fontId="50" numFmtId="0" xfId="0" applyFont="1"/>
    <xf borderId="0" fillId="0" fontId="43" numFmtId="170" xfId="0" applyAlignment="1" applyFont="1" applyNumberFormat="1">
      <alignment horizontal="center" vertical="center"/>
    </xf>
    <xf borderId="0" fillId="0" fontId="45" numFmtId="171" xfId="0" applyAlignment="1" applyFont="1" applyNumberFormat="1">
      <alignment horizontal="center" vertical="center"/>
    </xf>
    <xf borderId="0" fillId="0" fontId="51" numFmtId="0" xfId="0" applyAlignment="1" applyFont="1">
      <alignment vertical="center"/>
    </xf>
    <xf borderId="0" fillId="0" fontId="51" numFmtId="171" xfId="0" applyAlignment="1" applyFont="1" applyNumberFormat="1">
      <alignment horizontal="center" vertical="center"/>
    </xf>
    <xf borderId="0" fillId="0" fontId="51" numFmtId="170" xfId="0" applyAlignment="1" applyFont="1" applyNumberFormat="1">
      <alignment horizontal="center" vertical="center"/>
    </xf>
    <xf borderId="0" fillId="0" fontId="51" numFmtId="0" xfId="0" applyAlignment="1" applyFont="1">
      <alignment readingOrder="0" vertical="center"/>
    </xf>
    <xf borderId="0" fillId="0" fontId="44" numFmtId="0" xfId="0" applyAlignment="1" applyFont="1">
      <alignment horizontal="left" readingOrder="0" vertical="top"/>
    </xf>
    <xf borderId="0" fillId="0" fontId="45" numFmtId="49" xfId="0" applyAlignment="1" applyFont="1" applyNumberFormat="1">
      <alignment horizontal="left" readingOrder="0" shrinkToFit="0" vertical="center" wrapText="1"/>
    </xf>
    <xf borderId="0" fillId="0" fontId="44" numFmtId="0" xfId="0" applyAlignment="1" applyFont="1">
      <alignment horizontal="left" readingOrder="0" vertical="center"/>
    </xf>
    <xf borderId="0" fillId="0" fontId="44" numFmtId="0" xfId="0" applyAlignment="1" applyFont="1">
      <alignment horizontal="left" vertical="center"/>
    </xf>
    <xf borderId="0" fillId="0" fontId="45" numFmtId="49" xfId="0" applyAlignment="1" applyFont="1" applyNumberFormat="1">
      <alignment horizontal="left" shrinkToFit="0" vertical="center" wrapText="1"/>
    </xf>
    <xf borderId="0" fillId="0" fontId="44" numFmtId="0" xfId="0" applyAlignment="1" applyFont="1">
      <alignment shrinkToFit="0" vertical="center" wrapText="1"/>
    </xf>
    <xf borderId="0" fillId="0" fontId="4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0" numFmtId="0" xfId="0" applyAlignment="1" applyFont="1">
      <alignment vertical="center"/>
    </xf>
    <xf borderId="0" fillId="0" fontId="50" numFmtId="0" xfId="0" applyAlignment="1" applyFont="1">
      <alignment horizontal="center" vertical="center"/>
    </xf>
    <xf borderId="0" fillId="0" fontId="51" numFmtId="0" xfId="0" applyAlignment="1" applyFont="1">
      <alignment horizontal="center" shrinkToFit="0" vertical="center" wrapText="1"/>
    </xf>
    <xf borderId="0" fillId="0" fontId="52" numFmtId="0" xfId="0" applyAlignment="1" applyFont="1">
      <alignment horizontal="left" readingOrder="0" vertical="center"/>
    </xf>
    <xf borderId="0" fillId="0" fontId="53" numFmtId="0" xfId="0" applyAlignment="1" applyFont="1">
      <alignment horizontal="center" readingOrder="0" vertical="center"/>
    </xf>
    <xf borderId="0" fillId="0" fontId="7" numFmtId="172" xfId="0" applyAlignment="1" applyFont="1" applyNumberFormat="1">
      <alignment horizontal="center" readingOrder="0" vertical="center"/>
    </xf>
    <xf borderId="0" fillId="14" fontId="54" numFmtId="0" xfId="0" applyAlignment="1" applyFill="1" applyFont="1">
      <alignment horizontal="center" readingOrder="0" vertical="center"/>
    </xf>
    <xf borderId="0" fillId="7" fontId="53" numFmtId="0" xfId="0" applyAlignment="1" applyFont="1">
      <alignment horizontal="center" readingOrder="0" vertical="center"/>
    </xf>
    <xf borderId="0" fillId="7" fontId="7" numFmtId="172" xfId="0" applyAlignment="1" applyFont="1" applyNumberForma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0" fillId="15" fontId="53" numFmtId="0" xfId="0" applyAlignment="1" applyFill="1" applyFont="1">
      <alignment horizontal="center" readingOrder="0" vertical="center"/>
    </xf>
    <xf borderId="0" fillId="15" fontId="7" numFmtId="172" xfId="0" applyAlignment="1" applyFont="1" applyNumberFormat="1">
      <alignment horizontal="center" readingOrder="0" vertical="center"/>
    </xf>
    <xf borderId="0" fillId="15" fontId="7" numFmtId="0" xfId="0" applyAlignment="1" applyFont="1">
      <alignment horizontal="center" readingOrder="0" vertical="center"/>
    </xf>
    <xf borderId="0" fillId="14" fontId="52" numFmtId="172" xfId="0" applyAlignment="1" applyFont="1" applyNumberFormat="1">
      <alignment horizontal="center" vertical="center"/>
    </xf>
    <xf borderId="0" fillId="7" fontId="7" numFmtId="172" xfId="0" applyAlignment="1" applyFont="1" applyNumberFormat="1">
      <alignment horizontal="center" vertical="center"/>
    </xf>
    <xf borderId="0" fillId="16" fontId="55" numFmtId="172" xfId="0" applyAlignment="1" applyFill="1" applyFont="1" applyNumberFormat="1">
      <alignment horizontal="center" readingOrder="0" vertical="center"/>
    </xf>
    <xf borderId="0" fillId="15" fontId="7" numFmtId="172" xfId="0" applyAlignment="1" applyFont="1" applyNumberFormat="1">
      <alignment horizontal="center" vertical="center"/>
    </xf>
    <xf borderId="0" fillId="3" fontId="55" numFmtId="172" xfId="0" applyAlignment="1" applyFont="1" applyNumberFormat="1">
      <alignment horizontal="center" readingOrder="0" vertical="center"/>
    </xf>
    <xf borderId="0" fillId="0" fontId="9" numFmtId="164" xfId="0" applyAlignment="1" applyFont="1" applyNumberFormat="1">
      <alignment horizontal="center" readingOrder="0" vertical="center"/>
    </xf>
    <xf borderId="0" fillId="0" fontId="7" numFmtId="172" xfId="0" applyAlignment="1" applyFont="1" applyNumberFormat="1">
      <alignment horizontal="center" vertical="center"/>
    </xf>
    <xf borderId="0" fillId="0" fontId="9" numFmtId="172" xfId="0" applyAlignment="1" applyFont="1" applyNumberFormat="1">
      <alignment horizontal="center" readingOrder="0" vertical="center"/>
    </xf>
    <xf borderId="0" fillId="0" fontId="52" numFmtId="172" xfId="0" applyAlignment="1" applyFont="1" applyNumberFormat="1">
      <alignment horizontal="center" vertical="center"/>
    </xf>
    <xf borderId="0" fillId="0" fontId="9" numFmtId="172" xfId="0" applyAlignment="1" applyFont="1" applyNumberFormat="1">
      <alignment horizontal="center" vertical="center"/>
    </xf>
    <xf borderId="0" fillId="0" fontId="56" numFmtId="164" xfId="0" applyAlignment="1" applyFont="1" applyNumberFormat="1">
      <alignment horizontal="center" readingOrder="0" vertical="center"/>
    </xf>
    <xf borderId="0" fillId="0" fontId="9" numFmtId="20" xfId="0" applyAlignment="1" applyFont="1" applyNumberFormat="1">
      <alignment horizontal="center" readingOrder="0" vertical="center"/>
    </xf>
    <xf borderId="0" fillId="0" fontId="57" numFmtId="172" xfId="0" applyFont="1" applyNumberFormat="1"/>
    <xf borderId="0" fillId="0" fontId="58" numFmtId="172" xfId="0" applyFont="1" applyNumberFormat="1"/>
    <xf borderId="0" fillId="0" fontId="59" numFmtId="172" xfId="0" applyFont="1" applyNumberFormat="1"/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4.png"/><Relationship Id="rId10" Type="http://schemas.openxmlformats.org/officeDocument/2006/relationships/image" Target="../media/image14.png"/><Relationship Id="rId13" Type="http://schemas.openxmlformats.org/officeDocument/2006/relationships/image" Target="../media/image6.png"/><Relationship Id="rId12" Type="http://schemas.openxmlformats.org/officeDocument/2006/relationships/image" Target="../media/image11.png"/><Relationship Id="rId1" Type="http://schemas.openxmlformats.org/officeDocument/2006/relationships/image" Target="../media/image1.png"/><Relationship Id="rId2" Type="http://schemas.openxmlformats.org/officeDocument/2006/relationships/image" Target="../media/image13.png"/><Relationship Id="rId3" Type="http://schemas.openxmlformats.org/officeDocument/2006/relationships/image" Target="../media/image12.png"/><Relationship Id="rId4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15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361950" cy="190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361950" cy="190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69</xdr:row>
      <xdr:rowOff>0</xdr:rowOff>
    </xdr:from>
    <xdr:ext cx="952500" cy="314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800100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923925" cy="31432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20</xdr:row>
      <xdr:rowOff>0</xdr:rowOff>
    </xdr:from>
    <xdr:ext cx="952500" cy="314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800100" cy="314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923925" cy="31432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962025" cy="49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666750" cy="466725"/>
    <xdr:pic>
      <xdr:nvPicPr>
        <xdr:cNvPr id="0" name="image1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476250" cy="466725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952500" cy="46672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542925" cy="466725"/>
    <xdr:pic>
      <xdr:nvPicPr>
        <xdr:cNvPr id="0" name="image1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571500" cy="466725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619125" cy="466725"/>
    <xdr:pic>
      <xdr:nvPicPr>
        <xdr:cNvPr id="0" name="image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828675" cy="666750"/>
    <xdr:pic>
      <xdr:nvPicPr>
        <xdr:cNvPr id="0" name="image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581025" cy="466725"/>
    <xdr:pic>
      <xdr:nvPicPr>
        <xdr:cNvPr id="0" name="image8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371475" cy="466725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923925" cy="466725"/>
    <xdr:pic>
      <xdr:nvPicPr>
        <xdr:cNvPr id="0" name="image1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276225" cy="466725"/>
    <xdr:pic>
      <xdr:nvPicPr>
        <xdr:cNvPr id="0" name="image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542925" cy="466725"/>
    <xdr:pic>
      <xdr:nvPicPr>
        <xdr:cNvPr id="0" name="image1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914400" cy="571500"/>
    <xdr:pic>
      <xdr:nvPicPr>
        <xdr:cNvPr id="0" name="image6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1133475" cy="581025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5"/>
    <col customWidth="1" min="3" max="3" width="20.88"/>
    <col customWidth="1" min="4" max="4" width="27.13"/>
    <col customWidth="1" min="5" max="5" width="18.5"/>
    <col customWidth="1" min="6" max="6" width="21.0"/>
    <col customWidth="1" min="7" max="7" width="23.38"/>
    <col customWidth="1" min="10" max="10" width="15.38"/>
    <col customWidth="1" min="33" max="33" width="22.13"/>
    <col customWidth="1" min="34" max="34" width="27.63"/>
    <col customWidth="1" min="35" max="35" width="26.13"/>
    <col customWidth="1" min="36" max="36" width="28.63"/>
    <col customWidth="1" min="37" max="37" width="26.13"/>
    <col customWidth="1" min="40" max="40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1" t="s">
        <v>9</v>
      </c>
      <c r="AE1" s="1" t="s">
        <v>0</v>
      </c>
      <c r="AF1" s="2" t="s">
        <v>1</v>
      </c>
      <c r="AG1" s="2" t="s">
        <v>2</v>
      </c>
      <c r="AH1" s="2" t="s">
        <v>3</v>
      </c>
      <c r="AI1" s="2" t="s">
        <v>4</v>
      </c>
      <c r="AJ1" s="2" t="s">
        <v>5</v>
      </c>
      <c r="AK1" s="1" t="s">
        <v>6</v>
      </c>
      <c r="AL1" s="3" t="s">
        <v>7</v>
      </c>
      <c r="AM1" s="4" t="s">
        <v>8</v>
      </c>
      <c r="AN1" s="1" t="s">
        <v>9</v>
      </c>
    </row>
    <row r="2" ht="54.0" customHeight="1">
      <c r="A2" s="5" t="str">
        <f>'00-PROYECTO'!A2</f>
        <v>Grupo palace</v>
      </c>
      <c r="B2" s="5" t="str">
        <f>'00-PROYECTO'!B2</f>
        <v>Beach palace</v>
      </c>
      <c r="C2" s="4" t="str">
        <f>'00-PROYECTO'!C2</f>
        <v>Mireia</v>
      </c>
      <c r="D2" s="5" t="str">
        <f>IF(OR(A2="",B2="",C2=""),"",UPPER(LEFT(A2,1)&amp;LEFT(B2,1)&amp;"-"&amp;LEFT(C2,1)))</f>
        <v>GB-M</v>
      </c>
      <c r="E2" s="5" t="str">
        <f>'00-PROYECTO'!E2</f>
        <v>LUIS</v>
      </c>
      <c r="F2" s="6">
        <f>'00-PROYECTO'!F2</f>
        <v>46157</v>
      </c>
      <c r="G2" s="5" t="str">
        <f t="array" ref="G2">IF(INDEX('01-LISTADO_ELEMENTOS'!C:C,ROW()+5)&lt;&gt;"",LOOKUP(2,1/($D$2:D2&lt;&gt;""),$D$2:D2)&amp;"-"&amp;TEXT(COUNTIF('01-LISTADO_ELEMENTOS'!$C$7:INDEX('01-LISTADO_ELEMENTOS'!C:C,ROW()+5),"&lt;&gt;"),"000"),"")</f>
        <v>GB-M-001</v>
      </c>
      <c r="H2" s="7" t="str">
        <f>'01-LISTADO_ELEMENTOS'!A7</f>
        <v/>
      </c>
      <c r="I2" s="8" t="str">
        <f>'01-LISTADO_ELEMENTOS'!D7</f>
        <v/>
      </c>
      <c r="J2" s="5" t="str">
        <f>'01-LISTADO_ELEMENTOS'!C7</f>
        <v>Elefante</v>
      </c>
      <c r="AE2" s="9" t="str">
        <f>IFERROR(__xludf.DUMMYFUNCTION("IMPORTRANGE(""1Uh1EKF3FsHh6pUypsVIS9FR5wAJZ_PHgLiHNgktyUps"",""Base de datos!A2:AD100"")
"),"Grupo palace")</f>
        <v>Grupo palace</v>
      </c>
      <c r="AF2" s="5" t="str">
        <f>IFERROR(__xludf.DUMMYFUNCTION("""COMPUTED_VALUE"""),"Beach palace")</f>
        <v>Beach palace</v>
      </c>
      <c r="AG2" s="5" t="str">
        <f>IFERROR(__xludf.DUMMYFUNCTION("""COMPUTED_VALUE"""),"Mireia")</f>
        <v>Mireia</v>
      </c>
      <c r="AH2" s="5" t="str">
        <f>IFERROR(__xludf.DUMMYFUNCTION("""COMPUTED_VALUE"""),"GB-M")</f>
        <v>GB-M</v>
      </c>
      <c r="AI2" s="5" t="str">
        <f>IFERROR(__xludf.DUMMYFUNCTION("""COMPUTED_VALUE"""),"LUIS")</f>
        <v>LUIS</v>
      </c>
      <c r="AJ2" s="6">
        <f>IFERROR(__xludf.DUMMYFUNCTION("""COMPUTED_VALUE"""),46157.0)</f>
        <v>46157</v>
      </c>
      <c r="AK2" s="5" t="str">
        <f>IFERROR(__xludf.DUMMYFUNCTION("""COMPUTED_VALUE"""),"GB-M-001")</f>
        <v>GB-M-001</v>
      </c>
      <c r="AL2" s="8"/>
      <c r="AM2" s="8"/>
      <c r="AN2" s="5" t="str">
        <f>IFERROR(__xludf.DUMMYFUNCTION("""COMPUTED_VALUE"""),"Elefante")</f>
        <v>Elefante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>
      <c r="B3" s="10"/>
      <c r="E3" s="5" t="str">
        <f>'00-PROYECTO'!E3</f>
        <v>PEDRO</v>
      </c>
      <c r="G3" s="5" t="str">
        <f t="array" ref="G3">IF(INDEX('01-LISTADO_ELEMENTOS'!C:C,ROW()+5)&lt;&gt;"",LOOKUP(2,1/($D$2:D2&lt;&gt;""),$D$2:D3)&amp;"-"&amp;TEXT(COUNTIF('01-LISTADO_ELEMENTOS'!$C$7:INDEX('01-LISTADO_ELEMENTOS'!C:C,ROW()+5),"&lt;&gt;"),"000"),"")</f>
        <v/>
      </c>
      <c r="H3" s="7" t="str">
        <f>'01-LISTADO_ELEMENTOS'!A8</f>
        <v/>
      </c>
      <c r="I3" s="8" t="str">
        <f>'01-LISTADO_ELEMENTOS'!D8</f>
        <v/>
      </c>
      <c r="J3" s="5" t="str">
        <f>'01-LISTADO_ELEMENTOS'!C8</f>
        <v/>
      </c>
      <c r="AE3" s="5"/>
      <c r="AF3" s="5"/>
      <c r="AG3" s="5"/>
      <c r="AH3" s="5"/>
      <c r="AI3" s="5" t="str">
        <f>IFERROR(__xludf.DUMMYFUNCTION("""COMPUTED_VALUE"""),"PEDRO")</f>
        <v>PEDRO</v>
      </c>
      <c r="AJ3" s="5"/>
      <c r="AK3" s="5" t="str">
        <f>IFERROR(__xludf.DUMMYFUNCTION("""COMPUTED_VALUE"""),"")</f>
        <v/>
      </c>
      <c r="AL3" s="8"/>
      <c r="AM3" s="8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r="4">
      <c r="E4" s="5" t="str">
        <f>'00-PROYECTO'!E4</f>
        <v>JUAN</v>
      </c>
      <c r="G4" s="5" t="str">
        <f t="array" ref="G4">IF(INDEX('01-LISTADO_ELEMENTOS'!C:C,ROW()+5)&lt;&gt;"",LOOKUP(2,1/($D$2:D2&lt;&gt;""),$D$2:D4)&amp;"-"&amp;TEXT(COUNTIF('01-LISTADO_ELEMENTOS'!$C$7:INDEX('01-LISTADO_ELEMENTOS'!C:C,ROW()+5),"&lt;&gt;"),"000"),"")</f>
        <v>GB-M-002</v>
      </c>
      <c r="H4" s="11" t="str">
        <f>'01-LISTADO_ELEMENTOS'!A9</f>
        <v/>
      </c>
      <c r="I4" s="8" t="str">
        <f>'01-LISTADO_ELEMENTOS'!D9</f>
        <v/>
      </c>
      <c r="J4" s="5" t="str">
        <f>'01-LISTADO_ELEMENTOS'!C9</f>
        <v>Cocodrilo</v>
      </c>
      <c r="AE4" s="5"/>
      <c r="AF4" s="5"/>
      <c r="AG4" s="5"/>
      <c r="AH4" s="5"/>
      <c r="AI4" s="5" t="str">
        <f>IFERROR(__xludf.DUMMYFUNCTION("""COMPUTED_VALUE"""),"JUAN")</f>
        <v>JUAN</v>
      </c>
      <c r="AJ4" s="5"/>
      <c r="AK4" s="5" t="str">
        <f>IFERROR(__xludf.DUMMYFUNCTION("""COMPUTED_VALUE"""),"GB-M-002")</f>
        <v>GB-M-002</v>
      </c>
      <c r="AL4" s="5"/>
      <c r="AM4" s="8"/>
      <c r="AN4" s="5" t="str">
        <f>IFERROR(__xludf.DUMMYFUNCTION("""COMPUTED_VALUE"""),"Cocodrilo")</f>
        <v>Cocodrilo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>
      <c r="E5" s="5" t="str">
        <f>'00-PROYECTO'!E5</f>
        <v>ALBERTO</v>
      </c>
      <c r="G5" s="5" t="str">
        <f t="array" ref="G5">IF(INDEX('01-LISTADO_ELEMENTOS'!C:C,ROW()+5)&lt;&gt;"",LOOKUP(2,1/($D$2:D2&lt;&gt;""),$D$2:D5)&amp;"-"&amp;TEXT(COUNTIF('01-LISTADO_ELEMENTOS'!$C$7:INDEX('01-LISTADO_ELEMENTOS'!C:C,ROW()+5),"&lt;&gt;"),"000"),"")</f>
        <v/>
      </c>
      <c r="H5" s="11" t="str">
        <f>'01-LISTADO_ELEMENTOS'!A10</f>
        <v/>
      </c>
      <c r="I5" s="8" t="str">
        <f>'01-LISTADO_ELEMENTOS'!D10</f>
        <v/>
      </c>
      <c r="J5" s="5" t="str">
        <f>'01-LISTADO_ELEMENTOS'!C10</f>
        <v/>
      </c>
      <c r="AE5" s="5"/>
      <c r="AF5" s="5"/>
      <c r="AG5" s="5"/>
      <c r="AH5" s="5"/>
      <c r="AI5" s="5" t="str">
        <f>IFERROR(__xludf.DUMMYFUNCTION("""COMPUTED_VALUE"""),"ALBERTO")</f>
        <v>ALBERTO</v>
      </c>
      <c r="AJ5" s="5"/>
      <c r="AK5" s="5" t="str">
        <f>IFERROR(__xludf.DUMMYFUNCTION("""COMPUTED_VALUE"""),"")</f>
        <v/>
      </c>
      <c r="AL5" s="5"/>
      <c r="AM5" s="8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>
      <c r="E6" s="5" t="str">
        <f>'00-PROYECTO'!E6</f>
        <v/>
      </c>
      <c r="G6" s="5" t="str">
        <f t="array" ref="G6">IF(INDEX('01-LISTADO_ELEMENTOS'!C:C,ROW()+5)&lt;&gt;"",LOOKUP(2,1/($D$2:D2&lt;&gt;""),$D$2:D5)&amp;"-"&amp;TEXT(COUNTIF('01-LISTADO_ELEMENTOS'!$C$7:INDEX('01-LISTADO_ELEMENTOS'!C:C,ROW()+5),"&lt;&gt;"),"000"),"")</f>
        <v/>
      </c>
      <c r="H6" s="11" t="str">
        <f>'01-LISTADO_ELEMENTOS'!A11</f>
        <v/>
      </c>
      <c r="I6" s="8" t="str">
        <f>'01-LISTADO_ELEMENTOS'!D11</f>
        <v/>
      </c>
      <c r="J6" s="5" t="str">
        <f>'01-LISTADO_ELEMENTOS'!C11</f>
        <v/>
      </c>
      <c r="AE6" s="5"/>
      <c r="AF6" s="5"/>
      <c r="AG6" s="5"/>
      <c r="AH6" s="5"/>
      <c r="AI6" s="5"/>
      <c r="AJ6" s="5"/>
      <c r="AK6" s="5" t="str">
        <f>IFERROR(__xludf.DUMMYFUNCTION("""COMPUTED_VALUE"""),"")</f>
        <v/>
      </c>
      <c r="AL6" s="5"/>
      <c r="AM6" s="8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r="7">
      <c r="E7" s="5" t="str">
        <f>'00-PROYECTO'!E7</f>
        <v/>
      </c>
      <c r="G7" s="5" t="str">
        <f t="array" ref="G7">IF(INDEX('01-LISTADO_ELEMENTOS'!C:C,ROW()+5)&lt;&gt;"",LOOKUP(2,1/($D$2:D2&lt;&gt;""),$D$2:D6)&amp;"-"&amp;TEXT(COUNTIF('01-LISTADO_ELEMENTOS'!$C$7:INDEX('01-LISTADO_ELEMENTOS'!C:C,ROW()+5),"&lt;&gt;"),"000"),"")</f>
        <v/>
      </c>
      <c r="H7" s="11" t="str">
        <f>'01-LISTADO_ELEMENTOS'!A12</f>
        <v/>
      </c>
      <c r="I7" s="8" t="str">
        <f>'01-LISTADO_ELEMENTOS'!D12</f>
        <v/>
      </c>
      <c r="J7" s="5" t="str">
        <f>'01-LISTADO_ELEMENTOS'!C12</f>
        <v/>
      </c>
      <c r="AE7" s="5"/>
      <c r="AF7" s="5"/>
      <c r="AG7" s="5"/>
      <c r="AH7" s="5"/>
      <c r="AI7" s="5"/>
      <c r="AJ7" s="5"/>
      <c r="AK7" s="5" t="str">
        <f>IFERROR(__xludf.DUMMYFUNCTION("""COMPUTED_VALUE"""),"")</f>
        <v/>
      </c>
      <c r="AL7" s="5"/>
      <c r="AM7" s="8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</row>
    <row r="8">
      <c r="E8" s="5" t="str">
        <f>'00-PROYECTO'!E8</f>
        <v/>
      </c>
      <c r="G8" s="5" t="str">
        <f t="array" ref="G8">IF(INDEX('01-LISTADO_ELEMENTOS'!C:C,ROW()+5)&lt;&gt;"",LOOKUP(2,1/($D$2:D2&lt;&gt;""),$D$2:D5)&amp;"-"&amp;TEXT(COUNTIF('01-LISTADO_ELEMENTOS'!$C$7:INDEX('01-LISTADO_ELEMENTOS'!C:C,ROW()+5),"&lt;&gt;"),"000"),"")</f>
        <v/>
      </c>
      <c r="H8" s="11" t="str">
        <f>'01-LISTADO_ELEMENTOS'!A13</f>
        <v/>
      </c>
      <c r="I8" s="8" t="str">
        <f>'01-LISTADO_ELEMENTOS'!D13</f>
        <v/>
      </c>
      <c r="J8" s="5" t="str">
        <f>'01-LISTADO_ELEMENTOS'!C13</f>
        <v/>
      </c>
      <c r="AE8" s="5"/>
      <c r="AF8" s="5"/>
      <c r="AG8" s="5"/>
      <c r="AH8" s="5"/>
      <c r="AI8" s="5"/>
      <c r="AJ8" s="5"/>
      <c r="AK8" s="5" t="str">
        <f>IFERROR(__xludf.DUMMYFUNCTION("""COMPUTED_VALUE"""),"")</f>
        <v/>
      </c>
      <c r="AL8" s="5"/>
      <c r="AM8" s="8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</row>
    <row r="9">
      <c r="E9" s="5" t="str">
        <f>'00-PROYECTO'!E9</f>
        <v/>
      </c>
      <c r="G9" s="5" t="str">
        <f t="array" ref="G9">IF(INDEX('01-LISTADO_ELEMENTOS'!C:C,ROW()+5)&lt;&gt;"",LOOKUP(2,1/($D$2:D2&lt;&gt;""),$D$2:D5)&amp;"-"&amp;TEXT(COUNTIF('01-LISTADO_ELEMENTOS'!$C$7:INDEX('01-LISTADO_ELEMENTOS'!C:C,ROW()+5),"&lt;&gt;"),"000"),"")</f>
        <v/>
      </c>
      <c r="H9" s="11" t="str">
        <f>'01-LISTADO_ELEMENTOS'!A14</f>
        <v/>
      </c>
      <c r="I9" s="8" t="str">
        <f>'01-LISTADO_ELEMENTOS'!D14</f>
        <v/>
      </c>
      <c r="J9" s="5" t="str">
        <f>'01-LISTADO_ELEMENTOS'!C14</f>
        <v/>
      </c>
      <c r="AE9" s="5"/>
      <c r="AF9" s="5"/>
      <c r="AG9" s="5"/>
      <c r="AH9" s="5"/>
      <c r="AI9" s="5"/>
      <c r="AJ9" s="5"/>
      <c r="AK9" s="5" t="str">
        <f>IFERROR(__xludf.DUMMYFUNCTION("""COMPUTED_VALUE"""),"")</f>
        <v/>
      </c>
      <c r="AL9" s="5"/>
      <c r="AM9" s="8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r="10">
      <c r="E10" s="5" t="str">
        <f>'00-PROYECTO'!E10</f>
        <v/>
      </c>
      <c r="G10" s="5" t="str">
        <f t="array" ref="G10">IF(INDEX('01-LISTADO_ELEMENTOS'!C:C,ROW()+5)&lt;&gt;"",LOOKUP(2,1/($D$2:D2&lt;&gt;""),$D$2:D5)&amp;"-"&amp;TEXT(COUNTIF('01-LISTADO_ELEMENTOS'!$C$7:INDEX('01-LISTADO_ELEMENTOS'!C:C,ROW()+5),"&lt;&gt;"),"000"),"")</f>
        <v/>
      </c>
      <c r="H10" s="11" t="str">
        <f>'01-LISTADO_ELEMENTOS'!A15</f>
        <v/>
      </c>
      <c r="I10" s="8" t="str">
        <f>'01-LISTADO_ELEMENTOS'!D15</f>
        <v/>
      </c>
      <c r="J10" s="5" t="str">
        <f>'01-LISTADO_ELEMENTOS'!C15</f>
        <v/>
      </c>
      <c r="AE10" s="5"/>
      <c r="AF10" s="5"/>
      <c r="AG10" s="5"/>
      <c r="AH10" s="5"/>
      <c r="AI10" s="5"/>
      <c r="AJ10" s="5"/>
      <c r="AK10" s="5" t="str">
        <f>IFERROR(__xludf.DUMMYFUNCTION("""COMPUTED_VALUE"""),"")</f>
        <v/>
      </c>
      <c r="AL10" s="5"/>
      <c r="AM10" s="8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</row>
    <row r="11">
      <c r="E11" s="5" t="str">
        <f>'00-PROYECTO'!E11</f>
        <v/>
      </c>
      <c r="G11" s="5" t="str">
        <f t="array" ref="G11">IF(INDEX('01-LISTADO_ELEMENTOS'!C:C,ROW()+5)&lt;&gt;"",LOOKUP(2,1/($D$2:D2&lt;&gt;""),$D$2:D5)&amp;"-"&amp;TEXT(COUNTIF('01-LISTADO_ELEMENTOS'!$C$7:INDEX('01-LISTADO_ELEMENTOS'!C:C,ROW()+5),"&lt;&gt;"),"000"),"")</f>
        <v/>
      </c>
      <c r="H11" s="11" t="str">
        <f>'01-LISTADO_ELEMENTOS'!A16</f>
        <v/>
      </c>
      <c r="I11" s="8" t="str">
        <f>'01-LISTADO_ELEMENTOS'!D16</f>
        <v/>
      </c>
      <c r="J11" s="5" t="str">
        <f>'01-LISTADO_ELEMENTOS'!C16</f>
        <v/>
      </c>
      <c r="AE11" s="5"/>
      <c r="AF11" s="5"/>
      <c r="AG11" s="5"/>
      <c r="AH11" s="5"/>
      <c r="AI11" s="5"/>
      <c r="AJ11" s="5"/>
      <c r="AK11" s="5" t="str">
        <f>IFERROR(__xludf.DUMMYFUNCTION("""COMPUTED_VALUE"""),"")</f>
        <v/>
      </c>
      <c r="AL11" s="5"/>
      <c r="AM11" s="8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>
      <c r="E12" s="5" t="str">
        <f>'00-PROYECTO'!E12</f>
        <v/>
      </c>
      <c r="G12" s="5" t="str">
        <f t="array" ref="G12">IF(INDEX('01-LISTADO_ELEMENTOS'!C:C,ROW()+5)&lt;&gt;"",LOOKUP(2,1/($D$2:D2&lt;&gt;""),$D$2:D5)&amp;"-"&amp;TEXT(COUNTIF('01-LISTADO_ELEMENTOS'!$C$7:INDEX('01-LISTADO_ELEMENTOS'!C:C,ROW()+5),"&lt;&gt;"),"000"),"")</f>
        <v/>
      </c>
      <c r="H12" s="11" t="str">
        <f>'01-LISTADO_ELEMENTOS'!A17</f>
        <v/>
      </c>
      <c r="I12" s="8" t="str">
        <f>'01-LISTADO_ELEMENTOS'!D17</f>
        <v/>
      </c>
      <c r="J12" s="5" t="str">
        <f>'01-LISTADO_ELEMENTOS'!C17</f>
        <v/>
      </c>
      <c r="AE12" s="5"/>
      <c r="AF12" s="5"/>
      <c r="AG12" s="5"/>
      <c r="AH12" s="5"/>
      <c r="AI12" s="5"/>
      <c r="AJ12" s="5"/>
      <c r="AK12" s="5" t="str">
        <f>IFERROR(__xludf.DUMMYFUNCTION("""COMPUTED_VALUE"""),"")</f>
        <v/>
      </c>
      <c r="AL12" s="5"/>
      <c r="AM12" s="8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</row>
    <row r="13">
      <c r="E13" s="5" t="str">
        <f>'00-PROYECTO'!E13</f>
        <v/>
      </c>
      <c r="G13" s="5" t="str">
        <f t="array" ref="G13">IF(INDEX('01-LISTADO_ELEMENTOS'!C:C,ROW()+5)&lt;&gt;"",LOOKUP(2,1/($D$2:D2&lt;&gt;""),$D$2:D5)&amp;"-"&amp;TEXT(COUNTIF('01-LISTADO_ELEMENTOS'!$C$7:INDEX('01-LISTADO_ELEMENTOS'!C:C,ROW()+5),"&lt;&gt;"),"000"),"")</f>
        <v/>
      </c>
      <c r="H13" s="11" t="str">
        <f>'01-LISTADO_ELEMENTOS'!A18</f>
        <v/>
      </c>
      <c r="I13" s="8" t="str">
        <f>'01-LISTADO_ELEMENTOS'!D18</f>
        <v/>
      </c>
      <c r="J13" s="5" t="str">
        <f>'01-LISTADO_ELEMENTOS'!C18</f>
        <v/>
      </c>
      <c r="AE13" s="5"/>
      <c r="AF13" s="5"/>
      <c r="AG13" s="5"/>
      <c r="AH13" s="5"/>
      <c r="AI13" s="5"/>
      <c r="AJ13" s="5"/>
      <c r="AK13" s="5" t="str">
        <f>IFERROR(__xludf.DUMMYFUNCTION("""COMPUTED_VALUE"""),"")</f>
        <v/>
      </c>
      <c r="AL13" s="5"/>
      <c r="AM13" s="8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</row>
    <row r="14">
      <c r="E14" s="5" t="str">
        <f>'00-PROYECTO'!E14</f>
        <v/>
      </c>
      <c r="G14" s="5" t="str">
        <f t="array" ref="G14">IF(INDEX('01-LISTADO_ELEMENTOS'!C:C,ROW()+5)&lt;&gt;"",LOOKUP(2,1/($D$2:D2&lt;&gt;""),$D$2:D6)&amp;"-"&amp;TEXT(COUNTIF('01-LISTADO_ELEMENTOS'!$C$7:INDEX('01-LISTADO_ELEMENTOS'!C:C,ROW()+5),"&lt;&gt;"),"000"),"")</f>
        <v/>
      </c>
      <c r="H14" s="11" t="str">
        <f>'01-LISTADO_ELEMENTOS'!A19</f>
        <v/>
      </c>
      <c r="I14" s="8" t="str">
        <f>'01-LISTADO_ELEMENTOS'!D19</f>
        <v/>
      </c>
      <c r="J14" s="5" t="str">
        <f>'01-LISTADO_ELEMENTOS'!C19</f>
        <v/>
      </c>
      <c r="AE14" s="5"/>
      <c r="AF14" s="5"/>
      <c r="AG14" s="5"/>
      <c r="AH14" s="5"/>
      <c r="AI14" s="5"/>
      <c r="AJ14" s="5"/>
      <c r="AK14" s="5" t="str">
        <f>IFERROR(__xludf.DUMMYFUNCTION("""COMPUTED_VALUE"""),"")</f>
        <v/>
      </c>
      <c r="AL14" s="5"/>
      <c r="AM14" s="8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</row>
    <row r="15">
      <c r="E15" s="5" t="str">
        <f>'00-PROYECTO'!E15</f>
        <v/>
      </c>
      <c r="G15" s="5" t="str">
        <f t="array" ref="G15">IF(INDEX('01-LISTADO_ELEMENTOS'!C:C,ROW()+5)&lt;&gt;"",LOOKUP(2,1/($D$2:D2&lt;&gt;""),$D$2:D7)&amp;"-"&amp;TEXT(COUNTIF('01-LISTADO_ELEMENTOS'!$C$7:INDEX('01-LISTADO_ELEMENTOS'!C:C,ROW()+5),"&lt;&gt;"),"000"),"")</f>
        <v/>
      </c>
      <c r="H15" s="11" t="str">
        <f>'01-LISTADO_ELEMENTOS'!A20</f>
        <v/>
      </c>
      <c r="I15" s="8" t="str">
        <f>'01-LISTADO_ELEMENTOS'!D20</f>
        <v/>
      </c>
      <c r="J15" s="5" t="str">
        <f>'01-LISTADO_ELEMENTOS'!C20</f>
        <v/>
      </c>
      <c r="AE15" s="5"/>
      <c r="AF15" s="5"/>
      <c r="AG15" s="5"/>
      <c r="AH15" s="5"/>
      <c r="AI15" s="5"/>
      <c r="AJ15" s="5"/>
      <c r="AK15" s="5" t="str">
        <f>IFERROR(__xludf.DUMMYFUNCTION("""COMPUTED_VALUE"""),"")</f>
        <v/>
      </c>
      <c r="AL15" s="5"/>
      <c r="AM15" s="8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</row>
    <row r="16">
      <c r="E16" s="5" t="str">
        <f>'00-PROYECTO'!E16</f>
        <v/>
      </c>
      <c r="G16" s="5" t="str">
        <f t="array" ref="G16">IF(INDEX('01-LISTADO_ELEMENTOS'!C:C,ROW()+5)&lt;&gt;"",LOOKUP(2,1/($D$2:D2&lt;&gt;""),$D$2:D8)&amp;"-"&amp;TEXT(COUNTIF('01-LISTADO_ELEMENTOS'!$C$7:INDEX('01-LISTADO_ELEMENTOS'!C:C,ROW()+5),"&lt;&gt;"),"000"),"")</f>
        <v/>
      </c>
      <c r="H16" s="11" t="str">
        <f>'01-LISTADO_ELEMENTOS'!A21</f>
        <v/>
      </c>
      <c r="I16" s="8" t="str">
        <f>'01-LISTADO_ELEMENTOS'!D21</f>
        <v/>
      </c>
      <c r="J16" s="5" t="str">
        <f>'01-LISTADO_ELEMENTOS'!C21</f>
        <v/>
      </c>
      <c r="AE16" s="5"/>
      <c r="AF16" s="5"/>
      <c r="AG16" s="5"/>
      <c r="AH16" s="5"/>
      <c r="AI16" s="5"/>
      <c r="AJ16" s="5"/>
      <c r="AK16" s="5" t="str">
        <f>IFERROR(__xludf.DUMMYFUNCTION("""COMPUTED_VALUE"""),"")</f>
        <v/>
      </c>
      <c r="AL16" s="5"/>
      <c r="AM16" s="8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</row>
    <row r="17">
      <c r="E17" s="5" t="str">
        <f>'00-PROYECTO'!E17</f>
        <v/>
      </c>
      <c r="G17" s="5" t="str">
        <f t="array" ref="G17">IF(INDEX('01-LISTADO_ELEMENTOS'!C:C,ROW()+5)&lt;&gt;"",LOOKUP(2,1/($D$2:D2&lt;&gt;""),$D$2:D9)&amp;"-"&amp;TEXT(COUNTIF('01-LISTADO_ELEMENTOS'!$C$7:INDEX('01-LISTADO_ELEMENTOS'!C:C,ROW()+5),"&lt;&gt;"),"000"),"")</f>
        <v/>
      </c>
      <c r="H17" s="11" t="str">
        <f>'01-LISTADO_ELEMENTOS'!A22</f>
        <v/>
      </c>
      <c r="I17" s="8" t="str">
        <f>'01-LISTADO_ELEMENTOS'!D22</f>
        <v/>
      </c>
      <c r="J17" s="5" t="str">
        <f>'01-LISTADO_ELEMENTOS'!C22</f>
        <v/>
      </c>
      <c r="AE17" s="5"/>
      <c r="AF17" s="5"/>
      <c r="AG17" s="5"/>
      <c r="AH17" s="5"/>
      <c r="AI17" s="5"/>
      <c r="AJ17" s="5"/>
      <c r="AK17" s="5" t="str">
        <f>IFERROR(__xludf.DUMMYFUNCTION("""COMPUTED_VALUE"""),"")</f>
        <v/>
      </c>
      <c r="AL17" s="5"/>
      <c r="AM17" s="8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</row>
    <row r="18">
      <c r="G18" s="5" t="str">
        <f t="array" ref="G18">IF(INDEX('01-LISTADO_ELEMENTOS'!C:C,ROW()+5)&lt;&gt;"",LOOKUP(2,1/($D$2:D2&lt;&gt;""),$D$2:D10)&amp;"-"&amp;TEXT(COUNTIF('01-LISTADO_ELEMENTOS'!$C$7:INDEX('01-LISTADO_ELEMENTOS'!C:C,ROW()+5),"&lt;&gt;"),"000"),"")</f>
        <v/>
      </c>
      <c r="H18" s="11" t="str">
        <f>'01-LISTADO_ELEMENTOS'!A23</f>
        <v/>
      </c>
      <c r="I18" s="8" t="str">
        <f>'01-LISTADO_ELEMENTOS'!D23</f>
        <v/>
      </c>
      <c r="J18" s="5" t="str">
        <f>'01-LISTADO_ELEMENTOS'!C23</f>
        <v/>
      </c>
      <c r="AE18" s="5"/>
      <c r="AF18" s="5"/>
      <c r="AG18" s="5"/>
      <c r="AH18" s="5"/>
      <c r="AI18" s="5"/>
      <c r="AJ18" s="5"/>
      <c r="AK18" s="5" t="str">
        <f>IFERROR(__xludf.DUMMYFUNCTION("""COMPUTED_VALUE"""),"")</f>
        <v/>
      </c>
      <c r="AL18" s="5"/>
      <c r="AM18" s="8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</row>
    <row r="19">
      <c r="G19" s="5" t="str">
        <f t="array" ref="G19">IF(INDEX('01-LISTADO_ELEMENTOS'!C:C,ROW()+5)&lt;&gt;"",LOOKUP(2,1/($D$2:D2&lt;&gt;""),$D$2:D11)&amp;"-"&amp;TEXT(COUNTIF('01-LISTADO_ELEMENTOS'!$C$7:INDEX('01-LISTADO_ELEMENTOS'!C:C,ROW()+5),"&lt;&gt;"),"000"),"")</f>
        <v/>
      </c>
      <c r="H19" s="11" t="str">
        <f>'01-LISTADO_ELEMENTOS'!A24</f>
        <v/>
      </c>
      <c r="I19" s="8" t="str">
        <f>'01-LISTADO_ELEMENTOS'!D24</f>
        <v/>
      </c>
      <c r="J19" s="5" t="str">
        <f>'01-LISTADO_ELEMENTOS'!C24</f>
        <v/>
      </c>
      <c r="AE19" s="5"/>
      <c r="AF19" s="5"/>
      <c r="AG19" s="5"/>
      <c r="AH19" s="5"/>
      <c r="AI19" s="5"/>
      <c r="AJ19" s="5"/>
      <c r="AK19" s="5" t="str">
        <f>IFERROR(__xludf.DUMMYFUNCTION("""COMPUTED_VALUE"""),"")</f>
        <v/>
      </c>
      <c r="AL19" s="5"/>
      <c r="AM19" s="8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</row>
    <row r="20">
      <c r="E20" s="5" t="str">
        <f>'00-PROYECTO'!E20</f>
        <v/>
      </c>
      <c r="G20" s="5" t="str">
        <f t="array" ref="G20">IF(INDEX('01-LISTADO_ELEMENTOS'!C:C,ROW()+5)&lt;&gt;"",LOOKUP(2,1/($D$2:D2&lt;&gt;""),$D$2:D11)&amp;"-"&amp;TEXT(COUNTIF('01-LISTADO_ELEMENTOS'!$C$7:INDEX('01-LISTADO_ELEMENTOS'!C:C,ROW()+5),"&lt;&gt;"),"000"),"")</f>
        <v/>
      </c>
      <c r="H20" s="11" t="str">
        <f>'01-LISTADO_ELEMENTOS'!A25</f>
        <v/>
      </c>
      <c r="I20" s="8" t="str">
        <f>'01-LISTADO_ELEMENTOS'!D25</f>
        <v/>
      </c>
      <c r="J20" s="5" t="str">
        <f>'01-LISTADO_ELEMENTOS'!C25</f>
        <v/>
      </c>
      <c r="AE20" s="5"/>
      <c r="AF20" s="5"/>
      <c r="AG20" s="5"/>
      <c r="AH20" s="5"/>
      <c r="AI20" s="5"/>
      <c r="AJ20" s="5"/>
      <c r="AK20" s="5" t="str">
        <f>IFERROR(__xludf.DUMMYFUNCTION("""COMPUTED_VALUE"""),"")</f>
        <v/>
      </c>
      <c r="AL20" s="5"/>
      <c r="AM20" s="8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</row>
    <row r="21">
      <c r="E21" s="5" t="str">
        <f>'00-PROYECTO'!E21</f>
        <v/>
      </c>
      <c r="G21" s="5" t="str">
        <f t="array" ref="G21">IF(INDEX('01-LISTADO_ELEMENTOS'!C:C,ROW()+5)&lt;&gt;"",LOOKUP(2,1/($D$2:D2&lt;&gt;""),$D$2:D13)&amp;"-"&amp;TEXT(COUNTIF('01-LISTADO_ELEMENTOS'!$C$7:INDEX('01-LISTADO_ELEMENTOS'!C:C,ROW()+5),"&lt;&gt;"),"000"),"")</f>
        <v/>
      </c>
      <c r="H21" s="11" t="str">
        <f>'01-LISTADO_ELEMENTOS'!A26</f>
        <v/>
      </c>
      <c r="I21" s="8" t="str">
        <f>'01-LISTADO_ELEMENTOS'!D26</f>
        <v/>
      </c>
      <c r="J21" s="5" t="str">
        <f>'01-LISTADO_ELEMENTOS'!C26</f>
        <v/>
      </c>
      <c r="AE21" s="5"/>
      <c r="AF21" s="5"/>
      <c r="AG21" s="5"/>
      <c r="AH21" s="5"/>
      <c r="AI21" s="5"/>
      <c r="AJ21" s="5"/>
      <c r="AK21" s="5" t="str">
        <f>IFERROR(__xludf.DUMMYFUNCTION("""COMPUTED_VALUE"""),"")</f>
        <v/>
      </c>
      <c r="AL21" s="5"/>
      <c r="AM21" s="8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</row>
    <row r="22">
      <c r="E22" s="5" t="str">
        <f>'00-PROYECTO'!E22</f>
        <v/>
      </c>
      <c r="G22" s="5" t="str">
        <f t="array" ref="G22">IF(INDEX('01-LISTADO_ELEMENTOS'!C:C,ROW()+5)&lt;&gt;"",LOOKUP(2,1/($D$2:D2&lt;&gt;""),$D$2:D14)&amp;"-"&amp;TEXT(COUNTIF('01-LISTADO_ELEMENTOS'!$C$7:INDEX('01-LISTADO_ELEMENTOS'!C:C,ROW()+5),"&lt;&gt;"),"000"),"")</f>
        <v/>
      </c>
      <c r="H22" s="11" t="str">
        <f>'01-LISTADO_ELEMENTOS'!A27</f>
        <v/>
      </c>
      <c r="I22" s="8" t="str">
        <f>'01-LISTADO_ELEMENTOS'!D27</f>
        <v/>
      </c>
      <c r="J22" s="5" t="str">
        <f>'01-LISTADO_ELEMENTOS'!C27</f>
        <v/>
      </c>
      <c r="AE22" s="5"/>
      <c r="AF22" s="5"/>
      <c r="AG22" s="5"/>
      <c r="AH22" s="5"/>
      <c r="AI22" s="5"/>
      <c r="AJ22" s="5"/>
      <c r="AK22" s="5" t="str">
        <f>IFERROR(__xludf.DUMMYFUNCTION("""COMPUTED_VALUE"""),"")</f>
        <v/>
      </c>
      <c r="AL22" s="5"/>
      <c r="AM22" s="8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</row>
    <row r="23">
      <c r="E23" s="5" t="str">
        <f>'00-PROYECTO'!E23</f>
        <v/>
      </c>
      <c r="G23" s="5" t="str">
        <f t="array" ref="G23">IF(INDEX('01-LISTADO_ELEMENTOS'!C:C,ROW()+5)&lt;&gt;"",LOOKUP(2,1/($D$2:D2&lt;&gt;""),$D$2:D15)&amp;"-"&amp;TEXT(COUNTIF('01-LISTADO_ELEMENTOS'!$C$7:INDEX('01-LISTADO_ELEMENTOS'!C:C,ROW()+5),"&lt;&gt;"),"000"),"")</f>
        <v/>
      </c>
      <c r="H23" s="11" t="str">
        <f>'01-LISTADO_ELEMENTOS'!A28</f>
        <v/>
      </c>
      <c r="I23" s="8" t="str">
        <f>'01-LISTADO_ELEMENTOS'!D28</f>
        <v/>
      </c>
      <c r="J23" s="5" t="str">
        <f>'01-LISTADO_ELEMENTOS'!C28</f>
        <v/>
      </c>
      <c r="AE23" s="5"/>
      <c r="AF23" s="5"/>
      <c r="AG23" s="5"/>
      <c r="AH23" s="5"/>
      <c r="AI23" s="5"/>
      <c r="AJ23" s="5"/>
      <c r="AK23" s="5" t="str">
        <f>IFERROR(__xludf.DUMMYFUNCTION("""COMPUTED_VALUE"""),"")</f>
        <v/>
      </c>
      <c r="AL23" s="5"/>
      <c r="AM23" s="8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</row>
    <row r="24">
      <c r="E24" s="5" t="str">
        <f>'00-PROYECTO'!E24</f>
        <v/>
      </c>
      <c r="G24" s="5" t="str">
        <f t="array" ref="G24">IF(INDEX('01-LISTADO_ELEMENTOS'!C:C,ROW()+5)&lt;&gt;"",LOOKUP(2,1/($D$2:D2&lt;&gt;""),$D$2:D16)&amp;"-"&amp;TEXT(COUNTIF('01-LISTADO_ELEMENTOS'!$C$7:INDEX('01-LISTADO_ELEMENTOS'!C:C,ROW()+5),"&lt;&gt;"),"000"),"")</f>
        <v/>
      </c>
      <c r="H24" s="11" t="str">
        <f>'01-LISTADO_ELEMENTOS'!A29</f>
        <v/>
      </c>
      <c r="I24" s="8" t="str">
        <f>'01-LISTADO_ELEMENTOS'!D29</f>
        <v/>
      </c>
      <c r="J24" s="5" t="str">
        <f>'01-LISTADO_ELEMENTOS'!C29</f>
        <v/>
      </c>
      <c r="AE24" s="5"/>
      <c r="AF24" s="5"/>
      <c r="AG24" s="5"/>
      <c r="AH24" s="5"/>
      <c r="AI24" s="5"/>
      <c r="AJ24" s="5"/>
      <c r="AK24" s="5" t="str">
        <f>IFERROR(__xludf.DUMMYFUNCTION("""COMPUTED_VALUE"""),"")</f>
        <v/>
      </c>
      <c r="AL24" s="5"/>
      <c r="AM24" s="8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</row>
    <row r="25">
      <c r="E25" s="5" t="str">
        <f>'00-PROYECTO'!E25</f>
        <v/>
      </c>
      <c r="G25" s="5" t="str">
        <f t="array" ref="G25">IF(INDEX('01-LISTADO_ELEMENTOS'!C:C,ROW()+5)&lt;&gt;"",LOOKUP(2,1/($D$2:D2&lt;&gt;""),$D$2:D17)&amp;"-"&amp;TEXT(COUNTIF('01-LISTADO_ELEMENTOS'!$C$7:INDEX('01-LISTADO_ELEMENTOS'!C:C,ROW()+5),"&lt;&gt;"),"000"),"")</f>
        <v/>
      </c>
      <c r="H25" s="11" t="str">
        <f>'01-LISTADO_ELEMENTOS'!A30</f>
        <v/>
      </c>
      <c r="I25" s="8" t="str">
        <f>'01-LISTADO_ELEMENTOS'!D30</f>
        <v/>
      </c>
      <c r="J25" s="5" t="str">
        <f>'01-LISTADO_ELEMENTOS'!C30</f>
        <v/>
      </c>
      <c r="AE25" s="5"/>
      <c r="AF25" s="5"/>
      <c r="AG25" s="5"/>
      <c r="AH25" s="5"/>
      <c r="AI25" s="5"/>
      <c r="AJ25" s="5"/>
      <c r="AK25" s="5" t="str">
        <f>IFERROR(__xludf.DUMMYFUNCTION("""COMPUTED_VALUE"""),"")</f>
        <v/>
      </c>
      <c r="AL25" s="5"/>
      <c r="AM25" s="8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</row>
    <row r="26">
      <c r="E26" s="5" t="str">
        <f>'00-PROYECTO'!E26</f>
        <v/>
      </c>
      <c r="G26" s="5" t="str">
        <f t="array" ref="G26">IF(INDEX('01-LISTADO_ELEMENTOS'!C:C,ROW()+5)&lt;&gt;"",LOOKUP(2,1/($D$2:D2&lt;&gt;""),$D$2:D18)&amp;"-"&amp;TEXT(COUNTIF('01-LISTADO_ELEMENTOS'!$C$7:INDEX('01-LISTADO_ELEMENTOS'!C:C,ROW()+5),"&lt;&gt;"),"000"),"")</f>
        <v/>
      </c>
      <c r="H26" s="11" t="str">
        <f>'01-LISTADO_ELEMENTOS'!A31</f>
        <v/>
      </c>
      <c r="I26" s="8" t="str">
        <f>'01-LISTADO_ELEMENTOS'!D31</f>
        <v/>
      </c>
      <c r="J26" s="5" t="str">
        <f>'01-LISTADO_ELEMENTOS'!C31</f>
        <v/>
      </c>
      <c r="AE26" s="5"/>
      <c r="AF26" s="5"/>
      <c r="AG26" s="5"/>
      <c r="AH26" s="5"/>
      <c r="AI26" s="5"/>
      <c r="AJ26" s="5"/>
      <c r="AK26" s="5" t="str">
        <f>IFERROR(__xludf.DUMMYFUNCTION("""COMPUTED_VALUE"""),"")</f>
        <v/>
      </c>
      <c r="AL26" s="5"/>
      <c r="AM26" s="8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</row>
    <row r="27">
      <c r="E27" s="5" t="str">
        <f>'00-PROYECTO'!E18</f>
        <v/>
      </c>
      <c r="G27" s="5" t="str">
        <f t="array" ref="G27">IF(INDEX('01-LISTADO_ELEMENTOS'!C:C,ROW()+5)&lt;&gt;"",LOOKUP(2,1/($D$2:D2&lt;&gt;""),$D$2:D19)&amp;"-"&amp;TEXT(COUNTIF('01-LISTADO_ELEMENTOS'!$C$7:INDEX('01-LISTADO_ELEMENTOS'!C:C,ROW()+5),"&lt;&gt;"),"000"),"")</f>
        <v/>
      </c>
      <c r="H27" s="11" t="str">
        <f>'01-LISTADO_ELEMENTOS'!A32</f>
        <v/>
      </c>
      <c r="I27" s="8" t="str">
        <f>'01-LISTADO_ELEMENTOS'!D32</f>
        <v/>
      </c>
      <c r="J27" s="5" t="str">
        <f>'01-LISTADO_ELEMENTOS'!C32</f>
        <v/>
      </c>
      <c r="AE27" s="5"/>
      <c r="AF27" s="5"/>
      <c r="AG27" s="5"/>
      <c r="AH27" s="5"/>
      <c r="AI27" s="5"/>
      <c r="AJ27" s="5"/>
      <c r="AK27" s="5" t="str">
        <f>IFERROR(__xludf.DUMMYFUNCTION("""COMPUTED_VALUE"""),"")</f>
        <v/>
      </c>
      <c r="AL27" s="5"/>
      <c r="AM27" s="8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</row>
    <row r="28">
      <c r="E28" s="5" t="str">
        <f>'00-PROYECTO'!E28</f>
        <v/>
      </c>
      <c r="G28" s="5" t="str">
        <f t="array" ref="G28">IF(INDEX('01-LISTADO_ELEMENTOS'!C:C,ROW()+5)&lt;&gt;"",LOOKUP(2,1/($D$2:D2&lt;&gt;""),$D$2:D20)&amp;"-"&amp;TEXT(COUNTIF('01-LISTADO_ELEMENTOS'!$C$7:INDEX('01-LISTADO_ELEMENTOS'!C:C,ROW()+5),"&lt;&gt;"),"000"),"")</f>
        <v/>
      </c>
      <c r="H28" s="11" t="str">
        <f>'01-LISTADO_ELEMENTOS'!A33</f>
        <v/>
      </c>
      <c r="I28" s="8" t="str">
        <f>'01-LISTADO_ELEMENTOS'!D33</f>
        <v/>
      </c>
      <c r="J28" s="5" t="str">
        <f>'01-LISTADO_ELEMENTOS'!C33</f>
        <v/>
      </c>
      <c r="AE28" s="5"/>
      <c r="AF28" s="5"/>
      <c r="AG28" s="5"/>
      <c r="AH28" s="5"/>
      <c r="AI28" s="5"/>
      <c r="AJ28" s="5"/>
      <c r="AK28" s="5" t="str">
        <f>IFERROR(__xludf.DUMMYFUNCTION("""COMPUTED_VALUE"""),"")</f>
        <v/>
      </c>
      <c r="AL28" s="5"/>
      <c r="AM28" s="8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</row>
    <row r="29">
      <c r="E29" s="5" t="str">
        <f>'00-PROYECTO'!E29</f>
        <v/>
      </c>
      <c r="G29" s="5" t="str">
        <f t="array" ref="G29">IF(INDEX('01-LISTADO_ELEMENTOS'!C:C,ROW()+5)&lt;&gt;"",LOOKUP(2,1/($D$2:D2&lt;&gt;""),$D$2:D21)&amp;"-"&amp;TEXT(COUNTIF('01-LISTADO_ELEMENTOS'!$C$7:INDEX('01-LISTADO_ELEMENTOS'!C:C,ROW()+5),"&lt;&gt;"),"000"),"")</f>
        <v/>
      </c>
      <c r="H29" s="11" t="str">
        <f>'01-LISTADO_ELEMENTOS'!A34</f>
        <v/>
      </c>
      <c r="I29" s="8" t="str">
        <f>'01-LISTADO_ELEMENTOS'!D34</f>
        <v/>
      </c>
      <c r="J29" s="5" t="str">
        <f>'01-LISTADO_ELEMENTOS'!C34</f>
        <v/>
      </c>
      <c r="AE29" s="5"/>
      <c r="AF29" s="5"/>
      <c r="AG29" s="5"/>
      <c r="AH29" s="5"/>
      <c r="AI29" s="5"/>
      <c r="AJ29" s="5"/>
      <c r="AK29" s="5" t="str">
        <f>IFERROR(__xludf.DUMMYFUNCTION("""COMPUTED_VALUE"""),"")</f>
        <v/>
      </c>
      <c r="AL29" s="5"/>
      <c r="AM29" s="8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</row>
    <row r="30">
      <c r="E30" s="5" t="str">
        <f>'00-PROYECTO'!E30</f>
        <v/>
      </c>
      <c r="G30" s="5" t="str">
        <f t="array" ref="G30">IF(INDEX('01-LISTADO_ELEMENTOS'!C:C,ROW()+5)&lt;&gt;"",LOOKUP(2,1/($D$2:D2&lt;&gt;""),$D$2:D22)&amp;"-"&amp;TEXT(COUNTIF('01-LISTADO_ELEMENTOS'!$C$7:INDEX('01-LISTADO_ELEMENTOS'!C:C,ROW()+5),"&lt;&gt;"),"000"),"")</f>
        <v/>
      </c>
      <c r="H30" s="11" t="str">
        <f>'01-LISTADO_ELEMENTOS'!A35</f>
        <v/>
      </c>
      <c r="I30" s="8" t="str">
        <f>'01-LISTADO_ELEMENTOS'!D35</f>
        <v/>
      </c>
      <c r="J30" s="5" t="str">
        <f>'01-LISTADO_ELEMENTOS'!C35</f>
        <v/>
      </c>
      <c r="AE30" s="5"/>
      <c r="AF30" s="5"/>
      <c r="AG30" s="5"/>
      <c r="AH30" s="5"/>
      <c r="AI30" s="5"/>
      <c r="AJ30" s="5"/>
      <c r="AK30" s="5" t="str">
        <f>IFERROR(__xludf.DUMMYFUNCTION("""COMPUTED_VALUE"""),"")</f>
        <v/>
      </c>
      <c r="AL30" s="5"/>
      <c r="AM30" s="8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</row>
    <row r="31">
      <c r="E31" s="5" t="str">
        <f>'00-PROYECTO'!E31</f>
        <v/>
      </c>
      <c r="G31" s="5" t="str">
        <f t="array" ref="G31">IF(INDEX('01-LISTADO_ELEMENTOS'!C:C,ROW()+5)&lt;&gt;"",LOOKUP(2,1/($D$2:D2&lt;&gt;""),$D$2:D23)&amp;"-"&amp;TEXT(COUNTIF('01-LISTADO_ELEMENTOS'!$C$7:INDEX('01-LISTADO_ELEMENTOS'!C:C,ROW()+5),"&lt;&gt;"),"000"),"")</f>
        <v/>
      </c>
      <c r="H31" s="11" t="str">
        <f>'01-LISTADO_ELEMENTOS'!A36</f>
        <v/>
      </c>
      <c r="I31" s="8" t="str">
        <f>'01-LISTADO_ELEMENTOS'!D36</f>
        <v/>
      </c>
      <c r="J31" s="5" t="str">
        <f>'01-LISTADO_ELEMENTOS'!C36</f>
        <v/>
      </c>
      <c r="AE31" s="5"/>
      <c r="AF31" s="5"/>
      <c r="AG31" s="5"/>
      <c r="AH31" s="5"/>
      <c r="AI31" s="5"/>
      <c r="AJ31" s="5"/>
      <c r="AK31" s="5" t="str">
        <f>IFERROR(__xludf.DUMMYFUNCTION("""COMPUTED_VALUE"""),"")</f>
        <v/>
      </c>
      <c r="AL31" s="5"/>
      <c r="AM31" s="8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</row>
    <row r="32">
      <c r="E32" s="5" t="str">
        <f>'00-PROYECTO'!E32</f>
        <v/>
      </c>
      <c r="G32" s="5" t="str">
        <f t="array" ref="G32">IF(INDEX('01-LISTADO_ELEMENTOS'!C:C,ROW()+5)&lt;&gt;"",LOOKUP(2,1/($D$2:D2&lt;&gt;""),$D$2:D24)&amp;"-"&amp;TEXT(COUNTIF('01-LISTADO_ELEMENTOS'!$C$7:INDEX('01-LISTADO_ELEMENTOS'!C:C,ROW()+5),"&lt;&gt;"),"000"),"")</f>
        <v/>
      </c>
      <c r="H32" s="11" t="str">
        <f>'01-LISTADO_ELEMENTOS'!A37</f>
        <v/>
      </c>
      <c r="I32" s="8" t="str">
        <f>'01-LISTADO_ELEMENTOS'!D37</f>
        <v/>
      </c>
      <c r="J32" s="5" t="str">
        <f>'01-LISTADO_ELEMENTOS'!C37</f>
        <v/>
      </c>
      <c r="AE32" s="5"/>
      <c r="AF32" s="5"/>
      <c r="AG32" s="5"/>
      <c r="AH32" s="5"/>
      <c r="AI32" s="5"/>
      <c r="AJ32" s="5"/>
      <c r="AK32" s="5" t="str">
        <f>IFERROR(__xludf.DUMMYFUNCTION("""COMPUTED_VALUE"""),"")</f>
        <v/>
      </c>
      <c r="AL32" s="5"/>
      <c r="AM32" s="8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</row>
    <row r="33">
      <c r="E33" s="5" t="str">
        <f>'00-PROYECTO'!E33</f>
        <v/>
      </c>
      <c r="G33" s="5" t="str">
        <f t="array" ref="G33">IF(INDEX('01-LISTADO_ELEMENTOS'!C:C,ROW()+5)&lt;&gt;"",LOOKUP(2,1/($D$2:D2&lt;&gt;""),$D$2:D25)&amp;"-"&amp;TEXT(COUNTIF('01-LISTADO_ELEMENTOS'!$C$7:INDEX('01-LISTADO_ELEMENTOS'!C:C,ROW()+5),"&lt;&gt;"),"000"),"")</f>
        <v/>
      </c>
      <c r="H33" s="11" t="str">
        <f>'01-LISTADO_ELEMENTOS'!A38</f>
        <v/>
      </c>
      <c r="I33" s="8" t="str">
        <f>'01-LISTADO_ELEMENTOS'!D38</f>
        <v/>
      </c>
      <c r="J33" s="5" t="str">
        <f>'01-LISTADO_ELEMENTOS'!C38</f>
        <v/>
      </c>
      <c r="AE33" s="5"/>
      <c r="AF33" s="5"/>
      <c r="AG33" s="5"/>
      <c r="AH33" s="5"/>
      <c r="AI33" s="5"/>
      <c r="AJ33" s="5"/>
      <c r="AK33" s="5" t="str">
        <f>IFERROR(__xludf.DUMMYFUNCTION("""COMPUTED_VALUE"""),"")</f>
        <v/>
      </c>
      <c r="AL33" s="5"/>
      <c r="AM33" s="8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</row>
    <row r="34">
      <c r="E34" s="5" t="str">
        <f>'00-PROYECTO'!E34</f>
        <v/>
      </c>
      <c r="G34" s="5" t="str">
        <f t="array" ref="G34">IF(INDEX('01-LISTADO_ELEMENTOS'!C:C,ROW()+5)&lt;&gt;"",LOOKUP(2,1/($D$2:D2&lt;&gt;""),$D$2:D26)&amp;"-"&amp;TEXT(COUNTIF('01-LISTADO_ELEMENTOS'!$C$7:INDEX('01-LISTADO_ELEMENTOS'!C:C,ROW()+5),"&lt;&gt;"),"000"),"")</f>
        <v/>
      </c>
      <c r="H34" s="11" t="str">
        <f>'01-LISTADO_ELEMENTOS'!A39</f>
        <v/>
      </c>
      <c r="I34" s="8" t="str">
        <f>'01-LISTADO_ELEMENTOS'!D39</f>
        <v/>
      </c>
      <c r="J34" s="5" t="str">
        <f>'01-LISTADO_ELEMENTOS'!C39</f>
        <v/>
      </c>
      <c r="AE34" s="5"/>
      <c r="AF34" s="5"/>
      <c r="AG34" s="5"/>
      <c r="AH34" s="5"/>
      <c r="AI34" s="5"/>
      <c r="AJ34" s="5"/>
      <c r="AK34" s="5" t="str">
        <f>IFERROR(__xludf.DUMMYFUNCTION("""COMPUTED_VALUE"""),"")</f>
        <v/>
      </c>
      <c r="AL34" s="5"/>
      <c r="AM34" s="8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</row>
    <row r="35">
      <c r="E35" s="5" t="str">
        <f>'00-PROYECTO'!E35</f>
        <v/>
      </c>
      <c r="G35" s="5" t="str">
        <f t="array" ref="G35">IF(INDEX('01-LISTADO_ELEMENTOS'!C:C,ROW()+5)&lt;&gt;"",LOOKUP(2,1/($D$2:D2&lt;&gt;""),$D$2:D27)&amp;"-"&amp;TEXT(COUNTIF('01-LISTADO_ELEMENTOS'!$C$7:INDEX('01-LISTADO_ELEMENTOS'!C:C,ROW()+5),"&lt;&gt;"),"000"),"")</f>
        <v/>
      </c>
      <c r="H35" s="11" t="str">
        <f>'01-LISTADO_ELEMENTOS'!A40</f>
        <v/>
      </c>
      <c r="I35" s="8" t="str">
        <f>'01-LISTADO_ELEMENTOS'!D40</f>
        <v/>
      </c>
      <c r="J35" s="5" t="str">
        <f>'01-LISTADO_ELEMENTOS'!C40</f>
        <v/>
      </c>
      <c r="AE35" s="5"/>
      <c r="AF35" s="5"/>
      <c r="AG35" s="5"/>
      <c r="AH35" s="5"/>
      <c r="AI35" s="5"/>
      <c r="AJ35" s="5"/>
      <c r="AK35" s="5" t="str">
        <f>IFERROR(__xludf.DUMMYFUNCTION("""COMPUTED_VALUE"""),"")</f>
        <v/>
      </c>
      <c r="AL35" s="5"/>
      <c r="AM35" s="8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</row>
    <row r="36">
      <c r="E36" s="5" t="str">
        <f>'00-PROYECTO'!E36</f>
        <v/>
      </c>
      <c r="G36" s="5" t="str">
        <f t="array" ref="G36">IF(INDEX('01-LISTADO_ELEMENTOS'!C:C,ROW()+5)&lt;&gt;"",LOOKUP(2,1/($D$2:D2&lt;&gt;""),$D$2:D28)&amp;"-"&amp;TEXT(COUNTIF('01-LISTADO_ELEMENTOS'!$C$7:INDEX('01-LISTADO_ELEMENTOS'!C:C,ROW()+5),"&lt;&gt;"),"000"),"")</f>
        <v/>
      </c>
      <c r="H36" s="11" t="str">
        <f>'01-LISTADO_ELEMENTOS'!A41</f>
        <v/>
      </c>
      <c r="I36" s="8" t="str">
        <f>'01-LISTADO_ELEMENTOS'!D41</f>
        <v/>
      </c>
      <c r="J36" s="5" t="str">
        <f>'01-LISTADO_ELEMENTOS'!C41</f>
        <v/>
      </c>
      <c r="AE36" s="5"/>
      <c r="AF36" s="5"/>
      <c r="AG36" s="5"/>
      <c r="AH36" s="5"/>
      <c r="AI36" s="5"/>
      <c r="AJ36" s="5"/>
      <c r="AK36" s="5" t="str">
        <f>IFERROR(__xludf.DUMMYFUNCTION("""COMPUTED_VALUE"""),"")</f>
        <v/>
      </c>
      <c r="AL36" s="5"/>
      <c r="AM36" s="8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</row>
    <row r="37">
      <c r="E37" s="5" t="str">
        <f>'00-PROYECTO'!E37</f>
        <v/>
      </c>
      <c r="G37" s="5" t="str">
        <f t="array" ref="G37">IF(INDEX('01-LISTADO_ELEMENTOS'!C:C,ROW()+5)&lt;&gt;"",LOOKUP(2,1/($D$2:D2&lt;&gt;""),$D$2:D29)&amp;"-"&amp;TEXT(COUNTIF('01-LISTADO_ELEMENTOS'!$C$7:INDEX('01-LISTADO_ELEMENTOS'!C:C,ROW()+5),"&lt;&gt;"),"000"),"")</f>
        <v/>
      </c>
      <c r="H37" s="11" t="str">
        <f>'01-LISTADO_ELEMENTOS'!A42</f>
        <v/>
      </c>
      <c r="I37" s="8" t="str">
        <f>'01-LISTADO_ELEMENTOS'!D42</f>
        <v/>
      </c>
      <c r="J37" s="5" t="str">
        <f>'01-LISTADO_ELEMENTOS'!C42</f>
        <v/>
      </c>
      <c r="AE37" s="5"/>
      <c r="AF37" s="5"/>
      <c r="AG37" s="5"/>
      <c r="AH37" s="5"/>
      <c r="AI37" s="5"/>
      <c r="AJ37" s="5"/>
      <c r="AK37" s="5" t="str">
        <f>IFERROR(__xludf.DUMMYFUNCTION("""COMPUTED_VALUE"""),"")</f>
        <v/>
      </c>
      <c r="AL37" s="5"/>
      <c r="AM37" s="8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</row>
    <row r="38">
      <c r="E38" s="5" t="str">
        <f>'00-PROYECTO'!E38</f>
        <v/>
      </c>
      <c r="G38" s="5" t="str">
        <f t="array" ref="G38">IF(INDEX('01-LISTADO_ELEMENTOS'!C:C,ROW()+5)&lt;&gt;"",LOOKUP(2,1/($D$2:D2&lt;&gt;""),$D$2:D30)&amp;"-"&amp;TEXT(COUNTIF('01-LISTADO_ELEMENTOS'!$C$7:INDEX('01-LISTADO_ELEMENTOS'!C:C,ROW()+5),"&lt;&gt;"),"000"),"")</f>
        <v/>
      </c>
      <c r="H38" s="11" t="str">
        <f>'01-LISTADO_ELEMENTOS'!A43</f>
        <v/>
      </c>
      <c r="I38" s="8" t="str">
        <f>'01-LISTADO_ELEMENTOS'!D43</f>
        <v/>
      </c>
      <c r="J38" s="5" t="str">
        <f>'01-LISTADO_ELEMENTOS'!C43</f>
        <v/>
      </c>
      <c r="AE38" s="5"/>
      <c r="AF38" s="5"/>
      <c r="AG38" s="5"/>
      <c r="AH38" s="5"/>
      <c r="AI38" s="5"/>
      <c r="AJ38" s="5"/>
      <c r="AK38" s="5" t="str">
        <f>IFERROR(__xludf.DUMMYFUNCTION("""COMPUTED_VALUE"""),"")</f>
        <v/>
      </c>
      <c r="AL38" s="5"/>
      <c r="AM38" s="8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</row>
    <row r="39">
      <c r="E39" s="5" t="str">
        <f>'00-PROYECTO'!E39</f>
        <v/>
      </c>
      <c r="G39" s="5" t="str">
        <f t="array" ref="G39">IF(INDEX('01-LISTADO_ELEMENTOS'!C:C,ROW()+5)&lt;&gt;"",LOOKUP(2,1/($D$2:D2&lt;&gt;""),$D$2:D31)&amp;"-"&amp;TEXT(COUNTIF('01-LISTADO_ELEMENTOS'!$C$7:INDEX('01-LISTADO_ELEMENTOS'!C:C,ROW()+5),"&lt;&gt;"),"000"),"")</f>
        <v/>
      </c>
      <c r="H39" s="11" t="str">
        <f>'01-LISTADO_ELEMENTOS'!A44</f>
        <v/>
      </c>
      <c r="I39" s="8" t="str">
        <f>'01-LISTADO_ELEMENTOS'!D44</f>
        <v/>
      </c>
      <c r="J39" s="5" t="str">
        <f>'01-LISTADO_ELEMENTOS'!C44</f>
        <v/>
      </c>
      <c r="AE39" s="5"/>
      <c r="AF39" s="5"/>
      <c r="AG39" s="5"/>
      <c r="AH39" s="5"/>
      <c r="AI39" s="5"/>
      <c r="AJ39" s="5"/>
      <c r="AK39" s="5" t="str">
        <f>IFERROR(__xludf.DUMMYFUNCTION("""COMPUTED_VALUE"""),"")</f>
        <v/>
      </c>
      <c r="AL39" s="5"/>
      <c r="AM39" s="8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</row>
    <row r="40">
      <c r="E40" s="5" t="str">
        <f>'00-PROYECTO'!E40</f>
        <v/>
      </c>
      <c r="G40" s="5" t="str">
        <f t="array" ref="G40">IF(INDEX('01-LISTADO_ELEMENTOS'!C:C,ROW()+5)&lt;&gt;"",LOOKUP(2,1/($D$2:D2&lt;&gt;""),$D$2:D32)&amp;"-"&amp;TEXT(COUNTIF('01-LISTADO_ELEMENTOS'!$C$7:INDEX('01-LISTADO_ELEMENTOS'!C:C,ROW()+5),"&lt;&gt;"),"000"),"")</f>
        <v/>
      </c>
      <c r="H40" s="11" t="str">
        <f>'01-LISTADO_ELEMENTOS'!A45</f>
        <v/>
      </c>
      <c r="I40" s="8" t="str">
        <f>'01-LISTADO_ELEMENTOS'!D45</f>
        <v/>
      </c>
      <c r="J40" s="5" t="str">
        <f>'01-LISTADO_ELEMENTOS'!C45</f>
        <v/>
      </c>
      <c r="AE40" s="5"/>
      <c r="AF40" s="5"/>
      <c r="AG40" s="5"/>
      <c r="AH40" s="5"/>
      <c r="AI40" s="5"/>
      <c r="AJ40" s="5"/>
      <c r="AK40" s="5" t="str">
        <f>IFERROR(__xludf.DUMMYFUNCTION("""COMPUTED_VALUE"""),"")</f>
        <v/>
      </c>
      <c r="AL40" s="5"/>
      <c r="AM40" s="8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</row>
    <row r="41">
      <c r="E41" s="5" t="str">
        <f>'00-PROYECTO'!E41</f>
        <v/>
      </c>
      <c r="G41" s="5" t="str">
        <f t="array" ref="G41">IF(INDEX('01-LISTADO_ELEMENTOS'!C:C,ROW()+5)&lt;&gt;"",LOOKUP(2,1/($D$2:D2&lt;&gt;""),$D$2:D33)&amp;"-"&amp;TEXT(COUNTIF('01-LISTADO_ELEMENTOS'!$C$7:INDEX('01-LISTADO_ELEMENTOS'!C:C,ROW()+5),"&lt;&gt;"),"000"),"")</f>
        <v/>
      </c>
      <c r="H41" s="11" t="str">
        <f>'01-LISTADO_ELEMENTOS'!A46</f>
        <v/>
      </c>
      <c r="I41" s="8" t="str">
        <f>'01-LISTADO_ELEMENTOS'!D46</f>
        <v/>
      </c>
      <c r="J41" s="5" t="str">
        <f>'01-LISTADO_ELEMENTOS'!C46</f>
        <v/>
      </c>
      <c r="AE41" s="5"/>
      <c r="AF41" s="5"/>
      <c r="AG41" s="5"/>
      <c r="AH41" s="5"/>
      <c r="AI41" s="5"/>
      <c r="AJ41" s="5"/>
      <c r="AK41" s="5" t="str">
        <f>IFERROR(__xludf.DUMMYFUNCTION("""COMPUTED_VALUE"""),"")</f>
        <v/>
      </c>
      <c r="AL41" s="5"/>
      <c r="AM41" s="8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</row>
    <row r="42">
      <c r="E42" s="5" t="str">
        <f>'00-PROYECTO'!E42</f>
        <v/>
      </c>
      <c r="G42" s="5" t="str">
        <f t="array" ref="G42">IF(INDEX('01-LISTADO_ELEMENTOS'!C:C,ROW()+5)&lt;&gt;"",LOOKUP(2,1/($D$2:D2&lt;&gt;""),$D$2:D34)&amp;"-"&amp;TEXT(COUNTIF('01-LISTADO_ELEMENTOS'!$C$7:INDEX('01-LISTADO_ELEMENTOS'!C:C,ROW()+5),"&lt;&gt;"),"000"),"")</f>
        <v/>
      </c>
      <c r="H42" s="11" t="str">
        <f>'01-LISTADO_ELEMENTOS'!A47</f>
        <v/>
      </c>
      <c r="I42" s="8" t="str">
        <f>'01-LISTADO_ELEMENTOS'!D47</f>
        <v/>
      </c>
      <c r="J42" s="5" t="str">
        <f>'01-LISTADO_ELEMENTOS'!C47</f>
        <v/>
      </c>
      <c r="AE42" s="5"/>
      <c r="AF42" s="5"/>
      <c r="AG42" s="5"/>
      <c r="AH42" s="5"/>
      <c r="AI42" s="5"/>
      <c r="AJ42" s="5"/>
      <c r="AK42" s="5" t="str">
        <f>IFERROR(__xludf.DUMMYFUNCTION("""COMPUTED_VALUE"""),"")</f>
        <v/>
      </c>
      <c r="AL42" s="5"/>
      <c r="AM42" s="8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</row>
    <row r="43">
      <c r="E43" s="5" t="str">
        <f>'00-PROYECTO'!E43</f>
        <v/>
      </c>
      <c r="G43" s="5" t="str">
        <f t="array" ref="G43">IF(INDEX('01-LISTADO_ELEMENTOS'!C:C,ROW()+5)&lt;&gt;"",LOOKUP(2,1/($D$2:D2&lt;&gt;""),$D$2:D35)&amp;"-"&amp;TEXT(COUNTIF('01-LISTADO_ELEMENTOS'!$C$7:INDEX('01-LISTADO_ELEMENTOS'!C:C,ROW()+5),"&lt;&gt;"),"000"),"")</f>
        <v/>
      </c>
      <c r="H43" s="11" t="str">
        <f>'01-LISTADO_ELEMENTOS'!A48</f>
        <v/>
      </c>
      <c r="I43" s="8" t="str">
        <f>'01-LISTADO_ELEMENTOS'!D48</f>
        <v/>
      </c>
      <c r="J43" s="5" t="str">
        <f>'01-LISTADO_ELEMENTOS'!C48</f>
        <v/>
      </c>
      <c r="AE43" s="5"/>
      <c r="AF43" s="5"/>
      <c r="AG43" s="5"/>
      <c r="AH43" s="5"/>
      <c r="AI43" s="5"/>
      <c r="AJ43" s="5"/>
      <c r="AK43" s="5" t="str">
        <f>IFERROR(__xludf.DUMMYFUNCTION("""COMPUTED_VALUE"""),"")</f>
        <v/>
      </c>
      <c r="AL43" s="5"/>
      <c r="AM43" s="8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</row>
    <row r="44">
      <c r="E44" s="5" t="str">
        <f>'00-PROYECTO'!E44</f>
        <v/>
      </c>
      <c r="G44" s="5" t="str">
        <f t="array" ref="G44">IF(INDEX('01-LISTADO_ELEMENTOS'!C:C,ROW()+5)&lt;&gt;"",LOOKUP(2,1/($D$2:D2&lt;&gt;""),$D$2:D36)&amp;"-"&amp;TEXT(COUNTIF('01-LISTADO_ELEMENTOS'!$C$7:INDEX('01-LISTADO_ELEMENTOS'!C:C,ROW()+5),"&lt;&gt;"),"000"),"")</f>
        <v/>
      </c>
      <c r="H44" s="11" t="str">
        <f>'01-LISTADO_ELEMENTOS'!A49</f>
        <v/>
      </c>
      <c r="I44" s="8" t="str">
        <f>'01-LISTADO_ELEMENTOS'!D49</f>
        <v/>
      </c>
      <c r="J44" s="5" t="str">
        <f>'01-LISTADO_ELEMENTOS'!C49</f>
        <v/>
      </c>
      <c r="AE44" s="5"/>
      <c r="AF44" s="5"/>
      <c r="AG44" s="5"/>
      <c r="AH44" s="5"/>
      <c r="AI44" s="5"/>
      <c r="AJ44" s="5"/>
      <c r="AK44" s="5" t="str">
        <f>IFERROR(__xludf.DUMMYFUNCTION("""COMPUTED_VALUE"""),"")</f>
        <v/>
      </c>
      <c r="AL44" s="5"/>
      <c r="AM44" s="8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</row>
    <row r="45">
      <c r="E45" s="5" t="str">
        <f>'00-PROYECTO'!E45</f>
        <v/>
      </c>
      <c r="G45" s="5" t="str">
        <f t="array" ref="G45">IF(INDEX('01-LISTADO_ELEMENTOS'!C:C,ROW()+5)&lt;&gt;"",LOOKUP(2,1/($D$2:D2&lt;&gt;""),$D$2:D37)&amp;"-"&amp;TEXT(COUNTIF('01-LISTADO_ELEMENTOS'!$C$7:INDEX('01-LISTADO_ELEMENTOS'!C:C,ROW()+5),"&lt;&gt;"),"000"),"")</f>
        <v/>
      </c>
      <c r="H45" s="11" t="str">
        <f>'01-LISTADO_ELEMENTOS'!A50</f>
        <v/>
      </c>
      <c r="I45" s="8" t="str">
        <f>'01-LISTADO_ELEMENTOS'!D50</f>
        <v/>
      </c>
      <c r="J45" s="5" t="str">
        <f>'01-LISTADO_ELEMENTOS'!C50</f>
        <v/>
      </c>
      <c r="AE45" s="5"/>
      <c r="AF45" s="5"/>
      <c r="AG45" s="5"/>
      <c r="AH45" s="5"/>
      <c r="AI45" s="5"/>
      <c r="AJ45" s="5"/>
      <c r="AK45" s="5" t="str">
        <f>IFERROR(__xludf.DUMMYFUNCTION("""COMPUTED_VALUE"""),"")</f>
        <v/>
      </c>
      <c r="AL45" s="5"/>
      <c r="AM45" s="8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</row>
    <row r="46">
      <c r="E46" s="5" t="str">
        <f>'00-PROYECTO'!E46</f>
        <v/>
      </c>
      <c r="G46" s="5" t="str">
        <f t="array" ref="G46">IF(INDEX('01-LISTADO_ELEMENTOS'!C:C,ROW()+5)&lt;&gt;"",LOOKUP(2,1/($D$2:D2&lt;&gt;""),$D$2:D38)&amp;"-"&amp;TEXT(COUNTIF('01-LISTADO_ELEMENTOS'!$C$7:INDEX('01-LISTADO_ELEMENTOS'!C:C,ROW()+5),"&lt;&gt;"),"000"),"")</f>
        <v/>
      </c>
      <c r="H46" s="11" t="str">
        <f>'01-LISTADO_ELEMENTOS'!A51</f>
        <v/>
      </c>
      <c r="I46" s="8" t="str">
        <f>'01-LISTADO_ELEMENTOS'!D51</f>
        <v/>
      </c>
      <c r="J46" s="5" t="str">
        <f>'01-LISTADO_ELEMENTOS'!C51</f>
        <v/>
      </c>
      <c r="AE46" s="5"/>
      <c r="AF46" s="5"/>
      <c r="AG46" s="5"/>
      <c r="AH46" s="5"/>
      <c r="AI46" s="5"/>
      <c r="AJ46" s="5"/>
      <c r="AK46" s="5" t="str">
        <f>IFERROR(__xludf.DUMMYFUNCTION("""COMPUTED_VALUE"""),"")</f>
        <v/>
      </c>
      <c r="AL46" s="5"/>
      <c r="AM46" s="8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</row>
    <row r="47">
      <c r="E47" s="5" t="str">
        <f>'00-PROYECTO'!E47</f>
        <v/>
      </c>
      <c r="G47" s="5" t="str">
        <f t="array" ref="G47">IF(INDEX('01-LISTADO_ELEMENTOS'!C:C,ROW()+5)&lt;&gt;"",LOOKUP(2,1/($D$2:D2&lt;&gt;""),$D$2:D39)&amp;"-"&amp;TEXT(COUNTIF('01-LISTADO_ELEMENTOS'!$C$7:INDEX('01-LISTADO_ELEMENTOS'!C:C,ROW()+5),"&lt;&gt;"),"000"),"")</f>
        <v/>
      </c>
      <c r="H47" s="11" t="str">
        <f>'01-LISTADO_ELEMENTOS'!A52</f>
        <v/>
      </c>
      <c r="I47" s="8" t="str">
        <f>'01-LISTADO_ELEMENTOS'!D52</f>
        <v/>
      </c>
      <c r="J47" s="5" t="str">
        <f>'01-LISTADO_ELEMENTOS'!C52</f>
        <v/>
      </c>
      <c r="AE47" s="5"/>
      <c r="AF47" s="5"/>
      <c r="AG47" s="5"/>
      <c r="AH47" s="5"/>
      <c r="AI47" s="5"/>
      <c r="AJ47" s="5"/>
      <c r="AK47" s="5" t="str">
        <f>IFERROR(__xludf.DUMMYFUNCTION("""COMPUTED_VALUE"""),"")</f>
        <v/>
      </c>
      <c r="AL47" s="5"/>
      <c r="AM47" s="8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</row>
    <row r="48">
      <c r="E48" s="5" t="str">
        <f>'00-PROYECTO'!E48</f>
        <v/>
      </c>
      <c r="G48" s="5" t="str">
        <f t="array" ref="G48">IF(INDEX('01-LISTADO_ELEMENTOS'!C:C,ROW()+5)&lt;&gt;"",LOOKUP(2,1/($D$2:D2&lt;&gt;""),$D$2:D40)&amp;"-"&amp;TEXT(COUNTIF('01-LISTADO_ELEMENTOS'!$C$7:INDEX('01-LISTADO_ELEMENTOS'!C:C,ROW()+5),"&lt;&gt;"),"000"),"")</f>
        <v/>
      </c>
      <c r="H48" s="11" t="str">
        <f>'01-LISTADO_ELEMENTOS'!A53</f>
        <v/>
      </c>
      <c r="I48" s="8" t="str">
        <f>'01-LISTADO_ELEMENTOS'!D53</f>
        <v/>
      </c>
      <c r="J48" s="5" t="str">
        <f>'01-LISTADO_ELEMENTOS'!C53</f>
        <v/>
      </c>
      <c r="AE48" s="5"/>
      <c r="AF48" s="5"/>
      <c r="AG48" s="5"/>
      <c r="AH48" s="5"/>
      <c r="AI48" s="5"/>
      <c r="AJ48" s="5"/>
      <c r="AK48" s="5" t="str">
        <f>IFERROR(__xludf.DUMMYFUNCTION("""COMPUTED_VALUE"""),"")</f>
        <v/>
      </c>
      <c r="AL48" s="5"/>
      <c r="AM48" s="8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</row>
    <row r="49">
      <c r="E49" s="5" t="str">
        <f>'00-PROYECTO'!E49</f>
        <v/>
      </c>
      <c r="G49" s="5" t="str">
        <f t="array" ref="G49">IF(INDEX('01-LISTADO_ELEMENTOS'!C:C,ROW()+5)&lt;&gt;"",LOOKUP(2,1/($D$2:D2&lt;&gt;""),$D$2:D41)&amp;"-"&amp;TEXT(COUNTIF('01-LISTADO_ELEMENTOS'!$C$7:INDEX('01-LISTADO_ELEMENTOS'!C:C,ROW()+5),"&lt;&gt;"),"000"),"")</f>
        <v/>
      </c>
      <c r="H49" s="11" t="str">
        <f>'01-LISTADO_ELEMENTOS'!A54</f>
        <v/>
      </c>
      <c r="I49" s="8" t="str">
        <f>'01-LISTADO_ELEMENTOS'!D54</f>
        <v/>
      </c>
      <c r="J49" s="5" t="str">
        <f>'01-LISTADO_ELEMENTOS'!C54</f>
        <v/>
      </c>
      <c r="AE49" s="5"/>
      <c r="AF49" s="5"/>
      <c r="AG49" s="5"/>
      <c r="AH49" s="5"/>
      <c r="AI49" s="5"/>
      <c r="AJ49" s="5"/>
      <c r="AK49" s="5" t="str">
        <f>IFERROR(__xludf.DUMMYFUNCTION("""COMPUTED_VALUE"""),"")</f>
        <v/>
      </c>
      <c r="AL49" s="5"/>
      <c r="AM49" s="8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</row>
    <row r="50">
      <c r="E50" s="5" t="str">
        <f>'00-PROYECTO'!E50</f>
        <v/>
      </c>
      <c r="G50" s="5" t="str">
        <f t="array" ref="G50">IF(INDEX('01-LISTADO_ELEMENTOS'!C:C,ROW()+5)&lt;&gt;"",LOOKUP(2,1/($D$2:D2&lt;&gt;""),$D$2:D42)&amp;"-"&amp;TEXT(COUNTIF('01-LISTADO_ELEMENTOS'!$C$7:INDEX('01-LISTADO_ELEMENTOS'!C:C,ROW()+5),"&lt;&gt;"),"000"),"")</f>
        <v/>
      </c>
      <c r="H50" s="11" t="str">
        <f>'01-LISTADO_ELEMENTOS'!A55</f>
        <v/>
      </c>
      <c r="I50" s="8" t="str">
        <f>'01-LISTADO_ELEMENTOS'!D55</f>
        <v/>
      </c>
      <c r="J50" s="5" t="str">
        <f>'01-LISTADO_ELEMENTOS'!C55</f>
        <v/>
      </c>
      <c r="AE50" s="5"/>
      <c r="AF50" s="5"/>
      <c r="AG50" s="5"/>
      <c r="AH50" s="5"/>
      <c r="AI50" s="5"/>
      <c r="AJ50" s="5"/>
      <c r="AK50" s="5" t="str">
        <f>IFERROR(__xludf.DUMMYFUNCTION("""COMPUTED_VALUE"""),"")</f>
        <v/>
      </c>
      <c r="AL50" s="5"/>
      <c r="AM50" s="8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</row>
    <row r="51">
      <c r="E51" s="5" t="str">
        <f>'00-PROYECTO'!E51</f>
        <v/>
      </c>
      <c r="G51" s="5" t="str">
        <f t="array" ref="G51">IF(INDEX('01-LISTADO_ELEMENTOS'!C:C,ROW()+5)&lt;&gt;"",LOOKUP(2,1/($D$2:D2&lt;&gt;""),$D$2:D43)&amp;"-"&amp;TEXT(COUNTIF('01-LISTADO_ELEMENTOS'!$C$7:INDEX('01-LISTADO_ELEMENTOS'!C:C,ROW()+5),"&lt;&gt;"),"000"),"")</f>
        <v/>
      </c>
      <c r="H51" s="11" t="str">
        <f>'01-LISTADO_ELEMENTOS'!A56</f>
        <v/>
      </c>
      <c r="I51" s="8" t="str">
        <f>'01-LISTADO_ELEMENTOS'!D56</f>
        <v/>
      </c>
      <c r="J51" s="5" t="str">
        <f>'01-LISTADO_ELEMENTOS'!C56</f>
        <v/>
      </c>
      <c r="AE51" s="5"/>
      <c r="AF51" s="5"/>
      <c r="AG51" s="5"/>
      <c r="AH51" s="5"/>
      <c r="AI51" s="5"/>
      <c r="AJ51" s="5"/>
      <c r="AK51" s="5" t="str">
        <f>IFERROR(__xludf.DUMMYFUNCTION("""COMPUTED_VALUE"""),"")</f>
        <v/>
      </c>
      <c r="AL51" s="5"/>
      <c r="AM51" s="8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</row>
    <row r="52">
      <c r="E52" s="5" t="str">
        <f>'00-PROYECTO'!E52</f>
        <v/>
      </c>
      <c r="G52" s="5" t="str">
        <f t="array" ref="G52">IF(INDEX('01-LISTADO_ELEMENTOS'!C:C,ROW()+5)&lt;&gt;"",LOOKUP(2,1/($D$2:D2&lt;&gt;""),$D$2:D44)&amp;"-"&amp;TEXT(COUNTIF('01-LISTADO_ELEMENTOS'!$C$7:INDEX('01-LISTADO_ELEMENTOS'!C:C,ROW()+5),"&lt;&gt;"),"000"),"")</f>
        <v/>
      </c>
      <c r="H52" s="11" t="str">
        <f>'01-LISTADO_ELEMENTOS'!A57</f>
        <v/>
      </c>
      <c r="I52" s="8" t="str">
        <f>'01-LISTADO_ELEMENTOS'!D57</f>
        <v/>
      </c>
      <c r="J52" s="5" t="str">
        <f>'01-LISTADO_ELEMENTOS'!C57</f>
        <v/>
      </c>
      <c r="AE52" s="5"/>
      <c r="AF52" s="5"/>
      <c r="AG52" s="5"/>
      <c r="AH52" s="5"/>
      <c r="AI52" s="5"/>
      <c r="AJ52" s="5"/>
      <c r="AK52" s="5" t="str">
        <f>IFERROR(__xludf.DUMMYFUNCTION("""COMPUTED_VALUE"""),"")</f>
        <v/>
      </c>
      <c r="AL52" s="5"/>
      <c r="AM52" s="8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</row>
    <row r="53">
      <c r="E53" s="5" t="str">
        <f>'00-PROYECTO'!E53</f>
        <v/>
      </c>
      <c r="G53" s="5" t="str">
        <f t="array" ref="G53">IF(INDEX('01-LISTADO_ELEMENTOS'!C:C,ROW()+5)&lt;&gt;"",LOOKUP(2,1/($D$2:D2&lt;&gt;""),$D$2:D45)&amp;"-"&amp;TEXT(COUNTIF('01-LISTADO_ELEMENTOS'!$C$7:INDEX('01-LISTADO_ELEMENTOS'!C:C,ROW()+5),"&lt;&gt;"),"000"),"")</f>
        <v/>
      </c>
      <c r="H53" s="11" t="str">
        <f>'01-LISTADO_ELEMENTOS'!A58</f>
        <v/>
      </c>
      <c r="I53" s="8" t="str">
        <f>'01-LISTADO_ELEMENTOS'!D58</f>
        <v/>
      </c>
      <c r="J53" s="5" t="str">
        <f>'01-LISTADO_ELEMENTOS'!C58</f>
        <v/>
      </c>
      <c r="AE53" s="5"/>
      <c r="AF53" s="5"/>
      <c r="AG53" s="5"/>
      <c r="AH53" s="5"/>
      <c r="AI53" s="5"/>
      <c r="AJ53" s="5"/>
      <c r="AK53" s="5" t="str">
        <f>IFERROR(__xludf.DUMMYFUNCTION("""COMPUTED_VALUE"""),"")</f>
        <v/>
      </c>
      <c r="AL53" s="5"/>
      <c r="AM53" s="8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</row>
    <row r="54">
      <c r="E54" s="5" t="str">
        <f>'00-PROYECTO'!E54</f>
        <v/>
      </c>
      <c r="G54" s="5" t="str">
        <f t="array" ref="G54">IF(INDEX('01-LISTADO_ELEMENTOS'!C:C,ROW()+5)&lt;&gt;"",LOOKUP(2,1/($D$2:D2&lt;&gt;""),$D$2:D46)&amp;"-"&amp;TEXT(COUNTIF('01-LISTADO_ELEMENTOS'!$C$7:INDEX('01-LISTADO_ELEMENTOS'!C:C,ROW()+5),"&lt;&gt;"),"000"),"")</f>
        <v/>
      </c>
      <c r="H54" s="11" t="str">
        <f>'01-LISTADO_ELEMENTOS'!A59</f>
        <v/>
      </c>
      <c r="I54" s="8" t="str">
        <f>'01-LISTADO_ELEMENTOS'!D59</f>
        <v/>
      </c>
      <c r="J54" s="5" t="str">
        <f>'01-LISTADO_ELEMENTOS'!C59</f>
        <v/>
      </c>
      <c r="AE54" s="5"/>
      <c r="AF54" s="5"/>
      <c r="AG54" s="5"/>
      <c r="AH54" s="5"/>
      <c r="AI54" s="5"/>
      <c r="AJ54" s="5"/>
      <c r="AK54" s="5" t="str">
        <f>IFERROR(__xludf.DUMMYFUNCTION("""COMPUTED_VALUE"""),"")</f>
        <v/>
      </c>
      <c r="AL54" s="5"/>
      <c r="AM54" s="8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  <row r="55">
      <c r="E55" s="5" t="str">
        <f>'00-PROYECTO'!E55</f>
        <v/>
      </c>
      <c r="G55" s="5" t="str">
        <f t="array" ref="G55">IF(INDEX('01-LISTADO_ELEMENTOS'!C:C,ROW()+5)&lt;&gt;"",LOOKUP(2,1/($D$2:D2&lt;&gt;""),$D$2:D47)&amp;"-"&amp;TEXT(COUNTIF('01-LISTADO_ELEMENTOS'!$C$7:INDEX('01-LISTADO_ELEMENTOS'!C:C,ROW()+5),"&lt;&gt;"),"000"),"")</f>
        <v/>
      </c>
      <c r="H55" s="11" t="str">
        <f>'01-LISTADO_ELEMENTOS'!A60</f>
        <v/>
      </c>
      <c r="I55" s="8" t="str">
        <f>'01-LISTADO_ELEMENTOS'!D60</f>
        <v/>
      </c>
      <c r="J55" s="5" t="str">
        <f>'01-LISTADO_ELEMENTOS'!C60</f>
        <v/>
      </c>
      <c r="AE55" s="5"/>
      <c r="AF55" s="5"/>
      <c r="AG55" s="5"/>
      <c r="AH55" s="5"/>
      <c r="AI55" s="5"/>
      <c r="AJ55" s="5"/>
      <c r="AK55" s="5" t="str">
        <f>IFERROR(__xludf.DUMMYFUNCTION("""COMPUTED_VALUE"""),"")</f>
        <v/>
      </c>
      <c r="AL55" s="5"/>
      <c r="AM55" s="8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</row>
    <row r="56">
      <c r="E56" s="5" t="str">
        <f>'00-PROYECTO'!E56</f>
        <v/>
      </c>
      <c r="G56" s="5" t="str">
        <f t="array" ref="G56">IF(INDEX('01-LISTADO_ELEMENTOS'!C:C,ROW()+5)&lt;&gt;"",LOOKUP(2,1/($D$2:D2&lt;&gt;""),$D$2:D48)&amp;"-"&amp;TEXT(COUNTIF('01-LISTADO_ELEMENTOS'!$C$7:INDEX('01-LISTADO_ELEMENTOS'!C:C,ROW()+5),"&lt;&gt;"),"000"),"")</f>
        <v/>
      </c>
      <c r="H56" s="11" t="str">
        <f>'01-LISTADO_ELEMENTOS'!A61</f>
        <v/>
      </c>
      <c r="I56" s="8" t="str">
        <f>'01-LISTADO_ELEMENTOS'!D61</f>
        <v/>
      </c>
      <c r="J56" s="5" t="str">
        <f>'01-LISTADO_ELEMENTOS'!C61</f>
        <v/>
      </c>
      <c r="AE56" s="5"/>
      <c r="AF56" s="5"/>
      <c r="AG56" s="5"/>
      <c r="AH56" s="5"/>
      <c r="AI56" s="5"/>
      <c r="AJ56" s="5"/>
      <c r="AK56" s="5" t="str">
        <f>IFERROR(__xludf.DUMMYFUNCTION("""COMPUTED_VALUE"""),"")</f>
        <v/>
      </c>
      <c r="AL56" s="5"/>
      <c r="AM56" s="8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</row>
    <row r="57">
      <c r="E57" s="5" t="str">
        <f>'00-PROYECTO'!E57</f>
        <v/>
      </c>
      <c r="G57" s="5" t="str">
        <f t="array" ref="G57">IF(INDEX('01-LISTADO_ELEMENTOS'!C:C,ROW()+5)&lt;&gt;"",LOOKUP(2,1/($D$2:D2&lt;&gt;""),$D$2:D49)&amp;"-"&amp;TEXT(COUNTIF('01-LISTADO_ELEMENTOS'!$C$7:INDEX('01-LISTADO_ELEMENTOS'!C:C,ROW()+5),"&lt;&gt;"),"000"),"")</f>
        <v/>
      </c>
      <c r="H57" s="11" t="str">
        <f>'01-LISTADO_ELEMENTOS'!A62</f>
        <v/>
      </c>
      <c r="I57" s="8" t="str">
        <f>'01-LISTADO_ELEMENTOS'!D62</f>
        <v/>
      </c>
      <c r="J57" s="5" t="str">
        <f>'01-LISTADO_ELEMENTOS'!C62</f>
        <v/>
      </c>
      <c r="AE57" s="5"/>
      <c r="AF57" s="5"/>
      <c r="AG57" s="5"/>
      <c r="AH57" s="5"/>
      <c r="AI57" s="5"/>
      <c r="AJ57" s="5"/>
      <c r="AK57" s="5" t="str">
        <f>IFERROR(__xludf.DUMMYFUNCTION("""COMPUTED_VALUE"""),"")</f>
        <v/>
      </c>
      <c r="AL57" s="5"/>
      <c r="AM57" s="8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</row>
    <row r="58">
      <c r="E58" s="5" t="str">
        <f>'00-PROYECTO'!E58</f>
        <v/>
      </c>
      <c r="G58" s="5" t="str">
        <f t="array" ref="G58">IF(INDEX('01-LISTADO_ELEMENTOS'!C:C,ROW()+5)&lt;&gt;"",LOOKUP(2,1/($D$2:D2&lt;&gt;""),$D$2:D50)&amp;"-"&amp;TEXT(COUNTIF('01-LISTADO_ELEMENTOS'!$C$7:INDEX('01-LISTADO_ELEMENTOS'!C:C,ROW()+5),"&lt;&gt;"),"000"),"")</f>
        <v/>
      </c>
      <c r="H58" s="11" t="str">
        <f>'01-LISTADO_ELEMENTOS'!A63</f>
        <v/>
      </c>
      <c r="I58" s="8" t="str">
        <f>'01-LISTADO_ELEMENTOS'!D63</f>
        <v/>
      </c>
      <c r="J58" s="5" t="str">
        <f>'01-LISTADO_ELEMENTOS'!C63</f>
        <v/>
      </c>
      <c r="AE58" s="5"/>
      <c r="AF58" s="5"/>
      <c r="AG58" s="5"/>
      <c r="AH58" s="5"/>
      <c r="AI58" s="5"/>
      <c r="AJ58" s="5"/>
      <c r="AK58" s="5" t="str">
        <f>IFERROR(__xludf.DUMMYFUNCTION("""COMPUTED_VALUE"""),"")</f>
        <v/>
      </c>
      <c r="AL58" s="5"/>
      <c r="AM58" s="8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</row>
    <row r="59">
      <c r="E59" s="5" t="str">
        <f>'00-PROYECTO'!E59</f>
        <v/>
      </c>
      <c r="G59" s="5" t="str">
        <f t="array" ref="G59">IF(INDEX('01-LISTADO_ELEMENTOS'!C:C,ROW()+5)&lt;&gt;"",LOOKUP(2,1/($D$2:D2&lt;&gt;""),$D$2:D51)&amp;"-"&amp;TEXT(COUNTIF('01-LISTADO_ELEMENTOS'!$C$7:INDEX('01-LISTADO_ELEMENTOS'!C:C,ROW()+5),"&lt;&gt;"),"000"),"")</f>
        <v/>
      </c>
      <c r="H59" s="11" t="str">
        <f>'01-LISTADO_ELEMENTOS'!A64</f>
        <v/>
      </c>
      <c r="I59" s="8" t="str">
        <f>'01-LISTADO_ELEMENTOS'!D64</f>
        <v/>
      </c>
      <c r="J59" s="5" t="str">
        <f>'01-LISTADO_ELEMENTOS'!C64</f>
        <v/>
      </c>
      <c r="AE59" s="5"/>
      <c r="AF59" s="5"/>
      <c r="AG59" s="5"/>
      <c r="AH59" s="5"/>
      <c r="AI59" s="5"/>
      <c r="AJ59" s="5"/>
      <c r="AK59" s="5" t="str">
        <f>IFERROR(__xludf.DUMMYFUNCTION("""COMPUTED_VALUE"""),"")</f>
        <v/>
      </c>
      <c r="AL59" s="5"/>
      <c r="AM59" s="8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</row>
    <row r="60">
      <c r="E60" s="5" t="str">
        <f>'00-PROYECTO'!E60</f>
        <v/>
      </c>
      <c r="G60" s="5" t="str">
        <f t="array" ref="G60">IF(INDEX('01-LISTADO_ELEMENTOS'!C:C,ROW()+5)&lt;&gt;"",LOOKUP(2,1/($D$2:D2&lt;&gt;""),$D$2:D52)&amp;"-"&amp;TEXT(COUNTIF('01-LISTADO_ELEMENTOS'!$C$7:INDEX('01-LISTADO_ELEMENTOS'!C:C,ROW()+5),"&lt;&gt;"),"000"),"")</f>
        <v/>
      </c>
      <c r="H60" s="11" t="str">
        <f>'01-LISTADO_ELEMENTOS'!A65</f>
        <v/>
      </c>
      <c r="I60" s="8" t="str">
        <f>'01-LISTADO_ELEMENTOS'!D65</f>
        <v/>
      </c>
      <c r="J60" s="5" t="str">
        <f>'01-LISTADO_ELEMENTOS'!C65</f>
        <v/>
      </c>
      <c r="AE60" s="5"/>
      <c r="AF60" s="5"/>
      <c r="AG60" s="5"/>
      <c r="AH60" s="5"/>
      <c r="AI60" s="5"/>
      <c r="AJ60" s="5"/>
      <c r="AK60" s="5" t="str">
        <f>IFERROR(__xludf.DUMMYFUNCTION("""COMPUTED_VALUE"""),"")</f>
        <v/>
      </c>
      <c r="AL60" s="5"/>
      <c r="AM60" s="8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</row>
    <row r="61">
      <c r="E61" s="5" t="str">
        <f>'00-PROYECTO'!E61</f>
        <v/>
      </c>
      <c r="G61" s="5" t="str">
        <f t="array" ref="G61">IF(INDEX('01-LISTADO_ELEMENTOS'!C:C,ROW()+5)&lt;&gt;"",LOOKUP(2,1/(D$2&lt;&gt;""),$D$2:D53)&amp;"-"&amp;TEXT(COUNTIF('01-LISTADO_ELEMENTOS'!$C$7:INDEX('01-LISTADO_ELEMENTOS'!C:C,ROW()+5),"&lt;&gt;"),"000"),"")</f>
        <v/>
      </c>
      <c r="H61" s="11" t="str">
        <f>'01-LISTADO_ELEMENTOS'!A66</f>
        <v/>
      </c>
      <c r="I61" s="8" t="str">
        <f>'01-LISTADO_ELEMENTOS'!D66</f>
        <v/>
      </c>
      <c r="J61" s="5" t="str">
        <f>'01-LISTADO_ELEMENTOS'!C66</f>
        <v/>
      </c>
      <c r="AE61" s="5"/>
      <c r="AF61" s="5"/>
      <c r="AG61" s="5"/>
      <c r="AH61" s="5"/>
      <c r="AI61" s="5"/>
      <c r="AJ61" s="5"/>
      <c r="AK61" s="5" t="str">
        <f>IFERROR(__xludf.DUMMYFUNCTION("""COMPUTED_VALUE"""),"")</f>
        <v/>
      </c>
      <c r="AL61" s="5"/>
      <c r="AM61" s="8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</row>
    <row r="62">
      <c r="E62" s="5" t="str">
        <f>'00-PROYECTO'!E62</f>
        <v/>
      </c>
      <c r="G62" s="5" t="str">
        <f t="array" ref="G62">IF(INDEX('01-LISTADO_ELEMENTOS'!C:C,ROW()+5)&lt;&gt;"",LOOKUP(2,1/(D$2&lt;&gt;""),$D$2:D54)&amp;"-"&amp;TEXT(COUNTIF('01-LISTADO_ELEMENTOS'!$C$7:INDEX('01-LISTADO_ELEMENTOS'!C:C,ROW()+5),"&lt;&gt;"),"000"),"")</f>
        <v/>
      </c>
      <c r="H62" s="11" t="str">
        <f>'01-LISTADO_ELEMENTOS'!A67</f>
        <v/>
      </c>
      <c r="I62" s="8" t="str">
        <f>'01-LISTADO_ELEMENTOS'!D67</f>
        <v/>
      </c>
      <c r="J62" s="5" t="str">
        <f>'01-LISTADO_ELEMENTOS'!C67</f>
        <v/>
      </c>
      <c r="AE62" s="5"/>
      <c r="AF62" s="5"/>
      <c r="AG62" s="5"/>
      <c r="AH62" s="5"/>
      <c r="AI62" s="5"/>
      <c r="AJ62" s="5"/>
      <c r="AK62" s="5" t="str">
        <f>IFERROR(__xludf.DUMMYFUNCTION("""COMPUTED_VALUE"""),"")</f>
        <v/>
      </c>
      <c r="AL62" s="5"/>
      <c r="AM62" s="8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</row>
    <row r="63">
      <c r="E63" s="5" t="str">
        <f>'00-PROYECTO'!E63</f>
        <v/>
      </c>
      <c r="G63" s="5" t="str">
        <f t="array" ref="G63">IF(INDEX('01-LISTADO_ELEMENTOS'!C:C,ROW()+5)&lt;&gt;"",LOOKUP(2,1/(D$2&lt;&gt;""),$D$2:D55)&amp;"-"&amp;TEXT(COUNTIF('01-LISTADO_ELEMENTOS'!$C$7:INDEX('01-LISTADO_ELEMENTOS'!C:C,ROW()+5),"&lt;&gt;"),"000"),"")</f>
        <v/>
      </c>
      <c r="H63" s="11" t="str">
        <f>'01-LISTADO_ELEMENTOS'!A68</f>
        <v/>
      </c>
      <c r="I63" s="8" t="str">
        <f>'01-LISTADO_ELEMENTOS'!D68</f>
        <v/>
      </c>
      <c r="J63" s="5" t="str">
        <f>'01-LISTADO_ELEMENTOS'!C68</f>
        <v/>
      </c>
      <c r="AE63" s="5"/>
      <c r="AF63" s="5"/>
      <c r="AG63" s="5"/>
      <c r="AH63" s="5"/>
      <c r="AI63" s="5"/>
      <c r="AJ63" s="5"/>
      <c r="AK63" s="5" t="str">
        <f>IFERROR(__xludf.DUMMYFUNCTION("""COMPUTED_VALUE"""),"")</f>
        <v/>
      </c>
      <c r="AL63" s="5"/>
      <c r="AM63" s="8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</row>
    <row r="64">
      <c r="E64" s="5" t="str">
        <f>'00-PROYECTO'!E64</f>
        <v/>
      </c>
      <c r="G64" s="5" t="str">
        <f t="array" ref="G64">IF(INDEX('01-LISTADO_ELEMENTOS'!C:C,ROW()+5)&lt;&gt;"",LOOKUP(2,1/(D$2&lt;&gt;""),$D$2:D56)&amp;"-"&amp;TEXT(COUNTIF('01-LISTADO_ELEMENTOS'!$C$7:INDEX('01-LISTADO_ELEMENTOS'!C:C,ROW()+5),"&lt;&gt;"),"000"),"")</f>
        <v/>
      </c>
      <c r="H64" s="11" t="str">
        <f>'01-LISTADO_ELEMENTOS'!A69</f>
        <v/>
      </c>
      <c r="I64" s="8" t="str">
        <f>'01-LISTADO_ELEMENTOS'!D69</f>
        <v/>
      </c>
      <c r="J64" s="5" t="str">
        <f>'01-LISTADO_ELEMENTOS'!C69</f>
        <v/>
      </c>
      <c r="AE64" s="5"/>
      <c r="AF64" s="5"/>
      <c r="AG64" s="5"/>
      <c r="AH64" s="5"/>
      <c r="AI64" s="5"/>
      <c r="AJ64" s="5"/>
      <c r="AK64" s="5" t="str">
        <f>IFERROR(__xludf.DUMMYFUNCTION("""COMPUTED_VALUE"""),"")</f>
        <v/>
      </c>
      <c r="AL64" s="5"/>
      <c r="AM64" s="8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</row>
    <row r="65">
      <c r="G65" s="5" t="str">
        <f t="array" ref="G65">IF(INDEX('01-LISTADO_ELEMENTOS'!C:C,ROW()+5)&lt;&gt;"",LOOKUP(2,1/(D$2&lt;&gt;""),$D$2:D57)&amp;"-"&amp;TEXT(COUNTIF('01-LISTADO_ELEMENTOS'!$C$7:INDEX('01-LISTADO_ELEMENTOS'!C:C,ROW()+5),"&lt;&gt;"),"000"),"")</f>
        <v/>
      </c>
      <c r="H65" s="11" t="str">
        <f>'01-LISTADO_ELEMENTOS'!A70</f>
        <v/>
      </c>
      <c r="I65" s="8" t="str">
        <f>'01-LISTADO_ELEMENTOS'!D70</f>
        <v/>
      </c>
      <c r="J65" s="5" t="str">
        <f>'01-LISTADO_ELEMENTOS'!C70</f>
        <v/>
      </c>
      <c r="AE65" s="5"/>
      <c r="AF65" s="5"/>
      <c r="AG65" s="5"/>
      <c r="AH65" s="5"/>
      <c r="AI65" s="5"/>
      <c r="AJ65" s="5"/>
      <c r="AK65" s="5" t="str">
        <f>IFERROR(__xludf.DUMMYFUNCTION("""COMPUTED_VALUE"""),"")</f>
        <v/>
      </c>
      <c r="AL65" s="5"/>
      <c r="AM65" s="8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</row>
    <row r="66">
      <c r="G66" s="5" t="str">
        <f t="array" ref="G66">IF(INDEX('01-LISTADO_ELEMENTOS'!C:C,ROW()+5)&lt;&gt;"",LOOKUP(2,1/(D$2&lt;&gt;""),$D$2:D58)&amp;"-"&amp;TEXT(COUNTIF('01-LISTADO_ELEMENTOS'!$C$7:INDEX('01-LISTADO_ELEMENTOS'!C:C,ROW()+5),"&lt;&gt;"),"000"),"")</f>
        <v/>
      </c>
      <c r="H66" s="11" t="str">
        <f>'01-LISTADO_ELEMENTOS'!A71</f>
        <v/>
      </c>
      <c r="I66" s="8" t="str">
        <f>'01-LISTADO_ELEMENTOS'!D71</f>
        <v/>
      </c>
      <c r="J66" s="5" t="str">
        <f>'01-LISTADO_ELEMENTOS'!C71</f>
        <v/>
      </c>
      <c r="AE66" s="5"/>
      <c r="AF66" s="5"/>
      <c r="AG66" s="5"/>
      <c r="AH66" s="5"/>
      <c r="AI66" s="5"/>
      <c r="AJ66" s="5"/>
      <c r="AK66" s="5" t="str">
        <f>IFERROR(__xludf.DUMMYFUNCTION("""COMPUTED_VALUE"""),"")</f>
        <v/>
      </c>
      <c r="AL66" s="5"/>
      <c r="AM66" s="8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</row>
    <row r="67">
      <c r="G67" s="5" t="str">
        <f t="array" ref="G67">IF(INDEX('01-LISTADO_ELEMENTOS'!C:C,ROW()+5)&lt;&gt;"",LOOKUP(2,1/(D$2&lt;&gt;""),$D$2:D59)&amp;"-"&amp;TEXT(COUNTIF('01-LISTADO_ELEMENTOS'!$C$7:INDEX('01-LISTADO_ELEMENTOS'!C:C,ROW()+5),"&lt;&gt;"),"000"),"")</f>
        <v/>
      </c>
      <c r="H67" s="11" t="str">
        <f>'01-LISTADO_ELEMENTOS'!A72</f>
        <v/>
      </c>
      <c r="I67" s="8" t="str">
        <f>'01-LISTADO_ELEMENTOS'!D72</f>
        <v/>
      </c>
      <c r="J67" s="5" t="str">
        <f>'01-LISTADO_ELEMENTOS'!C72</f>
        <v/>
      </c>
      <c r="AE67" s="5"/>
      <c r="AF67" s="5"/>
      <c r="AG67" s="5"/>
      <c r="AH67" s="5"/>
      <c r="AI67" s="5"/>
      <c r="AJ67" s="5"/>
      <c r="AK67" s="5" t="str">
        <f>IFERROR(__xludf.DUMMYFUNCTION("""COMPUTED_VALUE"""),"")</f>
        <v/>
      </c>
      <c r="AL67" s="5"/>
      <c r="AM67" s="8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</row>
    <row r="68">
      <c r="G68" s="5" t="str">
        <f t="array" ref="G68">IF(INDEX('01-LISTADO_ELEMENTOS'!C:C,ROW()+5)&lt;&gt;"",LOOKUP(2,1/(D$2&lt;&gt;""),$D$2:D60)&amp;"-"&amp;TEXT(COUNTIF('01-LISTADO_ELEMENTOS'!$C$7:INDEX('01-LISTADO_ELEMENTOS'!C:C,ROW()+5),"&lt;&gt;"),"000"),"")</f>
        <v/>
      </c>
      <c r="H68" s="11" t="str">
        <f>'01-LISTADO_ELEMENTOS'!A73</f>
        <v/>
      </c>
      <c r="I68" s="8" t="str">
        <f>'01-LISTADO_ELEMENTOS'!D73</f>
        <v/>
      </c>
      <c r="J68" s="5" t="str">
        <f>'01-LISTADO_ELEMENTOS'!C73</f>
        <v/>
      </c>
      <c r="AE68" s="5"/>
      <c r="AF68" s="5"/>
      <c r="AG68" s="5"/>
      <c r="AH68" s="5"/>
      <c r="AI68" s="5"/>
      <c r="AJ68" s="5"/>
      <c r="AK68" s="5" t="str">
        <f>IFERROR(__xludf.DUMMYFUNCTION("""COMPUTED_VALUE"""),"")</f>
        <v/>
      </c>
      <c r="AL68" s="5"/>
      <c r="AM68" s="8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</row>
    <row r="69">
      <c r="G69" s="5" t="str">
        <f t="array" ref="G69">IF(INDEX('01-LISTADO_ELEMENTOS'!C:C,ROW()+5)&lt;&gt;"",LOOKUP(2,1/(D$2&lt;&gt;""),$D$2:D61)&amp;"-"&amp;TEXT(COUNTIF('01-LISTADO_ELEMENTOS'!$C$7:INDEX('01-LISTADO_ELEMENTOS'!C:C,ROW()+5),"&lt;&gt;"),"000"),"")</f>
        <v/>
      </c>
      <c r="H69" s="11" t="str">
        <f>'01-LISTADO_ELEMENTOS'!A74</f>
        <v/>
      </c>
      <c r="I69" s="8" t="str">
        <f>'01-LISTADO_ELEMENTOS'!D74</f>
        <v/>
      </c>
      <c r="J69" s="5" t="str">
        <f>'01-LISTADO_ELEMENTOS'!C74</f>
        <v/>
      </c>
      <c r="AE69" s="5"/>
      <c r="AF69" s="5"/>
      <c r="AG69" s="5"/>
      <c r="AH69" s="5"/>
      <c r="AI69" s="5"/>
      <c r="AJ69" s="5"/>
      <c r="AK69" s="5" t="str">
        <f>IFERROR(__xludf.DUMMYFUNCTION("""COMPUTED_VALUE"""),"")</f>
        <v/>
      </c>
      <c r="AL69" s="5"/>
      <c r="AM69" s="8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</row>
    <row r="70">
      <c r="G70" s="5" t="str">
        <f t="array" ref="G70">IF(INDEX('01-LISTADO_ELEMENTOS'!C:C,ROW()+5)&lt;&gt;"",LOOKUP(2,1/(D$2&lt;&gt;""),$D$2:D62)&amp;"-"&amp;TEXT(COUNTIF('01-LISTADO_ELEMENTOS'!$C$7:INDEX('01-LISTADO_ELEMENTOS'!C:C,ROW()+5),"&lt;&gt;"),"000"),"")</f>
        <v/>
      </c>
      <c r="H70" s="11" t="str">
        <f>'01-LISTADO_ELEMENTOS'!A75</f>
        <v/>
      </c>
      <c r="I70" s="8" t="str">
        <f>'01-LISTADO_ELEMENTOS'!D75</f>
        <v/>
      </c>
      <c r="J70" s="5" t="str">
        <f>'01-LISTADO_ELEMENTOS'!C75</f>
        <v/>
      </c>
      <c r="AE70" s="5"/>
      <c r="AF70" s="5"/>
      <c r="AG70" s="5"/>
      <c r="AH70" s="5"/>
      <c r="AI70" s="5"/>
      <c r="AJ70" s="5"/>
      <c r="AK70" s="5" t="str">
        <f>IFERROR(__xludf.DUMMYFUNCTION("""COMPUTED_VALUE"""),"")</f>
        <v/>
      </c>
      <c r="AL70" s="5"/>
      <c r="AM70" s="8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</row>
    <row r="71">
      <c r="G71" s="5" t="str">
        <f t="array" ref="G71">IF(INDEX('01-LISTADO_ELEMENTOS'!C:C,ROW()+5)&lt;&gt;"",LOOKUP(2,1/(D$2&lt;&gt;""),$D$2:D63)&amp;"-"&amp;TEXT(COUNTIF('01-LISTADO_ELEMENTOS'!$C$7:INDEX('01-LISTADO_ELEMENTOS'!C:C,ROW()+5),"&lt;&gt;"),"000"),"")</f>
        <v/>
      </c>
      <c r="H71" s="11" t="str">
        <f>'01-LISTADO_ELEMENTOS'!A76</f>
        <v/>
      </c>
      <c r="I71" s="8" t="str">
        <f>'01-LISTADO_ELEMENTOS'!D76</f>
        <v/>
      </c>
      <c r="J71" s="5" t="str">
        <f>'01-LISTADO_ELEMENTOS'!C76</f>
        <v/>
      </c>
      <c r="AE71" s="5"/>
      <c r="AF71" s="5"/>
      <c r="AG71" s="5"/>
      <c r="AH71" s="5"/>
      <c r="AI71" s="5"/>
      <c r="AJ71" s="5"/>
      <c r="AK71" s="5" t="str">
        <f>IFERROR(__xludf.DUMMYFUNCTION("""COMPUTED_VALUE"""),"")</f>
        <v/>
      </c>
      <c r="AL71" s="5"/>
      <c r="AM71" s="8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</row>
    <row r="72">
      <c r="G72" s="5" t="str">
        <f t="array" ref="G72">IF(INDEX('01-LISTADO_ELEMENTOS'!C:C,ROW()+5)&lt;&gt;"",LOOKUP(2,1/(D$2&lt;&gt;""),$D$2:D64)&amp;"-"&amp;TEXT(COUNTIF('01-LISTADO_ELEMENTOS'!$C$7:INDEX('01-LISTADO_ELEMENTOS'!C:C,ROW()+5),"&lt;&gt;"),"000"),"")</f>
        <v/>
      </c>
      <c r="H72" s="11" t="str">
        <f>'01-LISTADO_ELEMENTOS'!A77</f>
        <v/>
      </c>
      <c r="I72" s="8" t="str">
        <f>'01-LISTADO_ELEMENTOS'!D77</f>
        <v/>
      </c>
      <c r="J72" s="5" t="str">
        <f>'01-LISTADO_ELEMENTOS'!C77</f>
        <v/>
      </c>
      <c r="AE72" s="5"/>
      <c r="AF72" s="5"/>
      <c r="AG72" s="5"/>
      <c r="AH72" s="5"/>
      <c r="AI72" s="5"/>
      <c r="AJ72" s="5"/>
      <c r="AK72" s="5" t="str">
        <f>IFERROR(__xludf.DUMMYFUNCTION("""COMPUTED_VALUE"""),"")</f>
        <v/>
      </c>
      <c r="AL72" s="5"/>
      <c r="AM72" s="8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</row>
    <row r="73">
      <c r="G73" s="5" t="str">
        <f t="array" ref="G73">IF(INDEX('01-LISTADO_ELEMENTOS'!C:C,ROW()+5)&lt;&gt;"",LOOKUP(2,1/(D$2&lt;&gt;""),$D$2:D65)&amp;"-"&amp;TEXT(COUNTIF('01-LISTADO_ELEMENTOS'!$C$7:INDEX('01-LISTADO_ELEMENTOS'!C:C,ROW()+5),"&lt;&gt;"),"000"),"")</f>
        <v/>
      </c>
      <c r="H73" s="11" t="str">
        <f>'01-LISTADO_ELEMENTOS'!A78</f>
        <v/>
      </c>
      <c r="I73" s="8" t="str">
        <f>'01-LISTADO_ELEMENTOS'!D78</f>
        <v/>
      </c>
      <c r="J73" s="5" t="str">
        <f>'01-LISTADO_ELEMENTOS'!C78</f>
        <v/>
      </c>
      <c r="AE73" s="5"/>
      <c r="AF73" s="5"/>
      <c r="AG73" s="5"/>
      <c r="AH73" s="5"/>
      <c r="AI73" s="5"/>
      <c r="AJ73" s="5"/>
      <c r="AK73" s="5" t="str">
        <f>IFERROR(__xludf.DUMMYFUNCTION("""COMPUTED_VALUE"""),"")</f>
        <v/>
      </c>
      <c r="AL73" s="5"/>
      <c r="AM73" s="8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</row>
    <row r="74">
      <c r="G74" s="5" t="str">
        <f t="array" ref="G74">IF(INDEX('01-LISTADO_ELEMENTOS'!C:C,ROW()+5)&lt;&gt;"",LOOKUP(2,1/(D$2&lt;&gt;""),$D$2:D66)&amp;"-"&amp;TEXT(COUNTIF('01-LISTADO_ELEMENTOS'!$C$7:INDEX('01-LISTADO_ELEMENTOS'!C:C,ROW()+5),"&lt;&gt;"),"000"),"")</f>
        <v/>
      </c>
      <c r="H74" s="11" t="str">
        <f>'01-LISTADO_ELEMENTOS'!A79</f>
        <v/>
      </c>
      <c r="I74" s="8" t="str">
        <f>'01-LISTADO_ELEMENTOS'!D79</f>
        <v/>
      </c>
      <c r="J74" s="5" t="str">
        <f>'01-LISTADO_ELEMENTOS'!C79</f>
        <v/>
      </c>
      <c r="AE74" s="5"/>
      <c r="AF74" s="5"/>
      <c r="AG74" s="5"/>
      <c r="AH74" s="5"/>
      <c r="AI74" s="5"/>
      <c r="AJ74" s="5"/>
      <c r="AK74" s="5" t="str">
        <f>IFERROR(__xludf.DUMMYFUNCTION("""COMPUTED_VALUE"""),"")</f>
        <v/>
      </c>
      <c r="AL74" s="5"/>
      <c r="AM74" s="8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</row>
    <row r="75">
      <c r="G75" s="5" t="str">
        <f t="array" ref="G75">IF(INDEX('01-LISTADO_ELEMENTOS'!C:C,ROW()+5)&lt;&gt;"",LOOKUP(2,1/(D$2&lt;&gt;""),$D$2:D67)&amp;"-"&amp;TEXT(COUNTIF('01-LISTADO_ELEMENTOS'!$C$7:INDEX('01-LISTADO_ELEMENTOS'!C:C,ROW()+5),"&lt;&gt;"),"000"),"")</f>
        <v/>
      </c>
      <c r="H75" s="11" t="str">
        <f>'01-LISTADO_ELEMENTOS'!A80</f>
        <v/>
      </c>
      <c r="I75" s="8" t="str">
        <f>'01-LISTADO_ELEMENTOS'!D80</f>
        <v/>
      </c>
      <c r="J75" s="5" t="str">
        <f>'01-LISTADO_ELEMENTOS'!C80</f>
        <v/>
      </c>
      <c r="AE75" s="5"/>
      <c r="AF75" s="5"/>
      <c r="AG75" s="5"/>
      <c r="AH75" s="5"/>
      <c r="AI75" s="5"/>
      <c r="AJ75" s="5"/>
      <c r="AK75" s="5" t="str">
        <f>IFERROR(__xludf.DUMMYFUNCTION("""COMPUTED_VALUE"""),"")</f>
        <v/>
      </c>
      <c r="AL75" s="5"/>
      <c r="AM75" s="8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</row>
    <row r="76">
      <c r="G76" s="5" t="str">
        <f t="array" ref="G76">IF(INDEX('01-LISTADO_ELEMENTOS'!C:C,ROW()+5)&lt;&gt;"",LOOKUP(2,1/(D$2&lt;&gt;""),$D$2:D68)&amp;"-"&amp;TEXT(COUNTIF('01-LISTADO_ELEMENTOS'!$C$7:INDEX('01-LISTADO_ELEMENTOS'!C:C,ROW()+5),"&lt;&gt;"),"000"),"")</f>
        <v/>
      </c>
      <c r="H76" s="11" t="str">
        <f>'01-LISTADO_ELEMENTOS'!A81</f>
        <v/>
      </c>
      <c r="I76" s="8" t="str">
        <f>'01-LISTADO_ELEMENTOS'!D81</f>
        <v/>
      </c>
      <c r="J76" s="5" t="str">
        <f>'01-LISTADO_ELEMENTOS'!C81</f>
        <v/>
      </c>
      <c r="AE76" s="5"/>
      <c r="AF76" s="5"/>
      <c r="AG76" s="5"/>
      <c r="AH76" s="5"/>
      <c r="AI76" s="5"/>
      <c r="AJ76" s="5"/>
      <c r="AK76" s="5" t="str">
        <f>IFERROR(__xludf.DUMMYFUNCTION("""COMPUTED_VALUE"""),"")</f>
        <v/>
      </c>
      <c r="AL76" s="5"/>
      <c r="AM76" s="8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</row>
    <row r="77">
      <c r="G77" s="5" t="str">
        <f t="array" ref="G77">IF(INDEX('01-LISTADO_ELEMENTOS'!C:C,ROW()+5)&lt;&gt;"",LOOKUP(2,1/(D$2&lt;&gt;""),$D$2:D69)&amp;"-"&amp;TEXT(COUNTIF('01-LISTADO_ELEMENTOS'!$C$7:INDEX('01-LISTADO_ELEMENTOS'!C:C,ROW()+5),"&lt;&gt;"),"000"),"")</f>
        <v/>
      </c>
      <c r="H77" s="11" t="str">
        <f>'01-LISTADO_ELEMENTOS'!A82</f>
        <v/>
      </c>
      <c r="I77" s="8" t="str">
        <f>'01-LISTADO_ELEMENTOS'!D82</f>
        <v/>
      </c>
      <c r="J77" s="5" t="str">
        <f>'01-LISTADO_ELEMENTOS'!C82</f>
        <v/>
      </c>
      <c r="AE77" s="5"/>
      <c r="AF77" s="5"/>
      <c r="AG77" s="5"/>
      <c r="AH77" s="5"/>
      <c r="AI77" s="5"/>
      <c r="AJ77" s="5"/>
      <c r="AK77" s="5" t="str">
        <f>IFERROR(__xludf.DUMMYFUNCTION("""COMPUTED_VALUE"""),"")</f>
        <v/>
      </c>
      <c r="AL77" s="5"/>
      <c r="AM77" s="8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</row>
    <row r="78">
      <c r="G78" s="5" t="str">
        <f t="array" ref="G78">IF(INDEX('01-LISTADO_ELEMENTOS'!C:C,ROW()+5)&lt;&gt;"",LOOKUP(2,1/(D$2&lt;&gt;""),$D$2:D70)&amp;"-"&amp;TEXT(COUNTIF('01-LISTADO_ELEMENTOS'!$C$7:INDEX('01-LISTADO_ELEMENTOS'!C:C,ROW()+5),"&lt;&gt;"),"000"),"")</f>
        <v/>
      </c>
      <c r="H78" s="11" t="str">
        <f>'01-LISTADO_ELEMENTOS'!A83</f>
        <v/>
      </c>
      <c r="I78" s="8" t="str">
        <f>'01-LISTADO_ELEMENTOS'!D83</f>
        <v/>
      </c>
      <c r="J78" s="5" t="str">
        <f>'01-LISTADO_ELEMENTOS'!C83</f>
        <v/>
      </c>
      <c r="AE78" s="5"/>
      <c r="AF78" s="5"/>
      <c r="AG78" s="5"/>
      <c r="AH78" s="5"/>
      <c r="AI78" s="5"/>
      <c r="AJ78" s="5"/>
      <c r="AK78" s="5" t="str">
        <f>IFERROR(__xludf.DUMMYFUNCTION("""COMPUTED_VALUE"""),"")</f>
        <v/>
      </c>
      <c r="AL78" s="5"/>
      <c r="AM78" s="8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</row>
    <row r="79">
      <c r="G79" s="5" t="str">
        <f t="array" ref="G79">IF(INDEX('01-LISTADO_ELEMENTOS'!C:C,ROW()+5)&lt;&gt;"",LOOKUP(2,1/(D$2&lt;&gt;""),$D$2:D71)&amp;"-"&amp;TEXT(COUNTIF('01-LISTADO_ELEMENTOS'!$C$7:INDEX('01-LISTADO_ELEMENTOS'!C:C,ROW()+5),"&lt;&gt;"),"000"),"")</f>
        <v/>
      </c>
      <c r="H79" s="11" t="str">
        <f>'01-LISTADO_ELEMENTOS'!A84</f>
        <v/>
      </c>
      <c r="I79" s="8" t="str">
        <f>'01-LISTADO_ELEMENTOS'!D84</f>
        <v/>
      </c>
      <c r="J79" s="5" t="str">
        <f>'01-LISTADO_ELEMENTOS'!C84</f>
        <v/>
      </c>
      <c r="AE79" s="5"/>
      <c r="AF79" s="5"/>
      <c r="AG79" s="5"/>
      <c r="AH79" s="5"/>
      <c r="AI79" s="5"/>
      <c r="AJ79" s="5"/>
      <c r="AK79" s="5" t="str">
        <f>IFERROR(__xludf.DUMMYFUNCTION("""COMPUTED_VALUE"""),"")</f>
        <v/>
      </c>
      <c r="AL79" s="5"/>
      <c r="AM79" s="8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</row>
    <row r="80">
      <c r="G80" s="5" t="str">
        <f t="array" ref="G80">IF(INDEX('01-LISTADO_ELEMENTOS'!C:C,ROW()+5)&lt;&gt;"",LOOKUP(2,1/(D$2&lt;&gt;""),$D$2:D72)&amp;"-"&amp;TEXT(COUNTIF('01-LISTADO_ELEMENTOS'!$C$7:INDEX('01-LISTADO_ELEMENTOS'!C:C,ROW()+5),"&lt;&gt;"),"000"),"")</f>
        <v/>
      </c>
      <c r="H80" s="11" t="str">
        <f>'01-LISTADO_ELEMENTOS'!A85</f>
        <v/>
      </c>
      <c r="I80" s="8" t="str">
        <f>'01-LISTADO_ELEMENTOS'!D85</f>
        <v/>
      </c>
      <c r="J80" s="5" t="str">
        <f>'01-LISTADO_ELEMENTOS'!C85</f>
        <v/>
      </c>
      <c r="AE80" s="5"/>
      <c r="AF80" s="5"/>
      <c r="AG80" s="5"/>
      <c r="AH80" s="5"/>
      <c r="AI80" s="5"/>
      <c r="AJ80" s="5"/>
      <c r="AK80" s="5" t="str">
        <f>IFERROR(__xludf.DUMMYFUNCTION("""COMPUTED_VALUE"""),"")</f>
        <v/>
      </c>
      <c r="AL80" s="5"/>
      <c r="AM80" s="8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</row>
    <row r="81">
      <c r="G81" s="5" t="str">
        <f t="array" ref="G81">IF(INDEX('01-LISTADO_ELEMENTOS'!C:C,ROW()+5)&lt;&gt;"",LOOKUP(2,1/(D$2&lt;&gt;""),$D$2:D73)&amp;"-"&amp;TEXT(COUNTIF('01-LISTADO_ELEMENTOS'!$C$7:INDEX('01-LISTADO_ELEMENTOS'!C:C,ROW()+5),"&lt;&gt;"),"000"),"")</f>
        <v/>
      </c>
      <c r="H81" s="11" t="str">
        <f>'01-LISTADO_ELEMENTOS'!A86</f>
        <v/>
      </c>
      <c r="I81" s="8" t="str">
        <f>'01-LISTADO_ELEMENTOS'!D86</f>
        <v/>
      </c>
      <c r="J81" s="5" t="str">
        <f>'01-LISTADO_ELEMENTOS'!C86</f>
        <v/>
      </c>
      <c r="AE81" s="5"/>
      <c r="AF81" s="5"/>
      <c r="AG81" s="5"/>
      <c r="AH81" s="5"/>
      <c r="AI81" s="5"/>
      <c r="AJ81" s="5"/>
      <c r="AK81" s="5" t="str">
        <f>IFERROR(__xludf.DUMMYFUNCTION("""COMPUTED_VALUE"""),"")</f>
        <v/>
      </c>
      <c r="AL81" s="5"/>
      <c r="AM81" s="8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</row>
    <row r="82">
      <c r="G82" s="5" t="str">
        <f t="array" ref="G82">IF(INDEX('01-LISTADO_ELEMENTOS'!C:C,ROW()+5)&lt;&gt;"",LOOKUP(2,1/(D$2&lt;&gt;""),$D$2:D74)&amp;"-"&amp;TEXT(COUNTIF('01-LISTADO_ELEMENTOS'!$C$7:INDEX('01-LISTADO_ELEMENTOS'!C:C,ROW()+5),"&lt;&gt;"),"000"),"")</f>
        <v/>
      </c>
      <c r="H82" s="11" t="str">
        <f>'01-LISTADO_ELEMENTOS'!A87</f>
        <v/>
      </c>
      <c r="I82" s="8" t="str">
        <f>'01-LISTADO_ELEMENTOS'!D87</f>
        <v/>
      </c>
      <c r="J82" s="5" t="str">
        <f>'01-LISTADO_ELEMENTOS'!C87</f>
        <v/>
      </c>
      <c r="AE82" s="5"/>
      <c r="AF82" s="5"/>
      <c r="AG82" s="5"/>
      <c r="AH82" s="5"/>
      <c r="AI82" s="5"/>
      <c r="AJ82" s="5"/>
      <c r="AK82" s="5" t="str">
        <f>IFERROR(__xludf.DUMMYFUNCTION("""COMPUTED_VALUE"""),"")</f>
        <v/>
      </c>
      <c r="AL82" s="5"/>
      <c r="AM82" s="8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</row>
    <row r="83">
      <c r="G83" s="5" t="str">
        <f t="array" ref="G83">IF(INDEX('01-LISTADO_ELEMENTOS'!C:C,ROW()+5)&lt;&gt;"",LOOKUP(2,1/(D$2&lt;&gt;""),$D$2:D75)&amp;"-"&amp;TEXT(COUNTIF('01-LISTADO_ELEMENTOS'!$C$7:INDEX('01-LISTADO_ELEMENTOS'!C:C,ROW()+5),"&lt;&gt;"),"000"),"")</f>
        <v/>
      </c>
      <c r="H83" s="5" t="str">
        <f>'01-LISTADO_ELEMENTOS'!A88</f>
        <v/>
      </c>
      <c r="I83" s="8" t="str">
        <f>'01-LISTADO_ELEMENTOS'!D88</f>
        <v/>
      </c>
      <c r="J83" s="5" t="str">
        <f>'01-LISTADO_ELEMENTOS'!C88</f>
        <v/>
      </c>
      <c r="AE83" s="5"/>
      <c r="AF83" s="5"/>
      <c r="AG83" s="5"/>
      <c r="AH83" s="5"/>
      <c r="AI83" s="5"/>
      <c r="AJ83" s="5"/>
      <c r="AK83" s="5" t="str">
        <f>IFERROR(__xludf.DUMMYFUNCTION("""COMPUTED_VALUE"""),"")</f>
        <v/>
      </c>
      <c r="AL83" s="5"/>
      <c r="AM83" s="8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</row>
    <row r="84">
      <c r="G84" s="5" t="str">
        <f t="array" ref="G84">IF(INDEX('01-LISTADO_ELEMENTOS'!C:C,ROW()+5)&lt;&gt;"",LOOKUP(2,1/(D$2&lt;&gt;""),$D$2:D76)&amp;"-"&amp;TEXT(COUNTIF('01-LISTADO_ELEMENTOS'!$C$7:INDEX('01-LISTADO_ELEMENTOS'!C:C,ROW()+5),"&lt;&gt;"),"000"),"")</f>
        <v/>
      </c>
      <c r="H84" s="5" t="str">
        <f>'01-LISTADO_ELEMENTOS'!A89</f>
        <v/>
      </c>
      <c r="I84" s="8" t="str">
        <f>'01-LISTADO_ELEMENTOS'!D89</f>
        <v/>
      </c>
      <c r="J84" s="5" t="str">
        <f>'01-LISTADO_ELEMENTOS'!C89</f>
        <v/>
      </c>
      <c r="AE84" s="5"/>
      <c r="AF84" s="5"/>
      <c r="AG84" s="5"/>
      <c r="AH84" s="5"/>
      <c r="AI84" s="5"/>
      <c r="AJ84" s="5"/>
      <c r="AK84" s="5" t="str">
        <f>IFERROR(__xludf.DUMMYFUNCTION("""COMPUTED_VALUE"""),"")</f>
        <v/>
      </c>
      <c r="AL84" s="5"/>
      <c r="AM84" s="8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</row>
    <row r="85">
      <c r="G85" s="5" t="str">
        <f t="array" ref="G85">IF(INDEX('01-LISTADO_ELEMENTOS'!C:C,ROW()+5)&lt;&gt;"",LOOKUP(2,1/(D$2&lt;&gt;""),$D$2:D77)&amp;"-"&amp;TEXT(COUNTIF('01-LISTADO_ELEMENTOS'!$C$7:INDEX('01-LISTADO_ELEMENTOS'!C:C,ROW()+5),"&lt;&gt;"),"000"),"")</f>
        <v/>
      </c>
      <c r="H85" s="5" t="str">
        <f>'01-LISTADO_ELEMENTOS'!A90</f>
        <v/>
      </c>
      <c r="I85" s="8" t="str">
        <f>'01-LISTADO_ELEMENTOS'!D90</f>
        <v/>
      </c>
      <c r="J85" s="5" t="str">
        <f>'01-LISTADO_ELEMENTOS'!C90</f>
        <v/>
      </c>
      <c r="AE85" s="5"/>
      <c r="AF85" s="5"/>
      <c r="AG85" s="5"/>
      <c r="AH85" s="5"/>
      <c r="AI85" s="5"/>
      <c r="AJ85" s="5"/>
      <c r="AK85" s="5" t="str">
        <f>IFERROR(__xludf.DUMMYFUNCTION("""COMPUTED_VALUE"""),"")</f>
        <v/>
      </c>
      <c r="AL85" s="5"/>
      <c r="AM85" s="8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</row>
    <row r="86">
      <c r="G86" s="5" t="str">
        <f t="array" ref="G86">IF(INDEX('01-LISTADO_ELEMENTOS'!C:C,ROW()+5)&lt;&gt;"",LOOKUP(2,1/(D$2&lt;&gt;""),$D$2:D78)&amp;"-"&amp;TEXT(COUNTIF('01-LISTADO_ELEMENTOS'!$C$7:INDEX('01-LISTADO_ELEMENTOS'!C:C,ROW()+5),"&lt;&gt;"),"000"),"")</f>
        <v/>
      </c>
      <c r="H86" s="5" t="str">
        <f>'01-LISTADO_ELEMENTOS'!A91</f>
        <v/>
      </c>
      <c r="I86" s="8" t="str">
        <f>'01-LISTADO_ELEMENTOS'!D91</f>
        <v/>
      </c>
      <c r="J86" s="5" t="str">
        <f>'01-LISTADO_ELEMENTOS'!C91</f>
        <v/>
      </c>
      <c r="AE86" s="5"/>
      <c r="AF86" s="5"/>
      <c r="AG86" s="5"/>
      <c r="AH86" s="5"/>
      <c r="AI86" s="5"/>
      <c r="AJ86" s="5"/>
      <c r="AK86" s="5" t="str">
        <f>IFERROR(__xludf.DUMMYFUNCTION("""COMPUTED_VALUE"""),"")</f>
        <v/>
      </c>
      <c r="AL86" s="5"/>
      <c r="AM86" s="8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</row>
    <row r="87">
      <c r="G87" s="5" t="str">
        <f t="array" ref="G87">IF(INDEX('01-LISTADO_ELEMENTOS'!C:C,ROW()+5)&lt;&gt;"",LOOKUP(2,1/(D$2&lt;&gt;""),$D$2:D79)&amp;"-"&amp;TEXT(COUNTIF('01-LISTADO_ELEMENTOS'!$C$7:INDEX('01-LISTADO_ELEMENTOS'!C:C,ROW()+5),"&lt;&gt;"),"000"),"")</f>
        <v/>
      </c>
      <c r="H87" s="5" t="str">
        <f>'01-LISTADO_ELEMENTOS'!A92</f>
        <v/>
      </c>
      <c r="I87" s="8" t="str">
        <f>'01-LISTADO_ELEMENTOS'!D92</f>
        <v/>
      </c>
      <c r="J87" s="5" t="str">
        <f>'01-LISTADO_ELEMENTOS'!C92</f>
        <v/>
      </c>
      <c r="AE87" s="5"/>
      <c r="AF87" s="5"/>
      <c r="AG87" s="5"/>
      <c r="AH87" s="5"/>
      <c r="AI87" s="5"/>
      <c r="AJ87" s="5"/>
      <c r="AK87" s="5" t="str">
        <f>IFERROR(__xludf.DUMMYFUNCTION("""COMPUTED_VALUE"""),"")</f>
        <v/>
      </c>
      <c r="AL87" s="5"/>
      <c r="AM87" s="8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</row>
    <row r="88">
      <c r="G88" s="5" t="str">
        <f t="array" ref="G88">IF(INDEX('01-LISTADO_ELEMENTOS'!C:C,ROW()+5)&lt;&gt;"",LOOKUP(2,1/(D$2&lt;&gt;""),$D$2:D80)&amp;"-"&amp;TEXT(COUNTIF('01-LISTADO_ELEMENTOS'!$C$7:INDEX('01-LISTADO_ELEMENTOS'!C:C,ROW()+5),"&lt;&gt;"),"000"),"")</f>
        <v/>
      </c>
      <c r="H88" s="5" t="str">
        <f>'01-LISTADO_ELEMENTOS'!A93</f>
        <v/>
      </c>
      <c r="I88" s="8" t="str">
        <f>'01-LISTADO_ELEMENTOS'!D93</f>
        <v/>
      </c>
      <c r="J88" s="5" t="str">
        <f>'01-LISTADO_ELEMENTOS'!C93</f>
        <v/>
      </c>
      <c r="AE88" s="5"/>
      <c r="AF88" s="5"/>
      <c r="AG88" s="5"/>
      <c r="AH88" s="5"/>
      <c r="AI88" s="5"/>
      <c r="AJ88" s="5"/>
      <c r="AK88" s="5" t="str">
        <f>IFERROR(__xludf.DUMMYFUNCTION("""COMPUTED_VALUE"""),"")</f>
        <v/>
      </c>
      <c r="AL88" s="5"/>
      <c r="AM88" s="8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</row>
    <row r="89">
      <c r="G89" s="5" t="str">
        <f t="array" ref="G89">IF(INDEX('01-LISTADO_ELEMENTOS'!C:C,ROW()+5)&lt;&gt;"",LOOKUP(2,1/(D$2&lt;&gt;""),$D$2:D81)&amp;"-"&amp;TEXT(COUNTIF('01-LISTADO_ELEMENTOS'!$C$7:INDEX('01-LISTADO_ELEMENTOS'!C:C,ROW()+5),"&lt;&gt;"),"000"),"")</f>
        <v/>
      </c>
      <c r="H89" s="5" t="str">
        <f>'01-LISTADO_ELEMENTOS'!A94</f>
        <v/>
      </c>
      <c r="I89" s="8" t="str">
        <f>'01-LISTADO_ELEMENTOS'!D94</f>
        <v/>
      </c>
      <c r="J89" s="5" t="str">
        <f>'01-LISTADO_ELEMENTOS'!C94</f>
        <v/>
      </c>
      <c r="AE89" s="5"/>
      <c r="AF89" s="5"/>
      <c r="AG89" s="5"/>
      <c r="AH89" s="5"/>
      <c r="AI89" s="5"/>
      <c r="AJ89" s="5"/>
      <c r="AK89" s="5" t="str">
        <f>IFERROR(__xludf.DUMMYFUNCTION("""COMPUTED_VALUE"""),"")</f>
        <v/>
      </c>
      <c r="AL89" s="5"/>
      <c r="AM89" s="8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</row>
    <row r="90">
      <c r="G90" s="5" t="str">
        <f t="array" ref="G90">IF(INDEX('01-LISTADO_ELEMENTOS'!C:C,ROW()+5)&lt;&gt;"",LOOKUP(2,1/(D$2&lt;&gt;""),$D$2:D82)&amp;"-"&amp;TEXT(COUNTIF('01-LISTADO_ELEMENTOS'!$C$7:INDEX('01-LISTADO_ELEMENTOS'!C:C,ROW()+5),"&lt;&gt;"),"000"),"")</f>
        <v/>
      </c>
      <c r="H90" s="5" t="str">
        <f>'01-LISTADO_ELEMENTOS'!A95</f>
        <v/>
      </c>
      <c r="I90" s="8" t="str">
        <f>'01-LISTADO_ELEMENTOS'!D95</f>
        <v/>
      </c>
      <c r="J90" s="5" t="str">
        <f>'01-LISTADO_ELEMENTOS'!C95</f>
        <v/>
      </c>
      <c r="AE90" s="5"/>
      <c r="AF90" s="5"/>
      <c r="AG90" s="5"/>
      <c r="AH90" s="5"/>
      <c r="AI90" s="5"/>
      <c r="AJ90" s="5"/>
      <c r="AK90" s="5" t="str">
        <f>IFERROR(__xludf.DUMMYFUNCTION("""COMPUTED_VALUE"""),"")</f>
        <v/>
      </c>
      <c r="AL90" s="5"/>
      <c r="AM90" s="8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</row>
    <row r="91">
      <c r="G91" s="5" t="str">
        <f t="array" ref="G91">IF(INDEX('01-LISTADO_ELEMENTOS'!C:C,ROW()+5)&lt;&gt;"",LOOKUP(2,1/(D$2&lt;&gt;""),$D$2:D83)&amp;"-"&amp;TEXT(COUNTIF('01-LISTADO_ELEMENTOS'!$C$7:INDEX('01-LISTADO_ELEMENTOS'!C:C,ROW()+5),"&lt;&gt;"),"000"),"")</f>
        <v/>
      </c>
      <c r="H91" s="5" t="str">
        <f>'01-LISTADO_ELEMENTOS'!A96</f>
        <v/>
      </c>
      <c r="I91" s="8" t="str">
        <f>'01-LISTADO_ELEMENTOS'!D96</f>
        <v/>
      </c>
      <c r="J91" s="5" t="str">
        <f>'01-LISTADO_ELEMENTOS'!C96</f>
        <v/>
      </c>
      <c r="AE91" s="5"/>
      <c r="AF91" s="5"/>
      <c r="AG91" s="5"/>
      <c r="AH91" s="5"/>
      <c r="AI91" s="5"/>
      <c r="AJ91" s="5"/>
      <c r="AK91" s="5" t="str">
        <f>IFERROR(__xludf.DUMMYFUNCTION("""COMPUTED_VALUE"""),"")</f>
        <v/>
      </c>
      <c r="AL91" s="5"/>
      <c r="AM91" s="8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</row>
    <row r="92">
      <c r="G92" s="5" t="str">
        <f t="array" ref="G92">IF(INDEX('01-LISTADO_ELEMENTOS'!C:C,ROW()+5)&lt;&gt;"",LOOKUP(2,1/(D$2&lt;&gt;""),$D$2:D84)&amp;"-"&amp;TEXT(COUNTIF('01-LISTADO_ELEMENTOS'!$C$7:INDEX('01-LISTADO_ELEMENTOS'!C:C,ROW()+5),"&lt;&gt;"),"000"),"")</f>
        <v/>
      </c>
      <c r="H92" s="5" t="str">
        <f>'01-LISTADO_ELEMENTOS'!A97</f>
        <v/>
      </c>
      <c r="I92" s="8" t="str">
        <f>'01-LISTADO_ELEMENTOS'!D97</f>
        <v/>
      </c>
      <c r="J92" s="5" t="str">
        <f>'01-LISTADO_ELEMENTOS'!C97</f>
        <v/>
      </c>
      <c r="AE92" s="5"/>
      <c r="AF92" s="5"/>
      <c r="AG92" s="5"/>
      <c r="AH92" s="5"/>
      <c r="AI92" s="5"/>
      <c r="AJ92" s="5"/>
      <c r="AK92" s="5" t="str">
        <f>IFERROR(__xludf.DUMMYFUNCTION("""COMPUTED_VALUE"""),"")</f>
        <v/>
      </c>
      <c r="AL92" s="5"/>
      <c r="AM92" s="8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</row>
    <row r="93">
      <c r="G93" s="5" t="str">
        <f t="array" ref="G93">IF(INDEX('01-LISTADO_ELEMENTOS'!C:C,ROW()+5)&lt;&gt;"",LOOKUP(2,1/(D$2&lt;&gt;""),$D$2:D85)&amp;"-"&amp;TEXT(COUNTIF('01-LISTADO_ELEMENTOS'!$C$7:INDEX('01-LISTADO_ELEMENTOS'!C:C,ROW()+5),"&lt;&gt;"),"000"),"")</f>
        <v/>
      </c>
      <c r="H93" s="5" t="str">
        <f>'01-LISTADO_ELEMENTOS'!A98</f>
        <v/>
      </c>
      <c r="I93" s="8" t="str">
        <f>'01-LISTADO_ELEMENTOS'!D98</f>
        <v/>
      </c>
      <c r="J93" s="5" t="str">
        <f>'01-LISTADO_ELEMENTOS'!C98</f>
        <v/>
      </c>
      <c r="AE93" s="5"/>
      <c r="AF93" s="5"/>
      <c r="AG93" s="5"/>
      <c r="AH93" s="5"/>
      <c r="AI93" s="5"/>
      <c r="AJ93" s="5"/>
      <c r="AK93" s="5" t="str">
        <f>IFERROR(__xludf.DUMMYFUNCTION("""COMPUTED_VALUE"""),"")</f>
        <v/>
      </c>
      <c r="AL93" s="5"/>
      <c r="AM93" s="8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</row>
    <row r="94">
      <c r="G94" s="5" t="str">
        <f t="array" ref="G94">IF(INDEX('01-LISTADO_ELEMENTOS'!C:C,ROW()+5)&lt;&gt;"",LOOKUP(2,1/(D$2&lt;&gt;""),$D$2:D86)&amp;"-"&amp;TEXT(COUNTIF('01-LISTADO_ELEMENTOS'!$C$7:INDEX('01-LISTADO_ELEMENTOS'!C:C,ROW()+5),"&lt;&gt;"),"000"),"")</f>
        <v/>
      </c>
      <c r="H94" s="5" t="str">
        <f>'01-LISTADO_ELEMENTOS'!A99</f>
        <v/>
      </c>
      <c r="I94" s="8" t="str">
        <f>'01-LISTADO_ELEMENTOS'!D99</f>
        <v/>
      </c>
      <c r="J94" s="5" t="str">
        <f>'01-LISTADO_ELEMENTOS'!C99</f>
        <v/>
      </c>
      <c r="AE94" s="5"/>
      <c r="AF94" s="5"/>
      <c r="AG94" s="5"/>
      <c r="AH94" s="5"/>
      <c r="AI94" s="5"/>
      <c r="AJ94" s="5"/>
      <c r="AK94" s="5" t="str">
        <f>IFERROR(__xludf.DUMMYFUNCTION("""COMPUTED_VALUE"""),"")</f>
        <v/>
      </c>
      <c r="AL94" s="5"/>
      <c r="AM94" s="8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</row>
    <row r="95">
      <c r="G95" s="5" t="str">
        <f t="array" ref="G95">IF(INDEX('01-LISTADO_ELEMENTOS'!C:C,ROW()+5)&lt;&gt;"",LOOKUP(2,1/(D$2&lt;&gt;""),$D$2:D87)&amp;"-"&amp;TEXT(COUNTIF('01-LISTADO_ELEMENTOS'!$C$7:INDEX('01-LISTADO_ELEMENTOS'!C:C,ROW()+5),"&lt;&gt;"),"000"),"")</f>
        <v/>
      </c>
      <c r="H95" s="5" t="str">
        <f>'01-LISTADO_ELEMENTOS'!A100</f>
        <v/>
      </c>
      <c r="I95" s="8" t="str">
        <f>'01-LISTADO_ELEMENTOS'!D100</f>
        <v/>
      </c>
      <c r="J95" s="5" t="str">
        <f>'01-LISTADO_ELEMENTOS'!C100</f>
        <v/>
      </c>
      <c r="AE95" s="5"/>
      <c r="AF95" s="5"/>
      <c r="AG95" s="5"/>
      <c r="AH95" s="5"/>
      <c r="AI95" s="5"/>
      <c r="AJ95" s="5"/>
      <c r="AK95" s="5" t="str">
        <f>IFERROR(__xludf.DUMMYFUNCTION("""COMPUTED_VALUE"""),"")</f>
        <v/>
      </c>
      <c r="AL95" s="5"/>
      <c r="AM95" s="8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</row>
    <row r="96">
      <c r="G96" s="5" t="str">
        <f t="array" ref="G96">IF(INDEX('01-LISTADO_ELEMENTOS'!C:C,ROW()+5)&lt;&gt;"",LOOKUP(2,1/(D$2&lt;&gt;""),$D$2:D88)&amp;"-"&amp;TEXT(COUNTIF('01-LISTADO_ELEMENTOS'!$C$7:INDEX('01-LISTADO_ELEMENTOS'!C:C,ROW()+5),"&lt;&gt;"),"000"),"")</f>
        <v/>
      </c>
      <c r="H96" s="5" t="str">
        <f>'01-LISTADO_ELEMENTOS'!A101</f>
        <v/>
      </c>
      <c r="I96" s="8" t="str">
        <f>'01-LISTADO_ELEMENTOS'!D101</f>
        <v/>
      </c>
      <c r="J96" s="5" t="str">
        <f>'01-LISTADO_ELEMENTOS'!C101</f>
        <v/>
      </c>
      <c r="AE96" s="5"/>
      <c r="AF96" s="5"/>
      <c r="AG96" s="5"/>
      <c r="AH96" s="5"/>
      <c r="AI96" s="5"/>
      <c r="AJ96" s="5"/>
      <c r="AK96" s="5" t="str">
        <f>IFERROR(__xludf.DUMMYFUNCTION("""COMPUTED_VALUE"""),"")</f>
        <v/>
      </c>
      <c r="AL96" s="5"/>
      <c r="AM96" s="8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</row>
    <row r="97">
      <c r="G97" s="5" t="str">
        <f t="array" ref="G97">IF(INDEX('01-LISTADO_ELEMENTOS'!C:C,ROW()+5)&lt;&gt;"",LOOKUP(2,1/(D$2&lt;&gt;""),$D$2:D89)&amp;"-"&amp;TEXT(COUNTIF('01-LISTADO_ELEMENTOS'!$C$7:INDEX('01-LISTADO_ELEMENTOS'!C:C,ROW()+5),"&lt;&gt;"),"000"),"")</f>
        <v/>
      </c>
      <c r="H97" s="5" t="str">
        <f>'01-LISTADO_ELEMENTOS'!A102</f>
        <v/>
      </c>
      <c r="I97" s="8" t="str">
        <f>'01-LISTADO_ELEMENTOS'!D102</f>
        <v/>
      </c>
      <c r="J97" s="5" t="str">
        <f>'01-LISTADO_ELEMENTOS'!C102</f>
        <v/>
      </c>
      <c r="AE97" s="5"/>
      <c r="AF97" s="5"/>
      <c r="AG97" s="5"/>
      <c r="AH97" s="5"/>
      <c r="AI97" s="5"/>
      <c r="AJ97" s="5"/>
      <c r="AK97" s="5" t="str">
        <f>IFERROR(__xludf.DUMMYFUNCTION("""COMPUTED_VALUE"""),"")</f>
        <v/>
      </c>
      <c r="AL97" s="5"/>
      <c r="AM97" s="8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</row>
    <row r="98">
      <c r="G98" s="5" t="str">
        <f t="array" ref="G98">IF(INDEX('01-LISTADO_ELEMENTOS'!C:C,ROW()+5)&lt;&gt;"",LOOKUP(2,1/(D$2&lt;&gt;""),$D$2:D90)&amp;"-"&amp;TEXT(COUNTIF('01-LISTADO_ELEMENTOS'!$C$7:INDEX('01-LISTADO_ELEMENTOS'!C:C,ROW()+5),"&lt;&gt;"),"000"),"")</f>
        <v/>
      </c>
      <c r="H98" s="5" t="str">
        <f>'01-LISTADO_ELEMENTOS'!A103</f>
        <v/>
      </c>
      <c r="I98" s="8" t="str">
        <f>'01-LISTADO_ELEMENTOS'!D103</f>
        <v/>
      </c>
      <c r="J98" s="5" t="str">
        <f>'01-LISTADO_ELEMENTOS'!C103</f>
        <v/>
      </c>
      <c r="AE98" s="5"/>
      <c r="AF98" s="5"/>
      <c r="AG98" s="5"/>
      <c r="AH98" s="5"/>
      <c r="AI98" s="5"/>
      <c r="AJ98" s="5"/>
      <c r="AK98" s="5" t="str">
        <f>IFERROR(__xludf.DUMMYFUNCTION("""COMPUTED_VALUE"""),"")</f>
        <v/>
      </c>
      <c r="AL98" s="5"/>
      <c r="AM98" s="8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</row>
    <row r="99">
      <c r="G99" s="5" t="str">
        <f t="array" ref="G99">IF(INDEX('01-LISTADO_ELEMENTOS'!C:C,ROW()+5)&lt;&gt;"",LOOKUP(2,1/(D$2&lt;&gt;""),$D$2:D91)&amp;"-"&amp;TEXT(COUNTIF('01-LISTADO_ELEMENTOS'!$C$7:INDEX('01-LISTADO_ELEMENTOS'!C:C,ROW()+5),"&lt;&gt;"),"000"),"")</f>
        <v/>
      </c>
      <c r="H99" s="5" t="str">
        <f>'01-LISTADO_ELEMENTOS'!A104</f>
        <v/>
      </c>
      <c r="I99" s="8" t="str">
        <f>'01-LISTADO_ELEMENTOS'!D104</f>
        <v/>
      </c>
      <c r="J99" s="5" t="str">
        <f>'01-LISTADO_ELEMENTOS'!C104</f>
        <v/>
      </c>
      <c r="AE99" s="5"/>
      <c r="AF99" s="5"/>
      <c r="AG99" s="5"/>
      <c r="AH99" s="5"/>
      <c r="AI99" s="5"/>
      <c r="AJ99" s="5"/>
      <c r="AK99" s="5" t="str">
        <f>IFERROR(__xludf.DUMMYFUNCTION("""COMPUTED_VALUE"""),"")</f>
        <v/>
      </c>
      <c r="AL99" s="5"/>
      <c r="AM99" s="8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</row>
    <row r="100">
      <c r="G100" s="5" t="str">
        <f t="array" ref="G100">IF(INDEX('01-LISTADO_ELEMENTOS'!C:C,ROW()+5)&lt;&gt;"",LOOKUP(2,1/(D$2&lt;&gt;""),$D$2:D92)&amp;"-"&amp;TEXT(COUNTIF('01-LISTADO_ELEMENTOS'!$C$7:INDEX('01-LISTADO_ELEMENTOS'!C:C,ROW()+5),"&lt;&gt;"),"000"),"")</f>
        <v/>
      </c>
      <c r="H100" s="5" t="str">
        <f>'01-LISTADO_ELEMENTOS'!A105</f>
        <v/>
      </c>
      <c r="I100" s="8" t="str">
        <f>'01-LISTADO_ELEMENTOS'!D105</f>
        <v/>
      </c>
      <c r="J100" s="5" t="str">
        <f>'01-LISTADO_ELEMENTOS'!C105</f>
        <v/>
      </c>
      <c r="AE100" s="5"/>
      <c r="AF100" s="5"/>
      <c r="AG100" s="5"/>
      <c r="AH100" s="5"/>
      <c r="AI100" s="5"/>
      <c r="AJ100" s="5"/>
      <c r="AK100" s="5" t="str">
        <f>IFERROR(__xludf.DUMMYFUNCTION("""COMPUTED_VALUE"""),"")</f>
        <v/>
      </c>
      <c r="AL100" s="5"/>
      <c r="AM100" s="8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</row>
    <row r="101">
      <c r="G101" s="5" t="str">
        <f t="array" ref="G101">IF(INDEX('01-LISTADO_ELEMENTOS'!C:C,ROW()+5)&lt;&gt;"",LOOKUP(2,1/(D$2&lt;&gt;""),$D$2:D93)&amp;"-"&amp;TEXT(COUNTIF('01-LISTADO_ELEMENTOS'!$C$7:INDEX('01-LISTADO_ELEMENTOS'!C:C,ROW()+5),"&lt;&gt;"),"000"),"")</f>
        <v/>
      </c>
      <c r="H101" s="5" t="str">
        <f>'01-LISTADO_ELEMENTOS'!A106</f>
        <v/>
      </c>
      <c r="I101" s="8" t="str">
        <f>'01-LISTADO_ELEMENTOS'!D106</f>
        <v/>
      </c>
      <c r="J101" s="5" t="str">
        <f>'01-LISTADO_ELEMENTOS'!C106</f>
        <v/>
      </c>
    </row>
    <row r="102">
      <c r="G102" s="5" t="str">
        <f t="array" ref="G102">IF(INDEX('01-LISTADO_ELEMENTOS'!C:C,ROW()+5)&lt;&gt;"",LOOKUP(2,1/(D$2&lt;&gt;""),$D$2:D94)&amp;"-"&amp;TEXT(COUNTIF('01-LISTADO_ELEMENTOS'!$C$7:INDEX('01-LISTADO_ELEMENTOS'!C:C,ROW()+5),"&lt;&gt;"),"000"),"")</f>
        <v/>
      </c>
      <c r="H102" s="5" t="str">
        <f>'01-LISTADO_ELEMENTOS'!A107</f>
        <v/>
      </c>
      <c r="I102" s="8" t="str">
        <f>'01-LISTADO_ELEMENTOS'!D107</f>
        <v/>
      </c>
      <c r="J102" s="5" t="str">
        <f>'01-LISTADO_ELEMENTOS'!C107</f>
        <v/>
      </c>
    </row>
    <row r="103">
      <c r="G103" s="5" t="str">
        <f t="array" ref="G103">IF(INDEX('01-LISTADO_ELEMENTOS'!C:C,ROW()+5)&lt;&gt;"",LOOKUP(2,1/(D$2&lt;&gt;""),$D$2:D95)&amp;"-"&amp;TEXT(COUNTIF('01-LISTADO_ELEMENTOS'!$C$7:INDEX('01-LISTADO_ELEMENTOS'!C:C,ROW()+5),"&lt;&gt;"),"000"),"")</f>
        <v/>
      </c>
      <c r="H103" s="5" t="str">
        <f>'01-LISTADO_ELEMENTOS'!A108</f>
        <v/>
      </c>
      <c r="I103" s="8" t="str">
        <f>'01-LISTADO_ELEMENTOS'!D108</f>
        <v/>
      </c>
      <c r="J103" s="5" t="str">
        <f>'01-LISTADO_ELEMENTOS'!C108</f>
        <v/>
      </c>
    </row>
    <row r="104">
      <c r="G104" s="5" t="str">
        <f t="array" ref="G104">IF(INDEX('01-LISTADO_ELEMENTOS'!C:C,ROW()+5)&lt;&gt;"",LOOKUP(2,1/(D$2&lt;&gt;""),$D$2:D96)&amp;"-"&amp;TEXT(COUNTIF('01-LISTADO_ELEMENTOS'!$C$7:INDEX('01-LISTADO_ELEMENTOS'!C:C,ROW()+5),"&lt;&gt;"),"000"),"")</f>
        <v/>
      </c>
      <c r="H104" s="5" t="str">
        <f>'01-LISTADO_ELEMENTOS'!A109</f>
        <v/>
      </c>
      <c r="I104" s="8" t="str">
        <f>'01-LISTADO_ELEMENTOS'!D109</f>
        <v/>
      </c>
      <c r="J104" s="5" t="str">
        <f>'01-LISTADO_ELEMENTOS'!C109</f>
        <v/>
      </c>
    </row>
    <row r="105">
      <c r="G105" s="5" t="str">
        <f t="array" ref="G105">IF(INDEX('01-LISTADO_ELEMENTOS'!C:C,ROW()+5)&lt;&gt;"",LOOKUP(2,1/(D$2&lt;&gt;""),$D$2:D97)&amp;"-"&amp;TEXT(COUNTIF('01-LISTADO_ELEMENTOS'!$C$7:INDEX('01-LISTADO_ELEMENTOS'!C:C,ROW()+5),"&lt;&gt;"),"000"),"")</f>
        <v/>
      </c>
      <c r="H105" s="5" t="str">
        <f>'01-LISTADO_ELEMENTOS'!A110</f>
        <v/>
      </c>
      <c r="I105" s="8" t="str">
        <f>'01-LISTADO_ELEMENTOS'!D110</f>
        <v/>
      </c>
      <c r="J105" s="5" t="str">
        <f>'01-LISTADO_ELEMENTOS'!C110</f>
        <v/>
      </c>
    </row>
    <row r="106">
      <c r="G106" s="5" t="str">
        <f t="array" ref="G106">IF(INDEX('01-LISTADO_ELEMENTOS'!C:C,ROW()+5)&lt;&gt;"",LOOKUP(2,1/(D$2&lt;&gt;""),$D$2:D98)&amp;"-"&amp;TEXT(COUNTIF('01-LISTADO_ELEMENTOS'!$C$7:INDEX('01-LISTADO_ELEMENTOS'!C:C,ROW()+5),"&lt;&gt;"),"000"),"")</f>
        <v/>
      </c>
      <c r="H106" s="5" t="str">
        <f>'01-LISTADO_ELEMENTOS'!A111</f>
        <v/>
      </c>
      <c r="I106" s="8" t="str">
        <f>'01-LISTADO_ELEMENTOS'!D111</f>
        <v/>
      </c>
      <c r="J106" s="5" t="str">
        <f>'01-LISTADO_ELEMENTOS'!C111</f>
        <v/>
      </c>
    </row>
    <row r="107">
      <c r="G107" s="5" t="str">
        <f t="array" ref="G107">IF(INDEX('01-LISTADO_ELEMENTOS'!C:C,ROW()+5)&lt;&gt;"",LOOKUP(2,1/(D$2&lt;&gt;""),$D$2:D99)&amp;"-"&amp;TEXT(COUNTIF('01-LISTADO_ELEMENTOS'!$C$7:INDEX('01-LISTADO_ELEMENTOS'!C:C,ROW()+5),"&lt;&gt;"),"000"),"")</f>
        <v/>
      </c>
      <c r="H107" s="5" t="str">
        <f>'01-LISTADO_ELEMENTOS'!A112</f>
        <v/>
      </c>
      <c r="I107" s="8" t="str">
        <f>'01-LISTADO_ELEMENTOS'!D112</f>
        <v/>
      </c>
      <c r="J107" s="5" t="str">
        <f>'01-LISTADO_ELEMENTOS'!C112</f>
        <v/>
      </c>
    </row>
    <row r="108">
      <c r="G108" s="5" t="str">
        <f t="array" ref="G108">IF(INDEX('01-LISTADO_ELEMENTOS'!C:C,ROW()+5)&lt;&gt;"",LOOKUP(2,1/(D$2&lt;&gt;""),$D$2:D100)&amp;"-"&amp;TEXT(COUNTIF('01-LISTADO_ELEMENTOS'!$C$7:INDEX('01-LISTADO_ELEMENTOS'!C:C,ROW()+5),"&lt;&gt;"),"000"),"")</f>
        <v/>
      </c>
      <c r="H108" s="5" t="str">
        <f>'01-LISTADO_ELEMENTOS'!A113</f>
        <v/>
      </c>
      <c r="I108" s="8" t="str">
        <f>'01-LISTADO_ELEMENTOS'!D113</f>
        <v/>
      </c>
      <c r="J108" s="5" t="str">
        <f>'01-LISTADO_ELEMENTOS'!C113</f>
        <v/>
      </c>
    </row>
    <row r="109">
      <c r="G109" s="5" t="str">
        <f t="array" ref="G109">IF(INDEX('01-LISTADO_ELEMENTOS'!C:C,ROW()+5)&lt;&gt;"",LOOKUP(2,1/(D$2&lt;&gt;""),$D$2:D101)&amp;"-"&amp;TEXT(COUNTIF('01-LISTADO_ELEMENTOS'!$C$7:INDEX('01-LISTADO_ELEMENTOS'!C:C,ROW()+5),"&lt;&gt;"),"000"),"")</f>
        <v/>
      </c>
      <c r="H109" s="5" t="str">
        <f>'01-LISTADO_ELEMENTOS'!A114</f>
        <v/>
      </c>
      <c r="I109" s="8" t="str">
        <f>'01-LISTADO_ELEMENTOS'!D114</f>
        <v/>
      </c>
      <c r="J109" s="5" t="str">
        <f>'01-LISTADO_ELEMENTOS'!C114</f>
        <v/>
      </c>
    </row>
    <row r="110">
      <c r="G110" s="5" t="str">
        <f t="array" ref="G110">IF(INDEX('01-LISTADO_ELEMENTOS'!C:C,ROW()+5)&lt;&gt;"",LOOKUP(2,1/(D$2&lt;&gt;""),$D$2:D102)&amp;"-"&amp;TEXT(COUNTIF('01-LISTADO_ELEMENTOS'!$C$7:INDEX('01-LISTADO_ELEMENTOS'!C:C,ROW()+5),"&lt;&gt;"),"000"),"")</f>
        <v/>
      </c>
      <c r="H110" s="5" t="str">
        <f>'01-LISTADO_ELEMENTOS'!A115</f>
        <v/>
      </c>
      <c r="I110" s="8" t="str">
        <f>'01-LISTADO_ELEMENTOS'!D115</f>
        <v/>
      </c>
      <c r="J110" s="5" t="str">
        <f>'01-LISTADO_ELEMENTOS'!C115</f>
        <v/>
      </c>
    </row>
    <row r="111">
      <c r="G111" s="5" t="str">
        <f t="array" ref="G111">IF(INDEX('01-LISTADO_ELEMENTOS'!C:C,ROW()+5)&lt;&gt;"",LOOKUP(2,1/(D$2&lt;&gt;""),$D$2:D103)&amp;"-"&amp;TEXT(COUNTIF('01-LISTADO_ELEMENTOS'!$C$7:INDEX('01-LISTADO_ELEMENTOS'!C:C,ROW()+5),"&lt;&gt;"),"000"),"")</f>
        <v/>
      </c>
      <c r="H111" s="5" t="str">
        <f>'01-LISTADO_ELEMENTOS'!A116</f>
        <v/>
      </c>
      <c r="I111" s="8" t="str">
        <f>'01-LISTADO_ELEMENTOS'!D116</f>
        <v/>
      </c>
      <c r="J111" s="5" t="str">
        <f>'01-LISTADO_ELEMENTOS'!C116</f>
        <v/>
      </c>
    </row>
    <row r="112">
      <c r="G112" s="5" t="str">
        <f t="array" ref="G112">IF(INDEX('01-LISTADO_ELEMENTOS'!C:C,ROW()+5)&lt;&gt;"",LOOKUP(2,1/(D$2&lt;&gt;""),$D$2:D104)&amp;"-"&amp;TEXT(COUNTIF('01-LISTADO_ELEMENTOS'!$C$7:INDEX('01-LISTADO_ELEMENTOS'!C:C,ROW()+5),"&lt;&gt;"),"000"),"")</f>
        <v/>
      </c>
      <c r="H112" s="5" t="str">
        <f>'01-LISTADO_ELEMENTOS'!A117</f>
        <v/>
      </c>
      <c r="I112" s="8" t="str">
        <f>'01-LISTADO_ELEMENTOS'!D117</f>
        <v/>
      </c>
      <c r="J112" s="5" t="str">
        <f>'01-LISTADO_ELEMENTOS'!C117</f>
        <v/>
      </c>
    </row>
    <row r="113">
      <c r="G113" s="5" t="str">
        <f t="array" ref="G113">IF(INDEX('01-LISTADO_ELEMENTOS'!C:C,ROW()+5)&lt;&gt;"",LOOKUP(2,1/(D$2&lt;&gt;""),$D$2:D105)&amp;"-"&amp;TEXT(COUNTIF('01-LISTADO_ELEMENTOS'!$C$7:INDEX('01-LISTADO_ELEMENTOS'!C:C,ROW()+5),"&lt;&gt;"),"000"),"")</f>
        <v/>
      </c>
      <c r="H113" s="5" t="str">
        <f>'01-LISTADO_ELEMENTOS'!A118</f>
        <v/>
      </c>
      <c r="I113" s="8" t="str">
        <f>'01-LISTADO_ELEMENTOS'!D118</f>
        <v/>
      </c>
      <c r="J113" s="5" t="str">
        <f>'01-LISTADO_ELEMENTOS'!C118</f>
        <v/>
      </c>
    </row>
    <row r="114">
      <c r="G114" s="5" t="str">
        <f t="array" ref="G114">IF(INDEX('01-LISTADO_ELEMENTOS'!C:C,ROW()+5)&lt;&gt;"",LOOKUP(2,1/(D$2&lt;&gt;""),$D$2:D106)&amp;"-"&amp;TEXT(COUNTIF('01-LISTADO_ELEMENTOS'!$C$7:INDEX('01-LISTADO_ELEMENTOS'!C:C,ROW()+5),"&lt;&gt;"),"000"),"")</f>
        <v/>
      </c>
      <c r="H114" s="5" t="str">
        <f>'01-LISTADO_ELEMENTOS'!A119</f>
        <v/>
      </c>
      <c r="I114" s="8" t="str">
        <f>'01-LISTADO_ELEMENTOS'!D119</f>
        <v/>
      </c>
      <c r="J114" s="5" t="str">
        <f>'01-LISTADO_ELEMENTOS'!C119</f>
        <v/>
      </c>
    </row>
    <row r="115">
      <c r="G115" s="5" t="str">
        <f t="array" ref="G115">IF(INDEX('01-LISTADO_ELEMENTOS'!C:C,ROW()+5)&lt;&gt;"",LOOKUP(2,1/(D$2&lt;&gt;""),$D$2:D107)&amp;"-"&amp;TEXT(COUNTIF('01-LISTADO_ELEMENTOS'!$C$7:INDEX('01-LISTADO_ELEMENTOS'!C:C,ROW()+5),"&lt;&gt;"),"000"),"")</f>
        <v/>
      </c>
      <c r="H115" s="5" t="str">
        <f>'01-LISTADO_ELEMENTOS'!A120</f>
        <v/>
      </c>
      <c r="I115" s="8" t="str">
        <f>'01-LISTADO_ELEMENTOS'!D120</f>
        <v/>
      </c>
      <c r="J115" s="5" t="str">
        <f>'01-LISTADO_ELEMENTOS'!C120</f>
        <v/>
      </c>
    </row>
    <row r="116">
      <c r="G116" s="5" t="str">
        <f t="array" ref="G116">IF(INDEX('01-LISTADO_ELEMENTOS'!C:C,ROW()+5)&lt;&gt;"",LOOKUP(2,1/(D$2&lt;&gt;""),$D$2:D108)&amp;"-"&amp;TEXT(COUNTIF('01-LISTADO_ELEMENTOS'!$C$7:INDEX('01-LISTADO_ELEMENTOS'!C:C,ROW()+5),"&lt;&gt;"),"000"),"")</f>
        <v/>
      </c>
      <c r="H116" s="5" t="str">
        <f>'01-LISTADO_ELEMENTOS'!A121</f>
        <v/>
      </c>
      <c r="I116" s="8" t="str">
        <f>'01-LISTADO_ELEMENTOS'!D121</f>
        <v/>
      </c>
      <c r="J116" s="5" t="str">
        <f>'01-LISTADO_ELEMENTOS'!C121</f>
        <v/>
      </c>
    </row>
    <row r="117">
      <c r="G117" s="5" t="str">
        <f t="array" ref="G117">IF(INDEX('01-LISTADO_ELEMENTOS'!C:C,ROW()+5)&lt;&gt;"",LOOKUP(2,1/(D$2&lt;&gt;""),$D$2:D109)&amp;"-"&amp;TEXT(COUNTIF('01-LISTADO_ELEMENTOS'!$C$7:INDEX('01-LISTADO_ELEMENTOS'!C:C,ROW()+5),"&lt;&gt;"),"000"),"")</f>
        <v/>
      </c>
      <c r="H117" s="5" t="str">
        <f>'01-LISTADO_ELEMENTOS'!A122</f>
        <v/>
      </c>
      <c r="I117" s="8" t="str">
        <f>'01-LISTADO_ELEMENTOS'!D122</f>
        <v/>
      </c>
      <c r="J117" s="5" t="str">
        <f>'01-LISTADO_ELEMENTOS'!C122</f>
        <v/>
      </c>
    </row>
    <row r="118">
      <c r="G118" s="5" t="str">
        <f t="array" ref="G118">IF(INDEX('01-LISTADO_ELEMENTOS'!C:C,ROW()+5)&lt;&gt;"",LOOKUP(2,1/(D$2&lt;&gt;""),$D$2:D110)&amp;"-"&amp;TEXT(COUNTIF('01-LISTADO_ELEMENTOS'!$C$7:INDEX('01-LISTADO_ELEMENTOS'!C:C,ROW()+5),"&lt;&gt;"),"000"),"")</f>
        <v/>
      </c>
      <c r="H118" s="5" t="str">
        <f>'01-LISTADO_ELEMENTOS'!A123</f>
        <v/>
      </c>
      <c r="I118" s="8" t="str">
        <f>'01-LISTADO_ELEMENTOS'!D123</f>
        <v/>
      </c>
      <c r="J118" s="5" t="str">
        <f>'01-LISTADO_ELEMENTOS'!C123</f>
        <v/>
      </c>
    </row>
    <row r="119">
      <c r="G119" s="5" t="str">
        <f t="array" ref="G119">IF(INDEX('01-LISTADO_ELEMENTOS'!C:C,ROW()+5)&lt;&gt;"",LOOKUP(2,1/(D$2&lt;&gt;""),$D$2:D111)&amp;"-"&amp;TEXT(COUNTIF('01-LISTADO_ELEMENTOS'!$C$7:INDEX('01-LISTADO_ELEMENTOS'!C:C,ROW()+5),"&lt;&gt;"),"000"),"")</f>
        <v/>
      </c>
      <c r="H119" s="5" t="str">
        <f>'01-LISTADO_ELEMENTOS'!A124</f>
        <v/>
      </c>
      <c r="I119" s="8" t="str">
        <f>'01-LISTADO_ELEMENTOS'!D124</f>
        <v/>
      </c>
      <c r="J119" s="5" t="str">
        <f>'01-LISTADO_ELEMENTOS'!C124</f>
        <v/>
      </c>
    </row>
    <row r="120">
      <c r="G120" s="5" t="str">
        <f t="array" ref="G120">IF(INDEX('01-LISTADO_ELEMENTOS'!C:C,ROW()+5)&lt;&gt;"",LOOKUP(2,1/(D$2&lt;&gt;""),$D$2:D112)&amp;"-"&amp;TEXT(COUNTIF('01-LISTADO_ELEMENTOS'!$C$7:INDEX('01-LISTADO_ELEMENTOS'!C:C,ROW()+5),"&lt;&gt;"),"000"),"")</f>
        <v/>
      </c>
      <c r="H120" s="5" t="str">
        <f>'01-LISTADO_ELEMENTOS'!A125</f>
        <v/>
      </c>
      <c r="I120" s="8" t="str">
        <f>'01-LISTADO_ELEMENTOS'!D125</f>
        <v/>
      </c>
      <c r="J120" s="5" t="str">
        <f>'01-LISTADO_ELEMENTOS'!C125</f>
        <v/>
      </c>
    </row>
    <row r="121">
      <c r="G121" s="5" t="str">
        <f t="array" ref="G121">IF(INDEX('01-LISTADO_ELEMENTOS'!C:C,ROW()+5)&lt;&gt;"",LOOKUP(2,1/(D$2&lt;&gt;""),$D$2:D113)&amp;"-"&amp;TEXT(COUNTIF('01-LISTADO_ELEMENTOS'!$C$7:INDEX('01-LISTADO_ELEMENTOS'!C:C,ROW()+5),"&lt;&gt;"),"000"),"")</f>
        <v/>
      </c>
      <c r="H121" s="5" t="str">
        <f>'01-LISTADO_ELEMENTOS'!A126</f>
        <v/>
      </c>
      <c r="I121" s="8" t="str">
        <f>'01-LISTADO_ELEMENTOS'!D126</f>
        <v/>
      </c>
      <c r="J121" s="5" t="str">
        <f>'01-LISTADO_ELEMENTOS'!C126</f>
        <v/>
      </c>
    </row>
    <row r="122">
      <c r="G122" s="5" t="str">
        <f t="array" ref="G122">IF(INDEX('01-LISTADO_ELEMENTOS'!C:C,ROW()+5)&lt;&gt;"",LOOKUP(2,1/(D$2&lt;&gt;""),$D$2:D114)&amp;"-"&amp;TEXT(COUNTIF('01-LISTADO_ELEMENTOS'!$C$7:INDEX('01-LISTADO_ELEMENTOS'!C:C,ROW()+5),"&lt;&gt;"),"000"),"")</f>
        <v/>
      </c>
      <c r="H122" s="5" t="str">
        <f>'01-LISTADO_ELEMENTOS'!A127</f>
        <v/>
      </c>
      <c r="I122" s="8" t="str">
        <f>'01-LISTADO_ELEMENTOS'!D127</f>
        <v/>
      </c>
      <c r="J122" s="5" t="str">
        <f>'01-LISTADO_ELEMENTOS'!C127</f>
        <v/>
      </c>
    </row>
    <row r="123">
      <c r="G123" s="5" t="str">
        <f t="array" ref="G123">IF(INDEX('01-LISTADO_ELEMENTOS'!C:C,ROW()+5)&lt;&gt;"",LOOKUP(2,1/(D$2&lt;&gt;""),$D$2:D115)&amp;"-"&amp;TEXT(COUNTIF('01-LISTADO_ELEMENTOS'!$C$7:INDEX('01-LISTADO_ELEMENTOS'!C:C,ROW()+5),"&lt;&gt;"),"000"),"")</f>
        <v/>
      </c>
      <c r="H123" s="5" t="str">
        <f>'01-LISTADO_ELEMENTOS'!A128</f>
        <v/>
      </c>
      <c r="I123" s="8" t="str">
        <f>'01-LISTADO_ELEMENTOS'!D128</f>
        <v/>
      </c>
      <c r="J123" s="5" t="str">
        <f>'01-LISTADO_ELEMENTOS'!C128</f>
        <v/>
      </c>
    </row>
    <row r="124">
      <c r="G124" s="5" t="str">
        <f t="array" ref="G124">IF(INDEX('01-LISTADO_ELEMENTOS'!C:C,ROW()+5)&lt;&gt;"",LOOKUP(2,1/(D$2&lt;&gt;""),$D$2:D116)&amp;"-"&amp;TEXT(COUNTIF('01-LISTADO_ELEMENTOS'!$C$7:INDEX('01-LISTADO_ELEMENTOS'!C:C,ROW()+5),"&lt;&gt;"),"000"),"")</f>
        <v/>
      </c>
      <c r="H124" s="5" t="str">
        <f>'01-LISTADO_ELEMENTOS'!A129</f>
        <v/>
      </c>
      <c r="I124" s="8" t="str">
        <f>'01-LISTADO_ELEMENTOS'!D129</f>
        <v/>
      </c>
      <c r="J124" s="5" t="str">
        <f>'01-LISTADO_ELEMENTOS'!C129</f>
        <v/>
      </c>
    </row>
    <row r="125">
      <c r="G125" s="5" t="str">
        <f t="array" ref="G125">IF(INDEX('01-LISTADO_ELEMENTOS'!C:C,ROW()+5)&lt;&gt;"",LOOKUP(2,1/(D$2&lt;&gt;""),$D$2:D117)&amp;"-"&amp;TEXT(COUNTIF('01-LISTADO_ELEMENTOS'!$C$7:INDEX('01-LISTADO_ELEMENTOS'!C:C,ROW()+5),"&lt;&gt;"),"000"),"")</f>
        <v/>
      </c>
      <c r="H125" s="5" t="str">
        <f>'01-LISTADO_ELEMENTOS'!A130</f>
        <v/>
      </c>
      <c r="I125" s="8" t="str">
        <f>'01-LISTADO_ELEMENTOS'!D130</f>
        <v/>
      </c>
      <c r="J125" s="5" t="str">
        <f>'01-LISTADO_ELEMENTOS'!C130</f>
        <v/>
      </c>
    </row>
    <row r="126">
      <c r="G126" s="5" t="str">
        <f t="array" ref="G126">IF(INDEX('01-LISTADO_ELEMENTOS'!C:C,ROW()+5)&lt;&gt;"",LOOKUP(2,1/(D$2&lt;&gt;""),$D$2:D118)&amp;"-"&amp;TEXT(COUNTIF('01-LISTADO_ELEMENTOS'!$C$7:INDEX('01-LISTADO_ELEMENTOS'!C:C,ROW()+5),"&lt;&gt;"),"000"),"")</f>
        <v/>
      </c>
      <c r="H126" s="5" t="str">
        <f>'01-LISTADO_ELEMENTOS'!A131</f>
        <v/>
      </c>
      <c r="I126" s="8" t="str">
        <f>'01-LISTADO_ELEMENTOS'!D131</f>
        <v/>
      </c>
      <c r="J126" s="5" t="str">
        <f>'01-LISTADO_ELEMENTOS'!C131</f>
        <v/>
      </c>
    </row>
    <row r="127">
      <c r="G127" s="5" t="str">
        <f t="array" ref="G127">IF(INDEX('01-LISTADO_ELEMENTOS'!C:C,ROW()+5)&lt;&gt;"",LOOKUP(2,1/(D$2&lt;&gt;""),$D$2:D119)&amp;"-"&amp;TEXT(COUNTIF('01-LISTADO_ELEMENTOS'!$C$7:INDEX('01-LISTADO_ELEMENTOS'!C:C,ROW()+5),"&lt;&gt;"),"000"),"")</f>
        <v/>
      </c>
      <c r="H127" s="5" t="str">
        <f>'01-LISTADO_ELEMENTOS'!A132</f>
        <v/>
      </c>
      <c r="I127" s="8" t="str">
        <f>'01-LISTADO_ELEMENTOS'!D132</f>
        <v/>
      </c>
      <c r="J127" s="5" t="str">
        <f>'01-LISTADO_ELEMENTOS'!C132</f>
        <v/>
      </c>
    </row>
    <row r="128">
      <c r="G128" s="5" t="str">
        <f t="array" ref="G128">IF(INDEX('01-LISTADO_ELEMENTOS'!C:C,ROW()+5)&lt;&gt;"",LOOKUP(2,1/(D$2&lt;&gt;""),$D$2:D120)&amp;"-"&amp;TEXT(COUNTIF('01-LISTADO_ELEMENTOS'!$C$7:INDEX('01-LISTADO_ELEMENTOS'!C:C,ROW()+5),"&lt;&gt;"),"000"),"")</f>
        <v/>
      </c>
      <c r="H128" s="5" t="str">
        <f>'01-LISTADO_ELEMENTOS'!A133</f>
        <v/>
      </c>
      <c r="I128" s="8" t="str">
        <f>'01-LISTADO_ELEMENTOS'!D133</f>
        <v/>
      </c>
      <c r="J128" s="5" t="str">
        <f>'01-LISTADO_ELEMENTOS'!C133</f>
        <v/>
      </c>
    </row>
    <row r="129">
      <c r="G129" s="5" t="str">
        <f t="array" ref="G129">IF(INDEX('01-LISTADO_ELEMENTOS'!C:C,ROW()+5)&lt;&gt;"",LOOKUP(2,1/(D$2&lt;&gt;""),$D$2:D121)&amp;"-"&amp;TEXT(COUNTIF('01-LISTADO_ELEMENTOS'!$C$7:INDEX('01-LISTADO_ELEMENTOS'!C:C,ROW()+5),"&lt;&gt;"),"000"),"")</f>
        <v/>
      </c>
      <c r="H129" s="5" t="str">
        <f>'01-LISTADO_ELEMENTOS'!A134</f>
        <v/>
      </c>
      <c r="I129" s="8" t="str">
        <f>'01-LISTADO_ELEMENTOS'!D134</f>
        <v/>
      </c>
      <c r="J129" s="5" t="str">
        <f>'01-LISTADO_ELEMENTOS'!C134</f>
        <v/>
      </c>
    </row>
    <row r="130">
      <c r="G130" s="5" t="str">
        <f t="array" ref="G130">IF(INDEX('01-LISTADO_ELEMENTOS'!C:C,ROW()+5)&lt;&gt;"",LOOKUP(2,1/(D$2&lt;&gt;""),$D$2:D122)&amp;"-"&amp;TEXT(COUNTIF('01-LISTADO_ELEMENTOS'!$C$7:INDEX('01-LISTADO_ELEMENTOS'!C:C,ROW()+5),"&lt;&gt;"),"000"),"")</f>
        <v/>
      </c>
      <c r="H130" s="5" t="str">
        <f>'01-LISTADO_ELEMENTOS'!A135</f>
        <v/>
      </c>
      <c r="I130" s="8" t="str">
        <f>'01-LISTADO_ELEMENTOS'!D135</f>
        <v/>
      </c>
      <c r="J130" s="5" t="str">
        <f>'01-LISTADO_ELEMENTOS'!C135</f>
        <v/>
      </c>
    </row>
    <row r="131">
      <c r="G131" s="5" t="str">
        <f t="array" ref="G131">IF(INDEX('01-LISTADO_ELEMENTOS'!C:C,ROW()+5)&lt;&gt;"",LOOKUP(2,1/(D$2&lt;&gt;""),$D$2:D123)&amp;"-"&amp;TEXT(COUNTIF('01-LISTADO_ELEMENTOS'!$C$7:INDEX('01-LISTADO_ELEMENTOS'!C:C,ROW()+5),"&lt;&gt;"),"000"),"")</f>
        <v/>
      </c>
      <c r="H131" s="5" t="str">
        <f>'01-LISTADO_ELEMENTOS'!A136</f>
        <v/>
      </c>
      <c r="I131" s="8" t="str">
        <f>'01-LISTADO_ELEMENTOS'!D136</f>
        <v/>
      </c>
      <c r="J131" s="5" t="str">
        <f>'01-LISTADO_ELEMENTOS'!C136</f>
        <v/>
      </c>
    </row>
    <row r="132">
      <c r="G132" s="5" t="str">
        <f t="array" ref="G132">IF(INDEX('01-LISTADO_ELEMENTOS'!C:C,ROW()+5)&lt;&gt;"",LOOKUP(2,1/(D$2&lt;&gt;""),$D$2:D124)&amp;"-"&amp;TEXT(COUNTIF('01-LISTADO_ELEMENTOS'!$C$7:INDEX('01-LISTADO_ELEMENTOS'!C:C,ROW()+5),"&lt;&gt;"),"000"),"")</f>
        <v/>
      </c>
      <c r="H132" s="5" t="str">
        <f>'01-LISTADO_ELEMENTOS'!A137</f>
        <v/>
      </c>
      <c r="I132" s="8" t="str">
        <f>'01-LISTADO_ELEMENTOS'!D137</f>
        <v/>
      </c>
      <c r="J132" s="5" t="str">
        <f>'01-LISTADO_ELEMENTOS'!C137</f>
        <v/>
      </c>
    </row>
    <row r="133">
      <c r="G133" s="5" t="str">
        <f t="array" ref="G133">IF(INDEX('01-LISTADO_ELEMENTOS'!C:C,ROW()+5)&lt;&gt;"",LOOKUP(2,1/(D$2&lt;&gt;""),$D$2:D125)&amp;"-"&amp;TEXT(COUNTIF('01-LISTADO_ELEMENTOS'!$C$7:INDEX('01-LISTADO_ELEMENTOS'!C:C,ROW()+5),"&lt;&gt;"),"000"),"")</f>
        <v/>
      </c>
      <c r="H133" s="5" t="str">
        <f>'01-LISTADO_ELEMENTOS'!A138</f>
        <v/>
      </c>
      <c r="I133" s="8" t="str">
        <f>'01-LISTADO_ELEMENTOS'!D138</f>
        <v/>
      </c>
      <c r="J133" s="5" t="str">
        <f>'01-LISTADO_ELEMENTOS'!C138</f>
        <v/>
      </c>
    </row>
    <row r="134">
      <c r="G134" s="5" t="str">
        <f t="array" ref="G134">IF(INDEX('01-LISTADO_ELEMENTOS'!C:C,ROW()+5)&lt;&gt;"",LOOKUP(2,1/(D$2&lt;&gt;""),$D$2:D126)&amp;"-"&amp;TEXT(COUNTIF('01-LISTADO_ELEMENTOS'!$C$7:INDEX('01-LISTADO_ELEMENTOS'!C:C,ROW()+5),"&lt;&gt;"),"000"),"")</f>
        <v/>
      </c>
      <c r="H134" s="5" t="str">
        <f>'01-LISTADO_ELEMENTOS'!A139</f>
        <v/>
      </c>
      <c r="I134" s="8" t="str">
        <f>'01-LISTADO_ELEMENTOS'!D139</f>
        <v/>
      </c>
      <c r="J134" s="5" t="str">
        <f>'01-LISTADO_ELEMENTOS'!C139</f>
        <v/>
      </c>
    </row>
    <row r="135">
      <c r="G135" s="5" t="str">
        <f t="array" ref="G135">IF(INDEX('01-LISTADO_ELEMENTOS'!C:C,ROW()+5)&lt;&gt;"",LOOKUP(2,1/(D$2&lt;&gt;""),$D$2:D127)&amp;"-"&amp;TEXT(COUNTIF('01-LISTADO_ELEMENTOS'!$C$7:INDEX('01-LISTADO_ELEMENTOS'!C:C,ROW()+5),"&lt;&gt;"),"000"),"")</f>
        <v/>
      </c>
      <c r="H135" s="5" t="str">
        <f>'01-LISTADO_ELEMENTOS'!A140</f>
        <v/>
      </c>
      <c r="I135" s="8" t="str">
        <f>'01-LISTADO_ELEMENTOS'!D140</f>
        <v/>
      </c>
      <c r="J135" s="5" t="str">
        <f>'01-LISTADO_ELEMENTOS'!C140</f>
        <v/>
      </c>
    </row>
    <row r="136">
      <c r="G136" s="5" t="str">
        <f t="array" ref="G136">IF(INDEX('01-LISTADO_ELEMENTOS'!C:C,ROW()+5)&lt;&gt;"",LOOKUP(2,1/(D$2&lt;&gt;""),$D$2:D128)&amp;"-"&amp;TEXT(COUNTIF('01-LISTADO_ELEMENTOS'!$C$7:INDEX('01-LISTADO_ELEMENTOS'!C:C,ROW()+5),"&lt;&gt;"),"000"),"")</f>
        <v/>
      </c>
      <c r="H136" s="5" t="str">
        <f>'01-LISTADO_ELEMENTOS'!A141</f>
        <v/>
      </c>
      <c r="I136" s="8" t="str">
        <f>'01-LISTADO_ELEMENTOS'!D141</f>
        <v/>
      </c>
      <c r="J136" s="5" t="str">
        <f>'01-LISTADO_ELEMENTOS'!C141</f>
        <v/>
      </c>
    </row>
    <row r="137">
      <c r="G137" s="5" t="str">
        <f t="array" ref="G137">IF(INDEX('01-LISTADO_ELEMENTOS'!C:C,ROW()+5)&lt;&gt;"",LOOKUP(2,1/(D$2&lt;&gt;""),$D$2:D129)&amp;"-"&amp;TEXT(COUNTIF('01-LISTADO_ELEMENTOS'!$C$7:INDEX('01-LISTADO_ELEMENTOS'!C:C,ROW()+5),"&lt;&gt;"),"000"),"")</f>
        <v/>
      </c>
      <c r="H137" s="5" t="str">
        <f>'01-LISTADO_ELEMENTOS'!A142</f>
        <v/>
      </c>
      <c r="I137" s="8" t="str">
        <f>'01-LISTADO_ELEMENTOS'!D142</f>
        <v/>
      </c>
      <c r="J137" s="5" t="str">
        <f>'01-LISTADO_ELEMENTOS'!C142</f>
        <v/>
      </c>
    </row>
    <row r="138">
      <c r="G138" s="5" t="str">
        <f t="array" ref="G138">IF(INDEX('01-LISTADO_ELEMENTOS'!C:C,ROW()+5)&lt;&gt;"",LOOKUP(2,1/(D$2&lt;&gt;""),$D$2:D130)&amp;"-"&amp;TEXT(COUNTIF('01-LISTADO_ELEMENTOS'!$C$7:INDEX('01-LISTADO_ELEMENTOS'!C:C,ROW()+5),"&lt;&gt;"),"000"),"")</f>
        <v/>
      </c>
      <c r="H138" s="5" t="str">
        <f>'01-LISTADO_ELEMENTOS'!A143</f>
        <v/>
      </c>
      <c r="I138" s="8" t="str">
        <f>'01-LISTADO_ELEMENTOS'!D143</f>
        <v/>
      </c>
      <c r="J138" s="5" t="str">
        <f>'01-LISTADO_ELEMENTOS'!C143</f>
        <v/>
      </c>
    </row>
    <row r="139">
      <c r="G139" s="5" t="str">
        <f t="array" ref="G139">IF(INDEX('01-LISTADO_ELEMENTOS'!C:C,ROW()+5)&lt;&gt;"",LOOKUP(2,1/(D$2&lt;&gt;""),$D$2:D131)&amp;"-"&amp;TEXT(COUNTIF('01-LISTADO_ELEMENTOS'!$C$7:INDEX('01-LISTADO_ELEMENTOS'!C:C,ROW()+5),"&lt;&gt;"),"000"),"")</f>
        <v/>
      </c>
      <c r="H139" s="5" t="str">
        <f>'01-LISTADO_ELEMENTOS'!A144</f>
        <v/>
      </c>
      <c r="I139" s="8" t="str">
        <f>'01-LISTADO_ELEMENTOS'!D144</f>
        <v/>
      </c>
      <c r="J139" s="5" t="str">
        <f>'01-LISTADO_ELEMENTOS'!C144</f>
        <v/>
      </c>
    </row>
    <row r="140">
      <c r="G140" s="5" t="str">
        <f t="array" ref="G140">IF(INDEX('01-LISTADO_ELEMENTOS'!C:C,ROW()+5)&lt;&gt;"",LOOKUP(2,1/(D$2&lt;&gt;""),$D$2:D132)&amp;"-"&amp;TEXT(COUNTIF('01-LISTADO_ELEMENTOS'!$C$7:INDEX('01-LISTADO_ELEMENTOS'!C:C,ROW()+5),"&lt;&gt;"),"000"),"")</f>
        <v/>
      </c>
      <c r="H140" s="5" t="str">
        <f>'01-LISTADO_ELEMENTOS'!A145</f>
        <v/>
      </c>
      <c r="I140" s="8" t="str">
        <f>'01-LISTADO_ELEMENTOS'!D145</f>
        <v/>
      </c>
      <c r="J140" s="5" t="str">
        <f>'01-LISTADO_ELEMENTOS'!C145</f>
        <v/>
      </c>
    </row>
    <row r="141">
      <c r="G141" s="5" t="str">
        <f t="array" ref="G141">IF(INDEX('01-LISTADO_ELEMENTOS'!C:C,ROW()+5)&lt;&gt;"",LOOKUP(2,1/(D$2&lt;&gt;""),$D$2:D133)&amp;"-"&amp;TEXT(COUNTIF('01-LISTADO_ELEMENTOS'!$C$7:INDEX('01-LISTADO_ELEMENTOS'!C:C,ROW()+5),"&lt;&gt;"),"000"),"")</f>
        <v/>
      </c>
      <c r="H141" s="5" t="str">
        <f>'01-LISTADO_ELEMENTOS'!A146</f>
        <v/>
      </c>
      <c r="I141" s="8" t="str">
        <f>'01-LISTADO_ELEMENTOS'!D146</f>
        <v/>
      </c>
      <c r="J141" s="5" t="str">
        <f>'01-LISTADO_ELEMENTOS'!C146</f>
        <v/>
      </c>
    </row>
    <row r="142">
      <c r="G142" s="5" t="str">
        <f t="array" ref="G142">IF(INDEX('01-LISTADO_ELEMENTOS'!C:C,ROW()+5)&lt;&gt;"",LOOKUP(2,1/(D$2&lt;&gt;""),$D$2:D134)&amp;"-"&amp;TEXT(COUNTIF('01-LISTADO_ELEMENTOS'!$C$7:INDEX('01-LISTADO_ELEMENTOS'!C:C,ROW()+5),"&lt;&gt;"),"000"),"")</f>
        <v/>
      </c>
      <c r="H142" s="5" t="str">
        <f>'01-LISTADO_ELEMENTOS'!A147</f>
        <v/>
      </c>
      <c r="I142" s="8" t="str">
        <f>'01-LISTADO_ELEMENTOS'!D147</f>
        <v/>
      </c>
      <c r="J142" s="5" t="str">
        <f>'01-LISTADO_ELEMENTOS'!C147</f>
        <v/>
      </c>
    </row>
    <row r="143">
      <c r="G143" s="5" t="str">
        <f t="array" ref="G143">IF(INDEX('01-LISTADO_ELEMENTOS'!C:C,ROW()+5)&lt;&gt;"",LOOKUP(2,1/(D$2&lt;&gt;""),$D$2:D135)&amp;"-"&amp;TEXT(COUNTIF('01-LISTADO_ELEMENTOS'!$C$7:INDEX('01-LISTADO_ELEMENTOS'!C:C,ROW()+5),"&lt;&gt;"),"000"),"")</f>
        <v/>
      </c>
      <c r="H143" s="5" t="str">
        <f>'01-LISTADO_ELEMENTOS'!A148</f>
        <v/>
      </c>
      <c r="I143" s="8" t="str">
        <f>'01-LISTADO_ELEMENTOS'!D148</f>
        <v/>
      </c>
      <c r="J143" s="5" t="str">
        <f>'01-LISTADO_ELEMENTOS'!C148</f>
        <v/>
      </c>
    </row>
    <row r="144">
      <c r="G144" s="5" t="str">
        <f t="array" ref="G144">IF(INDEX('01-LISTADO_ELEMENTOS'!C:C,ROW()+5)&lt;&gt;"",LOOKUP(2,1/(D$2&lt;&gt;""),$D$2:D136)&amp;"-"&amp;TEXT(COUNTIF('01-LISTADO_ELEMENTOS'!$C$7:INDEX('01-LISTADO_ELEMENTOS'!C:C,ROW()+5),"&lt;&gt;"),"000"),"")</f>
        <v/>
      </c>
      <c r="H144" s="5" t="str">
        <f>'01-LISTADO_ELEMENTOS'!A149</f>
        <v/>
      </c>
      <c r="I144" s="8" t="str">
        <f>'01-LISTADO_ELEMENTOS'!D149</f>
        <v/>
      </c>
      <c r="J144" s="5" t="str">
        <f>'01-LISTADO_ELEMENTOS'!C149</f>
        <v/>
      </c>
    </row>
    <row r="145">
      <c r="G145" s="5" t="str">
        <f t="array" ref="G145">IF(INDEX('01-LISTADO_ELEMENTOS'!C:C,ROW()+5)&lt;&gt;"",LOOKUP(2,1/(D$2&lt;&gt;""),$D$2:D137)&amp;"-"&amp;TEXT(COUNTIF('01-LISTADO_ELEMENTOS'!$C$7:INDEX('01-LISTADO_ELEMENTOS'!C:C,ROW()+5),"&lt;&gt;"),"000"),"")</f>
        <v/>
      </c>
      <c r="H145" s="5" t="str">
        <f>'01-LISTADO_ELEMENTOS'!A150</f>
        <v/>
      </c>
      <c r="I145" s="8" t="str">
        <f>'01-LISTADO_ELEMENTOS'!D150</f>
        <v/>
      </c>
      <c r="J145" s="5" t="str">
        <f>'01-LISTADO_ELEMENTOS'!C150</f>
        <v/>
      </c>
    </row>
    <row r="146">
      <c r="G146" s="5" t="str">
        <f t="array" ref="G146">IF(INDEX('01-LISTADO_ELEMENTOS'!C:C,ROW()+5)&lt;&gt;"",LOOKUP(2,1/(D$2&lt;&gt;""),$D$2:D138)&amp;"-"&amp;TEXT(COUNTIF('01-LISTADO_ELEMENTOS'!$C$7:INDEX('01-LISTADO_ELEMENTOS'!C:C,ROW()+5),"&lt;&gt;"),"000"),"")</f>
        <v/>
      </c>
      <c r="H146" s="5" t="str">
        <f>'01-LISTADO_ELEMENTOS'!A151</f>
        <v/>
      </c>
      <c r="I146" s="8" t="str">
        <f>'01-LISTADO_ELEMENTOS'!D151</f>
        <v/>
      </c>
      <c r="J146" s="5" t="str">
        <f>'01-LISTADO_ELEMENTOS'!C151</f>
        <v/>
      </c>
    </row>
    <row r="147">
      <c r="H147" s="5" t="str">
        <f>'01-LISTADO_ELEMENTOS'!A152</f>
        <v/>
      </c>
      <c r="I147" s="8" t="str">
        <f>'01-LISTADO_ELEMENTOS'!D152</f>
        <v/>
      </c>
      <c r="J147" s="5" t="str">
        <f>'01-LISTADO_ELEMENTOS'!C152</f>
        <v/>
      </c>
    </row>
    <row r="148">
      <c r="H148" s="5" t="str">
        <f>'01-LISTADO_ELEMENTOS'!A153</f>
        <v/>
      </c>
      <c r="I148" s="8" t="str">
        <f>'01-LISTADO_ELEMENTOS'!D153</f>
        <v/>
      </c>
      <c r="J148" s="5" t="str">
        <f>'01-LISTADO_ELEMENTOS'!C153</f>
        <v/>
      </c>
    </row>
    <row r="149">
      <c r="H149" s="5" t="str">
        <f>'01-LISTADO_ELEMENTOS'!A154</f>
        <v/>
      </c>
      <c r="I149" s="8" t="str">
        <f>'01-LISTADO_ELEMENTOS'!D154</f>
        <v/>
      </c>
      <c r="J149" s="5" t="str">
        <f>'01-LISTADO_ELEMENTOS'!C154</f>
        <v/>
      </c>
    </row>
    <row r="150">
      <c r="H150" s="5" t="str">
        <f>'01-LISTADO_ELEMENTOS'!A155</f>
        <v/>
      </c>
      <c r="I150" s="8" t="str">
        <f>'01-LISTADO_ELEMENTOS'!D155</f>
        <v/>
      </c>
      <c r="J150" s="5" t="str">
        <f>'01-LISTADO_ELEMENTOS'!C155</f>
        <v/>
      </c>
    </row>
    <row r="151">
      <c r="H151" s="5" t="str">
        <f>'01-LISTADO_ELEMENTOS'!A156</f>
        <v/>
      </c>
      <c r="I151" s="8" t="str">
        <f>'01-LISTADO_ELEMENTOS'!D156</f>
        <v/>
      </c>
      <c r="J151" s="5" t="str">
        <f>'01-LISTADO_ELEMENTOS'!C156</f>
        <v/>
      </c>
    </row>
    <row r="152">
      <c r="H152" s="5" t="str">
        <f>'01-LISTADO_ELEMENTOS'!A157</f>
        <v/>
      </c>
      <c r="I152" s="8" t="str">
        <f>'01-LISTADO_ELEMENTOS'!D157</f>
        <v/>
      </c>
      <c r="J152" s="5" t="str">
        <f>'01-LISTADO_ELEMENTOS'!C157</f>
        <v/>
      </c>
    </row>
    <row r="153">
      <c r="H153" s="5" t="str">
        <f>'01-LISTADO_ELEMENTOS'!A158</f>
        <v/>
      </c>
      <c r="I153" s="8" t="str">
        <f>'01-LISTADO_ELEMENTOS'!D158</f>
        <v/>
      </c>
      <c r="J153" s="5" t="str">
        <f>'01-LISTADO_ELEMENTOS'!C158</f>
        <v/>
      </c>
    </row>
    <row r="154">
      <c r="H154" s="5" t="str">
        <f>'01-LISTADO_ELEMENTOS'!A159</f>
        <v/>
      </c>
      <c r="I154" s="8" t="str">
        <f>'01-LISTADO_ELEMENTOS'!D159</f>
        <v/>
      </c>
      <c r="J154" s="5" t="str">
        <f>'01-LISTADO_ELEMENTOS'!C159</f>
        <v/>
      </c>
    </row>
    <row r="155">
      <c r="H155" s="5" t="str">
        <f>'01-LISTADO_ELEMENTOS'!A160</f>
        <v/>
      </c>
      <c r="I155" s="8" t="str">
        <f>'01-LISTADO_ELEMENTOS'!D160</f>
        <v/>
      </c>
      <c r="J155" s="5" t="str">
        <f>'01-LISTADO_ELEMENTOS'!C160</f>
        <v/>
      </c>
    </row>
    <row r="156">
      <c r="H156" s="5" t="str">
        <f>'01-LISTADO_ELEMENTOS'!A161</f>
        <v/>
      </c>
      <c r="I156" s="8" t="str">
        <f>'01-LISTADO_ELEMENTOS'!D161</f>
        <v/>
      </c>
      <c r="J156" s="5" t="str">
        <f>'01-LISTADO_ELEMENTOS'!C161</f>
        <v/>
      </c>
    </row>
    <row r="157">
      <c r="H157" s="5" t="str">
        <f>'01-LISTADO_ELEMENTOS'!A162</f>
        <v/>
      </c>
      <c r="I157" s="8" t="str">
        <f>'01-LISTADO_ELEMENTOS'!D162</f>
        <v/>
      </c>
      <c r="J157" s="5" t="str">
        <f>'01-LISTADO_ELEMENTOS'!C162</f>
        <v/>
      </c>
    </row>
    <row r="158">
      <c r="H158" s="5" t="str">
        <f>'01-LISTADO_ELEMENTOS'!A163</f>
        <v/>
      </c>
      <c r="I158" s="8" t="str">
        <f>'01-LISTADO_ELEMENTOS'!D163</f>
        <v/>
      </c>
      <c r="J158" s="5" t="str">
        <f>'01-LISTADO_ELEMENTOS'!C163</f>
        <v/>
      </c>
    </row>
    <row r="159">
      <c r="H159" s="5" t="str">
        <f>'01-LISTADO_ELEMENTOS'!A164</f>
        <v/>
      </c>
      <c r="I159" s="8" t="str">
        <f>'01-LISTADO_ELEMENTOS'!D164</f>
        <v/>
      </c>
      <c r="J159" s="5" t="str">
        <f>'01-LISTADO_ELEMENTOS'!C164</f>
        <v/>
      </c>
    </row>
    <row r="160">
      <c r="H160" s="5" t="str">
        <f>'01-LISTADO_ELEMENTOS'!A165</f>
        <v/>
      </c>
      <c r="I160" s="8" t="str">
        <f>'01-LISTADO_ELEMENTOS'!D165</f>
        <v/>
      </c>
      <c r="J160" s="5" t="str">
        <f>'01-LISTADO_ELEMENTOS'!C165</f>
        <v/>
      </c>
    </row>
    <row r="161">
      <c r="H161" s="5" t="str">
        <f>'01-LISTADO_ELEMENTOS'!A166</f>
        <v/>
      </c>
      <c r="I161" s="8" t="str">
        <f>'01-LISTADO_ELEMENTOS'!D166</f>
        <v/>
      </c>
      <c r="J161" s="5" t="str">
        <f>'01-LISTADO_ELEMENTOS'!C166</f>
        <v/>
      </c>
    </row>
    <row r="162">
      <c r="H162" s="5" t="str">
        <f>'01-LISTADO_ELEMENTOS'!A167</f>
        <v/>
      </c>
      <c r="I162" s="8" t="str">
        <f>'01-LISTADO_ELEMENTOS'!D167</f>
        <v/>
      </c>
      <c r="J162" s="5" t="str">
        <f>'01-LISTADO_ELEMENTOS'!C167</f>
        <v/>
      </c>
    </row>
    <row r="163">
      <c r="H163" s="5" t="str">
        <f>'01-LISTADO_ELEMENTOS'!A168</f>
        <v/>
      </c>
      <c r="I163" s="8" t="str">
        <f>'01-LISTADO_ELEMENTOS'!D168</f>
        <v/>
      </c>
      <c r="J163" s="5" t="str">
        <f>'01-LISTADO_ELEMENTOS'!C168</f>
        <v/>
      </c>
    </row>
    <row r="164">
      <c r="H164" s="5" t="str">
        <f>'01-LISTADO_ELEMENTOS'!A169</f>
        <v/>
      </c>
      <c r="I164" s="8" t="str">
        <f>'01-LISTADO_ELEMENTOS'!D169</f>
        <v/>
      </c>
      <c r="J164" s="5" t="str">
        <f>'01-LISTADO_ELEMENTOS'!C169</f>
        <v/>
      </c>
    </row>
    <row r="165">
      <c r="H165" s="5" t="str">
        <f>'01-LISTADO_ELEMENTOS'!A170</f>
        <v/>
      </c>
      <c r="I165" s="8" t="str">
        <f>'01-LISTADO_ELEMENTOS'!D170</f>
        <v/>
      </c>
      <c r="J165" s="5" t="str">
        <f>'01-LISTADO_ELEMENTOS'!C170</f>
        <v/>
      </c>
    </row>
    <row r="166">
      <c r="H166" s="5" t="str">
        <f>'01-LISTADO_ELEMENTOS'!A171</f>
        <v/>
      </c>
      <c r="I166" s="8" t="str">
        <f>'01-LISTADO_ELEMENTOS'!D171</f>
        <v/>
      </c>
      <c r="J166" s="5" t="str">
        <f>'01-LISTADO_ELEMENTOS'!C171</f>
        <v/>
      </c>
    </row>
    <row r="167">
      <c r="H167" s="5" t="str">
        <f>'01-LISTADO_ELEMENTOS'!A172</f>
        <v/>
      </c>
      <c r="I167" s="8" t="str">
        <f>'01-LISTADO_ELEMENTOS'!D172</f>
        <v/>
      </c>
      <c r="J167" s="5" t="str">
        <f>'01-LISTADO_ELEMENTOS'!C172</f>
        <v/>
      </c>
    </row>
    <row r="168">
      <c r="H168" s="5" t="str">
        <f>'01-LISTADO_ELEMENTOS'!A173</f>
        <v/>
      </c>
      <c r="I168" s="8" t="str">
        <f>'01-LISTADO_ELEMENTOS'!D173</f>
        <v/>
      </c>
      <c r="J168" s="5" t="str">
        <f>'01-LISTADO_ELEMENTOS'!C173</f>
        <v/>
      </c>
    </row>
    <row r="169">
      <c r="H169" s="5" t="str">
        <f>'01-LISTADO_ELEMENTOS'!A174</f>
        <v/>
      </c>
      <c r="I169" s="8" t="str">
        <f>'01-LISTADO_ELEMENTOS'!D174</f>
        <v/>
      </c>
      <c r="J169" s="5" t="str">
        <f>'01-LISTADO_ELEMENTOS'!C174</f>
        <v/>
      </c>
    </row>
    <row r="170">
      <c r="H170" s="5" t="str">
        <f>'01-LISTADO_ELEMENTOS'!A175</f>
        <v/>
      </c>
      <c r="I170" s="8" t="str">
        <f>'01-LISTADO_ELEMENTOS'!D175</f>
        <v/>
      </c>
      <c r="J170" s="5" t="str">
        <f>'01-LISTADO_ELEMENTOS'!C175</f>
        <v/>
      </c>
    </row>
    <row r="171">
      <c r="H171" s="5" t="str">
        <f>'01-LISTADO_ELEMENTOS'!A176</f>
        <v/>
      </c>
      <c r="I171" s="8" t="str">
        <f>'01-LISTADO_ELEMENTOS'!D176</f>
        <v/>
      </c>
      <c r="J171" s="5" t="str">
        <f>'01-LISTADO_ELEMENTOS'!C176</f>
        <v/>
      </c>
    </row>
    <row r="172">
      <c r="H172" s="5" t="str">
        <f>'01-LISTADO_ELEMENTOS'!A177</f>
        <v/>
      </c>
      <c r="I172" s="8" t="str">
        <f>'01-LISTADO_ELEMENTOS'!D177</f>
        <v/>
      </c>
      <c r="J172" s="5" t="str">
        <f>'01-LISTADO_ELEMENTOS'!C177</f>
        <v/>
      </c>
    </row>
    <row r="173">
      <c r="H173" s="5" t="str">
        <f>'01-LISTADO_ELEMENTOS'!A178</f>
        <v/>
      </c>
      <c r="I173" s="8" t="str">
        <f>'01-LISTADO_ELEMENTOS'!D178</f>
        <v/>
      </c>
      <c r="J173" s="5" t="str">
        <f>'01-LISTADO_ELEMENTOS'!C178</f>
        <v/>
      </c>
    </row>
    <row r="174">
      <c r="H174" s="5" t="str">
        <f>'01-LISTADO_ELEMENTOS'!A179</f>
        <v/>
      </c>
      <c r="I174" s="8" t="str">
        <f>'01-LISTADO_ELEMENTOS'!D179</f>
        <v/>
      </c>
      <c r="J174" s="5" t="str">
        <f>'01-LISTADO_ELEMENTOS'!C179</f>
        <v/>
      </c>
    </row>
    <row r="175">
      <c r="H175" s="5" t="str">
        <f>'01-LISTADO_ELEMENTOS'!A180</f>
        <v/>
      </c>
      <c r="I175" s="8" t="str">
        <f>'01-LISTADO_ELEMENTOS'!D180</f>
        <v/>
      </c>
      <c r="J175" s="5" t="str">
        <f>'01-LISTADO_ELEMENTOS'!C180</f>
        <v/>
      </c>
    </row>
    <row r="176">
      <c r="H176" s="5" t="str">
        <f>'01-LISTADO_ELEMENTOS'!A181</f>
        <v/>
      </c>
      <c r="I176" s="8" t="str">
        <f>'01-LISTADO_ELEMENTOS'!D181</f>
        <v/>
      </c>
      <c r="J176" s="5" t="str">
        <f>'01-LISTADO_ELEMENTOS'!C181</f>
        <v/>
      </c>
    </row>
    <row r="177">
      <c r="H177" s="5" t="str">
        <f>'01-LISTADO_ELEMENTOS'!A182</f>
        <v/>
      </c>
      <c r="I177" s="8" t="str">
        <f>'01-LISTADO_ELEMENTOS'!D182</f>
        <v/>
      </c>
      <c r="J177" s="5" t="str">
        <f>'01-LISTADO_ELEMENTOS'!C182</f>
        <v/>
      </c>
    </row>
    <row r="178">
      <c r="H178" s="5" t="str">
        <f>'01-LISTADO_ELEMENTOS'!A183</f>
        <v/>
      </c>
      <c r="I178" s="8" t="str">
        <f>'01-LISTADO_ELEMENTOS'!D183</f>
        <v/>
      </c>
      <c r="J178" s="5" t="str">
        <f>'01-LISTADO_ELEMENTOS'!C183</f>
        <v/>
      </c>
    </row>
    <row r="179">
      <c r="H179" s="5" t="str">
        <f>'01-LISTADO_ELEMENTOS'!A184</f>
        <v/>
      </c>
      <c r="I179" s="8" t="str">
        <f>'01-LISTADO_ELEMENTOS'!D184</f>
        <v/>
      </c>
      <c r="J179" s="5" t="str">
        <f>'01-LISTADO_ELEMENTOS'!C184</f>
        <v/>
      </c>
    </row>
    <row r="180">
      <c r="H180" s="5" t="str">
        <f>'01-LISTADO_ELEMENTOS'!A185</f>
        <v/>
      </c>
      <c r="I180" s="8" t="str">
        <f>'01-LISTADO_ELEMENTOS'!D185</f>
        <v/>
      </c>
      <c r="J180" s="5" t="str">
        <f>'01-LISTADO_ELEMENTOS'!C185</f>
        <v/>
      </c>
    </row>
    <row r="181">
      <c r="H181" s="5" t="str">
        <f>'01-LISTADO_ELEMENTOS'!A186</f>
        <v/>
      </c>
      <c r="I181" s="8" t="str">
        <f>'01-LISTADO_ELEMENTOS'!D186</f>
        <v/>
      </c>
      <c r="J181" s="5" t="str">
        <f>'01-LISTADO_ELEMENTOS'!C186</f>
        <v/>
      </c>
    </row>
    <row r="182">
      <c r="H182" s="5" t="str">
        <f>'01-LISTADO_ELEMENTOS'!A187</f>
        <v/>
      </c>
      <c r="I182" s="8" t="str">
        <f>'01-LISTADO_ELEMENTOS'!D187</f>
        <v/>
      </c>
      <c r="J182" s="5" t="str">
        <f>'01-LISTADO_ELEMENTOS'!C187</f>
        <v/>
      </c>
    </row>
    <row r="183">
      <c r="H183" s="5" t="str">
        <f>'01-LISTADO_ELEMENTOS'!A188</f>
        <v/>
      </c>
      <c r="I183" s="8" t="str">
        <f>'01-LISTADO_ELEMENTOS'!D188</f>
        <v/>
      </c>
      <c r="J183" s="5" t="str">
        <f>'01-LISTADO_ELEMENTOS'!C188</f>
        <v/>
      </c>
    </row>
    <row r="184">
      <c r="H184" s="5" t="str">
        <f>'01-LISTADO_ELEMENTOS'!A189</f>
        <v/>
      </c>
      <c r="I184" s="8" t="str">
        <f>'01-LISTADO_ELEMENTOS'!D189</f>
        <v/>
      </c>
      <c r="J184" s="5" t="str">
        <f>'01-LISTADO_ELEMENTOS'!C189</f>
        <v/>
      </c>
    </row>
    <row r="185">
      <c r="H185" s="5" t="str">
        <f>'01-LISTADO_ELEMENTOS'!A190</f>
        <v/>
      </c>
      <c r="I185" s="8" t="str">
        <f>'01-LISTADO_ELEMENTOS'!D190</f>
        <v/>
      </c>
      <c r="J185" s="5" t="str">
        <f>'01-LISTADO_ELEMENTOS'!C190</f>
        <v/>
      </c>
    </row>
    <row r="186">
      <c r="H186" s="5" t="str">
        <f>'01-LISTADO_ELEMENTOS'!A191</f>
        <v/>
      </c>
      <c r="I186" s="8" t="str">
        <f>'01-LISTADO_ELEMENTOS'!D191</f>
        <v/>
      </c>
      <c r="J186" s="5" t="str">
        <f>'01-LISTADO_ELEMENTOS'!C191</f>
        <v/>
      </c>
    </row>
    <row r="187">
      <c r="H187" s="5" t="str">
        <f>'01-LISTADO_ELEMENTOS'!A192</f>
        <v/>
      </c>
      <c r="I187" s="8" t="str">
        <f>'01-LISTADO_ELEMENTOS'!D192</f>
        <v/>
      </c>
      <c r="J187" s="5" t="str">
        <f>'01-LISTADO_ELEMENTOS'!C192</f>
        <v/>
      </c>
    </row>
    <row r="188">
      <c r="I188" s="8" t="str">
        <f>'01-LISTADO_ELEMENTOS'!D193</f>
        <v/>
      </c>
      <c r="J188" s="5" t="str">
        <f>'01-LISTADO_ELEMENTOS'!C193</f>
        <v/>
      </c>
    </row>
    <row r="189">
      <c r="I189" s="8" t="str">
        <f>'01-LISTADO_ELEMENTOS'!D194</f>
        <v/>
      </c>
      <c r="J189" s="5" t="str">
        <f>'01-LISTADO_ELEMENTOS'!C194</f>
        <v/>
      </c>
    </row>
    <row r="190">
      <c r="I190" s="8" t="str">
        <f>'01-LISTADO_ELEMENTOS'!D195</f>
        <v/>
      </c>
      <c r="J190" s="5" t="str">
        <f>'01-LISTADO_ELEMENTOS'!C195</f>
        <v/>
      </c>
    </row>
    <row r="191">
      <c r="I191" s="8" t="str">
        <f>'01-LISTADO_ELEMENTOS'!D196</f>
        <v/>
      </c>
      <c r="J191" s="5" t="str">
        <f>'01-LISTADO_ELEMENTOS'!C196</f>
        <v/>
      </c>
    </row>
    <row r="192">
      <c r="I192" s="8" t="str">
        <f>'01-LISTADO_ELEMENTOS'!D197</f>
        <v/>
      </c>
      <c r="J192" s="5" t="str">
        <f>'01-LISTADO_ELEMENTOS'!C197</f>
        <v/>
      </c>
    </row>
    <row r="193">
      <c r="I193" s="8" t="str">
        <f>'01-LISTADO_ELEMENTOS'!D198</f>
        <v/>
      </c>
      <c r="J193" s="5" t="str">
        <f>'01-LISTADO_ELEMENTOS'!C198</f>
        <v/>
      </c>
    </row>
    <row r="194">
      <c r="I194" s="8" t="str">
        <f>'01-LISTADO_ELEMENTOS'!D199</f>
        <v/>
      </c>
      <c r="J194" s="5" t="str">
        <f>'01-LISTADO_ELEMENTOS'!C199</f>
        <v/>
      </c>
    </row>
    <row r="195">
      <c r="I195" s="8" t="str">
        <f>'01-LISTADO_ELEMENTOS'!D200</f>
        <v/>
      </c>
      <c r="J195" s="5" t="str">
        <f>'01-LISTADO_ELEMENTOS'!C200</f>
        <v/>
      </c>
    </row>
    <row r="196">
      <c r="G196" s="5" t="str">
        <f t="array" ref="G196">IF(INDEX('01-LISTADO_ELEMENTOS'!C:C,ROW()+5)&lt;&gt;"",LOOKUP(2,1/($D$2:D193&lt;&gt;""),$D$2:D196)&amp;"-"&amp;TEXT(COUNTIF('01-LISTADO_ELEMENTOS'!$C$7:INDEX('01-LISTADO_ELEMENTOS'!C:C,ROW()+5),"&lt;&gt;"),"000"),"")</f>
        <v/>
      </c>
      <c r="I196" s="8" t="str">
        <f>'01-LISTADO_ELEMENTOS'!D201</f>
        <v/>
      </c>
      <c r="J196" s="5" t="str">
        <f>'01-LISTADO_ELEMENTOS'!C201</f>
        <v/>
      </c>
    </row>
    <row r="197">
      <c r="G197" s="5" t="str">
        <f t="array" ref="G197">IF(INDEX('01-LISTADO_ELEMENTOS'!C:C,ROW()+5)&lt;&gt;"",LOOKUP(2,1/($D$2:D194&lt;&gt;""),$D$2:D197)&amp;"-"&amp;TEXT(COUNTIF('01-LISTADO_ELEMENTOS'!$C$7:INDEX('01-LISTADO_ELEMENTOS'!C:C,ROW()+5),"&lt;&gt;"),"000"),"")</f>
        <v/>
      </c>
      <c r="I197" s="8" t="str">
        <f>'01-LISTADO_ELEMENTOS'!D202</f>
        <v/>
      </c>
      <c r="J197" s="5" t="str">
        <f>'01-LISTADO_ELEMENTOS'!C202</f>
        <v/>
      </c>
    </row>
    <row r="198">
      <c r="G198" s="5" t="str">
        <f t="array" ref="G198">IF(INDEX('01-LISTADO_ELEMENTOS'!C:C,ROW()+5)&lt;&gt;"",LOOKUP(2,1/($D$2:D195&lt;&gt;""),$D$2:D198)&amp;"-"&amp;TEXT(COUNTIF('01-LISTADO_ELEMENTOS'!$C$7:INDEX('01-LISTADO_ELEMENTOS'!C:C,ROW()+5),"&lt;&gt;"),"000"),"")</f>
        <v/>
      </c>
      <c r="I198" s="8" t="str">
        <f>'01-LISTADO_ELEMENTOS'!D203</f>
        <v/>
      </c>
      <c r="J198" s="5" t="str">
        <f>'01-LISTADO_ELEMENTOS'!C203</f>
        <v/>
      </c>
    </row>
    <row r="199">
      <c r="G199" s="5" t="str">
        <f t="array" ref="G199">IF(INDEX('01-LISTADO_ELEMENTOS'!C:C,ROW()+5)&lt;&gt;"",LOOKUP(2,1/($D$2:D196&lt;&gt;""),$D$2:D199)&amp;"-"&amp;TEXT(COUNTIF('01-LISTADO_ELEMENTOS'!$C$7:INDEX('01-LISTADO_ELEMENTOS'!C:C,ROW()+5),"&lt;&gt;"),"000"),"")</f>
        <v/>
      </c>
      <c r="I199" s="8" t="str">
        <f>'01-LISTADO_ELEMENTOS'!D204</f>
        <v/>
      </c>
      <c r="J199" s="5" t="str">
        <f>'01-LISTADO_ELEMENTOS'!C204</f>
        <v/>
      </c>
    </row>
    <row r="200">
      <c r="G200" s="5" t="str">
        <f t="array" ref="G200">IF(INDEX('01-LISTADO_ELEMENTOS'!C:C,ROW()+5)&lt;&gt;"",LOOKUP(2,1/($D$2:D197&lt;&gt;""),$D$2:D200)&amp;"-"&amp;TEXT(COUNTIF('01-LISTADO_ELEMENTOS'!$C$7:INDEX('01-LISTADO_ELEMENTOS'!C:C,ROW()+5),"&lt;&gt;"),"000"),"")</f>
        <v/>
      </c>
      <c r="I200" s="8" t="str">
        <f>'01-LISTADO_ELEMENTOS'!D205</f>
        <v/>
      </c>
    </row>
    <row r="201">
      <c r="G201" s="5" t="str">
        <f t="array" ref="G201">IF(INDEX('01-LISTADO_ELEMENTOS'!C:C,ROW()+5)&lt;&gt;"",LOOKUP(2,1/($D$2:D198&lt;&gt;""),$D$2:D201)&amp;"-"&amp;TEXT(COUNTIF('01-LISTADO_ELEMENTOS'!$C$7:INDEX('01-LISTADO_ELEMENTOS'!C:C,ROW()+5),"&lt;&gt;"),"000"),"")</f>
        <v/>
      </c>
      <c r="I201" s="8" t="str">
        <f>'01-LISTADO_ELEMENTOS'!D206</f>
        <v/>
      </c>
    </row>
    <row r="202">
      <c r="G202" s="5" t="str">
        <f t="array" ref="G202">IF(INDEX('01-LISTADO_ELEMENTOS'!C:C,ROW()+5)&lt;&gt;"",LOOKUP(2,1/($D$2:D199&lt;&gt;""),$D$2:D202)&amp;"-"&amp;TEXT(COUNTIF('01-LISTADO_ELEMENTOS'!$C$7:INDEX('01-LISTADO_ELEMENTOS'!C:C,ROW()+5),"&lt;&gt;"),"000"),"")</f>
        <v/>
      </c>
      <c r="I202" s="8" t="str">
        <f>'01-LISTADO_ELEMENTOS'!D207</f>
        <v/>
      </c>
    </row>
    <row r="203">
      <c r="G203" s="5" t="str">
        <f t="array" ref="G203">IF(INDEX('01-LISTADO_ELEMENTOS'!C:C,ROW()+5)&lt;&gt;"",LOOKUP(2,1/($D$2:D200&lt;&gt;""),$D$2:D203)&amp;"-"&amp;TEXT(COUNTIF('01-LISTADO_ELEMENTOS'!$C$7:INDEX('01-LISTADO_ELEMENTOS'!C:C,ROW()+5),"&lt;&gt;"),"000"),"")</f>
        <v/>
      </c>
      <c r="I203" s="8" t="str">
        <f>'01-LISTADO_ELEMENTOS'!D208</f>
        <v/>
      </c>
    </row>
    <row r="204">
      <c r="G204" s="5" t="str">
        <f t="array" ref="G204">IF(INDEX('01-LISTADO_ELEMENTOS'!C:C,ROW()+5)&lt;&gt;"",LOOKUP(2,1/($D$2:D201&lt;&gt;""),$D$2:D204)&amp;"-"&amp;TEXT(COUNTIF('01-LISTADO_ELEMENTOS'!$C$7:INDEX('01-LISTADO_ELEMENTOS'!C:C,ROW()+5),"&lt;&gt;"),"000"),"")</f>
        <v/>
      </c>
      <c r="I204" s="8" t="str">
        <f>'01-LISTADO_ELEMENTOS'!D209</f>
        <v/>
      </c>
    </row>
    <row r="205">
      <c r="G205" s="5" t="str">
        <f t="array" ref="G205">IF(INDEX('01-LISTADO_ELEMENTOS'!C:C,ROW()+5)&lt;&gt;"",LOOKUP(2,1/($D$2:D202&lt;&gt;""),$D$2:D205)&amp;"-"&amp;TEXT(COUNTIF('01-LISTADO_ELEMENTOS'!$C$7:INDEX('01-LISTADO_ELEMENTOS'!C:C,ROW()+5),"&lt;&gt;"),"000"),"")</f>
        <v/>
      </c>
      <c r="I205" s="8" t="str">
        <f>'01-LISTADO_ELEMENTOS'!D210</f>
        <v/>
      </c>
    </row>
    <row r="206">
      <c r="G206" s="5" t="str">
        <f t="array" ref="G206">IF(INDEX('01-LISTADO_ELEMENTOS'!C:C,ROW()+5)&lt;&gt;"",LOOKUP(2,1/($D$2:D203&lt;&gt;""),$D$2:D206)&amp;"-"&amp;TEXT(COUNTIF('01-LISTADO_ELEMENTOS'!$C$7:INDEX('01-LISTADO_ELEMENTOS'!C:C,ROW()+5),"&lt;&gt;"),"000"),"")</f>
        <v/>
      </c>
      <c r="I206" s="8" t="str">
        <f>'01-LISTADO_ELEMENTOS'!D211</f>
        <v/>
      </c>
    </row>
    <row r="207">
      <c r="G207" s="5" t="str">
        <f t="array" ref="G207">IF(INDEX('01-LISTADO_ELEMENTOS'!C:C,ROW()+5)&lt;&gt;"",LOOKUP(2,1/($D$2:D204&lt;&gt;""),$D$2:D207)&amp;"-"&amp;TEXT(COUNTIF('01-LISTADO_ELEMENTOS'!$C$7:INDEX('01-LISTADO_ELEMENTOS'!C:C,ROW()+5),"&lt;&gt;"),"000"),"")</f>
        <v/>
      </c>
      <c r="I207" s="8" t="str">
        <f>'01-LISTADO_ELEMENTOS'!D212</f>
        <v/>
      </c>
    </row>
    <row r="208">
      <c r="G208" s="5" t="str">
        <f t="array" ref="G208">IF(INDEX('01-LISTADO_ELEMENTOS'!C:C,ROW()+5)&lt;&gt;"",LOOKUP(2,1/($D$2:D205&lt;&gt;""),$D$2:D208)&amp;"-"&amp;TEXT(COUNTIF('01-LISTADO_ELEMENTOS'!$C$7:INDEX('01-LISTADO_ELEMENTOS'!C:C,ROW()+5),"&lt;&gt;"),"000"),"")</f>
        <v/>
      </c>
      <c r="I208" s="8" t="str">
        <f>'01-LISTADO_ELEMENTOS'!D213</f>
        <v/>
      </c>
    </row>
    <row r="209">
      <c r="G209" s="5" t="str">
        <f t="array" ref="G209">IF(INDEX('01-LISTADO_ELEMENTOS'!C:C,ROW()+5)&lt;&gt;"",LOOKUP(2,1/($D$2:D206&lt;&gt;""),$D$2:D209)&amp;"-"&amp;TEXT(COUNTIF('01-LISTADO_ELEMENTOS'!$C$7:INDEX('01-LISTADO_ELEMENTOS'!C:C,ROW()+5),"&lt;&gt;"),"000"),"")</f>
        <v/>
      </c>
      <c r="I209" s="8" t="str">
        <f>'01-LISTADO_ELEMENTOS'!D214</f>
        <v/>
      </c>
    </row>
    <row r="210">
      <c r="G210" s="5" t="str">
        <f t="array" ref="G210">IF(INDEX('01-LISTADO_ELEMENTOS'!C:C,ROW()+5)&lt;&gt;"",LOOKUP(2,1/($D$2:D207&lt;&gt;""),$D$2:D210)&amp;"-"&amp;TEXT(COUNTIF('01-LISTADO_ELEMENTOS'!$C$7:INDEX('01-LISTADO_ELEMENTOS'!C:C,ROW()+5),"&lt;&gt;"),"000"),"")</f>
        <v/>
      </c>
      <c r="I210" s="8" t="str">
        <f>'01-LISTADO_ELEMENTOS'!D215</f>
        <v/>
      </c>
    </row>
    <row r="211">
      <c r="G211" s="5" t="str">
        <f t="array" ref="G211">IF(INDEX('01-LISTADO_ELEMENTOS'!C:C,ROW()+5)&lt;&gt;"",LOOKUP(2,1/($D$2:D208&lt;&gt;""),$D$2:D211)&amp;"-"&amp;TEXT(COUNTIF('01-LISTADO_ELEMENTOS'!$C$7:INDEX('01-LISTADO_ELEMENTOS'!C:C,ROW()+5),"&lt;&gt;"),"000"),"")</f>
        <v/>
      </c>
      <c r="I211" s="8" t="str">
        <f>'01-LISTADO_ELEMENTOS'!D216</f>
        <v/>
      </c>
    </row>
    <row r="212">
      <c r="G212" s="5" t="str">
        <f t="array" ref="G212">IF(INDEX('01-LISTADO_ELEMENTOS'!C:C,ROW()+5)&lt;&gt;"",LOOKUP(2,1/($D$2:D209&lt;&gt;""),$D$2:D212)&amp;"-"&amp;TEXT(COUNTIF('01-LISTADO_ELEMENTOS'!$C$7:INDEX('01-LISTADO_ELEMENTOS'!C:C,ROW()+5),"&lt;&gt;"),"000"),"")</f>
        <v/>
      </c>
      <c r="I212" s="8" t="str">
        <f>'01-LISTADO_ELEMENTOS'!D217</f>
        <v/>
      </c>
    </row>
    <row r="213">
      <c r="G213" s="5" t="str">
        <f t="array" ref="G213">IF(INDEX('01-LISTADO_ELEMENTOS'!C:C,ROW()+5)&lt;&gt;"",LOOKUP(2,1/($D$2:D210&lt;&gt;""),$D$2:D213)&amp;"-"&amp;TEXT(COUNTIF('01-LISTADO_ELEMENTOS'!$C$7:INDEX('01-LISTADO_ELEMENTOS'!C:C,ROW()+5),"&lt;&gt;"),"000"),"")</f>
        <v/>
      </c>
      <c r="I213" s="8" t="str">
        <f>'01-LISTADO_ELEMENTOS'!D218</f>
        <v/>
      </c>
    </row>
    <row r="214">
      <c r="G214" s="5" t="str">
        <f t="array" ref="G214">IF(INDEX('01-LISTADO_ELEMENTOS'!C:C,ROW()+5)&lt;&gt;"",LOOKUP(2,1/($D$2:D211&lt;&gt;""),$D$2:D214)&amp;"-"&amp;TEXT(COUNTIF('01-LISTADO_ELEMENTOS'!$C$7:INDEX('01-LISTADO_ELEMENTOS'!C:C,ROW()+5),"&lt;&gt;"),"000"),"")</f>
        <v/>
      </c>
      <c r="I214" s="8" t="str">
        <f>'01-LISTADO_ELEMENTOS'!D219</f>
        <v/>
      </c>
    </row>
    <row r="215">
      <c r="G215" s="5" t="str">
        <f t="array" ref="G215">IF(INDEX('01-LISTADO_ELEMENTOS'!C:C,ROW()+5)&lt;&gt;"",LOOKUP(2,1/($D$2:D212&lt;&gt;""),$D$2:D215)&amp;"-"&amp;TEXT(COUNTIF('01-LISTADO_ELEMENTOS'!$C$7:INDEX('01-LISTADO_ELEMENTOS'!C:C,ROW()+5),"&lt;&gt;"),"000"),"")</f>
        <v/>
      </c>
      <c r="I215" s="8" t="str">
        <f>'01-LISTADO_ELEMENTOS'!D220</f>
        <v/>
      </c>
    </row>
    <row r="216">
      <c r="G216" s="5" t="str">
        <f t="array" ref="G216">IF(INDEX('01-LISTADO_ELEMENTOS'!C:C,ROW()+5)&lt;&gt;"",LOOKUP(2,1/($D$2:D213&lt;&gt;""),$D$2:D216)&amp;"-"&amp;TEXT(COUNTIF('01-LISTADO_ELEMENTOS'!$C$7:INDEX('01-LISTADO_ELEMENTOS'!C:C,ROW()+5),"&lt;&gt;"),"000"),"")</f>
        <v/>
      </c>
      <c r="I216" s="8" t="str">
        <f>'01-LISTADO_ELEMENTOS'!D221</f>
        <v/>
      </c>
    </row>
    <row r="217">
      <c r="G217" s="5" t="str">
        <f t="array" ref="G217">IF(INDEX('01-LISTADO_ELEMENTOS'!C:C,ROW()+5)&lt;&gt;"",LOOKUP(2,1/($D$2:D214&lt;&gt;""),$D$2:D217)&amp;"-"&amp;TEXT(COUNTIF('01-LISTADO_ELEMENTOS'!$C$7:INDEX('01-LISTADO_ELEMENTOS'!C:C,ROW()+5),"&lt;&gt;"),"000"),"")</f>
        <v/>
      </c>
      <c r="I217" s="8" t="str">
        <f>'01-LISTADO_ELEMENTOS'!D222</f>
        <v/>
      </c>
    </row>
    <row r="218">
      <c r="G218" s="5" t="str">
        <f t="array" ref="G218">IF(INDEX('01-LISTADO_ELEMENTOS'!C:C,ROW()+5)&lt;&gt;"",LOOKUP(2,1/($D$2:D215&lt;&gt;""),$D$2:D218)&amp;"-"&amp;TEXT(COUNTIF('01-LISTADO_ELEMENTOS'!$C$7:INDEX('01-LISTADO_ELEMENTOS'!C:C,ROW()+5),"&lt;&gt;"),"000"),"")</f>
        <v/>
      </c>
      <c r="I218" s="8" t="str">
        <f>'01-LISTADO_ELEMENTOS'!D223</f>
        <v/>
      </c>
    </row>
    <row r="219">
      <c r="G219" s="5" t="str">
        <f t="array" ref="G219">IF(INDEX('01-LISTADO_ELEMENTOS'!C:C,ROW()+5)&lt;&gt;"",LOOKUP(2,1/($D$2:D216&lt;&gt;""),$D$2:D219)&amp;"-"&amp;TEXT(COUNTIF('01-LISTADO_ELEMENTOS'!$C$7:INDEX('01-LISTADO_ELEMENTOS'!C:C,ROW()+5),"&lt;&gt;"),"000"),"")</f>
        <v/>
      </c>
      <c r="I219" s="8" t="str">
        <f>'01-LISTADO_ELEMENTOS'!D224</f>
        <v/>
      </c>
    </row>
    <row r="220">
      <c r="G220" s="5" t="str">
        <f t="array" ref="G220">IF(INDEX('01-LISTADO_ELEMENTOS'!C:C,ROW()+5)&lt;&gt;"",LOOKUP(2,1/($D$2:D217&lt;&gt;""),$D$2:D220)&amp;"-"&amp;TEXT(COUNTIF('01-LISTADO_ELEMENTOS'!$C$7:INDEX('01-LISTADO_ELEMENTOS'!C:C,ROW()+5),"&lt;&gt;"),"000"),"")</f>
        <v/>
      </c>
      <c r="I220" s="8" t="str">
        <f>'01-LISTADO_ELEMENTOS'!D225</f>
        <v/>
      </c>
    </row>
    <row r="221">
      <c r="G221" s="5" t="str">
        <f t="array" ref="G221">IF(INDEX('01-LISTADO_ELEMENTOS'!C:C,ROW()+5)&lt;&gt;"",LOOKUP(2,1/($D$2:D218&lt;&gt;""),$D$2:D221)&amp;"-"&amp;TEXT(COUNTIF('01-LISTADO_ELEMENTOS'!$C$7:INDEX('01-LISTADO_ELEMENTOS'!C:C,ROW()+5),"&lt;&gt;"),"000"),"")</f>
        <v/>
      </c>
      <c r="I221" s="8" t="str">
        <f>'01-LISTADO_ELEMENTOS'!D226</f>
        <v/>
      </c>
    </row>
    <row r="222">
      <c r="G222" s="5" t="str">
        <f t="array" ref="G222">IF(INDEX('01-LISTADO_ELEMENTOS'!C:C,ROW()+5)&lt;&gt;"",LOOKUP(2,1/($D$2:D219&lt;&gt;""),$D$2:D222)&amp;"-"&amp;TEXT(COUNTIF('01-LISTADO_ELEMENTOS'!$C$7:INDEX('01-LISTADO_ELEMENTOS'!C:C,ROW()+5),"&lt;&gt;"),"000"),"")</f>
        <v/>
      </c>
      <c r="I222" s="8" t="str">
        <f>'01-LISTADO_ELEMENTOS'!D227</f>
        <v/>
      </c>
    </row>
    <row r="223">
      <c r="G223" s="5" t="str">
        <f t="array" ref="G223">IF(INDEX('01-LISTADO_ELEMENTOS'!C:C,ROW()+5)&lt;&gt;"",LOOKUP(2,1/($D$2:D220&lt;&gt;""),$D$2:D223)&amp;"-"&amp;TEXT(COUNTIF('01-LISTADO_ELEMENTOS'!$C$7:INDEX('01-LISTADO_ELEMENTOS'!C:C,ROW()+5),"&lt;&gt;"),"000"),"")</f>
        <v/>
      </c>
      <c r="I223" s="8" t="str">
        <f>'01-LISTADO_ELEMENTOS'!D228</f>
        <v/>
      </c>
    </row>
    <row r="224">
      <c r="G224" s="5" t="str">
        <f t="array" ref="G224">IF(INDEX('01-LISTADO_ELEMENTOS'!C:C,ROW()+5)&lt;&gt;"",LOOKUP(2,1/($D$2:D221&lt;&gt;""),$D$2:D224)&amp;"-"&amp;TEXT(COUNTIF('01-LISTADO_ELEMENTOS'!$C$7:INDEX('01-LISTADO_ELEMENTOS'!C:C,ROW()+5),"&lt;&gt;"),"000"),"")</f>
        <v/>
      </c>
      <c r="I224" s="8" t="str">
        <f>'01-LISTADO_ELEMENTOS'!D229</f>
        <v/>
      </c>
    </row>
    <row r="225">
      <c r="G225" s="5" t="str">
        <f t="array" ref="G225">IF(INDEX('01-LISTADO_ELEMENTOS'!C:C,ROW()+5)&lt;&gt;"",LOOKUP(2,1/($D$2:D222&lt;&gt;""),$D$2:D225)&amp;"-"&amp;TEXT(COUNTIF('01-LISTADO_ELEMENTOS'!$C$7:INDEX('01-LISTADO_ELEMENTOS'!C:C,ROW()+5),"&lt;&gt;"),"000"),"")</f>
        <v/>
      </c>
      <c r="I225" s="8" t="str">
        <f>'01-LISTADO_ELEMENTOS'!D230</f>
        <v/>
      </c>
    </row>
    <row r="226">
      <c r="G226" s="5" t="str">
        <f t="array" ref="G226">IF(INDEX('01-LISTADO_ELEMENTOS'!C:C,ROW()+5)&lt;&gt;"",LOOKUP(2,1/($D$2:D223&lt;&gt;""),$D$2:D226)&amp;"-"&amp;TEXT(COUNTIF('01-LISTADO_ELEMENTOS'!$C$7:INDEX('01-LISTADO_ELEMENTOS'!C:C,ROW()+5),"&lt;&gt;"),"000"),"")</f>
        <v/>
      </c>
      <c r="I226" s="8" t="str">
        <f>'01-LISTADO_ELEMENTOS'!D231</f>
        <v/>
      </c>
    </row>
    <row r="227">
      <c r="G227" s="5" t="str">
        <f t="array" ref="G227">IF(INDEX('01-LISTADO_ELEMENTOS'!C:C,ROW()+5)&lt;&gt;"",LOOKUP(2,1/($D$2:D224&lt;&gt;""),$D$2:D227)&amp;"-"&amp;TEXT(COUNTIF('01-LISTADO_ELEMENTOS'!$C$7:INDEX('01-LISTADO_ELEMENTOS'!C:C,ROW()+5),"&lt;&gt;"),"000"),"")</f>
        <v/>
      </c>
      <c r="I227" s="8" t="str">
        <f>'01-LISTADO_ELEMENTOS'!D232</f>
        <v/>
      </c>
    </row>
    <row r="228">
      <c r="G228" s="5" t="str">
        <f t="array" ref="G228">IF(INDEX('01-LISTADO_ELEMENTOS'!C:C,ROW()+5)&lt;&gt;"",LOOKUP(2,1/($D$2:D225&lt;&gt;""),$D$2:D228)&amp;"-"&amp;TEXT(COUNTIF('01-LISTADO_ELEMENTOS'!$C$7:INDEX('01-LISTADO_ELEMENTOS'!C:C,ROW()+5),"&lt;&gt;"),"000"),"")</f>
        <v/>
      </c>
      <c r="I228" s="8" t="str">
        <f>'01-LISTADO_ELEMENTOS'!D233</f>
        <v/>
      </c>
    </row>
    <row r="229">
      <c r="G229" s="5" t="str">
        <f t="array" ref="G229">IF(INDEX('01-LISTADO_ELEMENTOS'!C:C,ROW()+5)&lt;&gt;"",LOOKUP(2,1/($D$2:D226&lt;&gt;""),$D$2:D229)&amp;"-"&amp;TEXT(COUNTIF('01-LISTADO_ELEMENTOS'!$C$7:INDEX('01-LISTADO_ELEMENTOS'!C:C,ROW()+5),"&lt;&gt;"),"000"),"")</f>
        <v/>
      </c>
      <c r="I229" s="8" t="str">
        <f>'01-LISTADO_ELEMENTOS'!D234</f>
        <v/>
      </c>
    </row>
    <row r="230">
      <c r="G230" s="5" t="str">
        <f t="array" ref="G230">IF(INDEX('01-LISTADO_ELEMENTOS'!C:C,ROW()+5)&lt;&gt;"",LOOKUP(2,1/($D$2:D227&lt;&gt;""),$D$2:D230)&amp;"-"&amp;TEXT(COUNTIF('01-LISTADO_ELEMENTOS'!$C$7:INDEX('01-LISTADO_ELEMENTOS'!C:C,ROW()+5),"&lt;&gt;"),"000"),"")</f>
        <v/>
      </c>
      <c r="I230" s="8" t="str">
        <f>'01-LISTADO_ELEMENTOS'!D235</f>
        <v/>
      </c>
    </row>
    <row r="231">
      <c r="G231" s="5" t="str">
        <f t="array" ref="G231">IF(INDEX('01-LISTADO_ELEMENTOS'!C:C,ROW()+5)&lt;&gt;"",LOOKUP(2,1/($D$2:D228&lt;&gt;""),$D$2:D231)&amp;"-"&amp;TEXT(COUNTIF('01-LISTADO_ELEMENTOS'!$C$7:INDEX('01-LISTADO_ELEMENTOS'!C:C,ROW()+5),"&lt;&gt;"),"000"),"")</f>
        <v/>
      </c>
      <c r="I231" s="8" t="str">
        <f>'01-LISTADO_ELEMENTOS'!D236</f>
        <v/>
      </c>
    </row>
    <row r="232">
      <c r="G232" s="5" t="str">
        <f t="array" ref="G232">IF(INDEX('01-LISTADO_ELEMENTOS'!C:C,ROW()+5)&lt;&gt;"",LOOKUP(2,1/($D$2:D229&lt;&gt;""),$D$2:D232)&amp;"-"&amp;TEXT(COUNTIF('01-LISTADO_ELEMENTOS'!$C$7:INDEX('01-LISTADO_ELEMENTOS'!C:C,ROW()+5),"&lt;&gt;"),"000"),"")</f>
        <v/>
      </c>
      <c r="I232" s="8" t="str">
        <f>'01-LISTADO_ELEMENTOS'!D237</f>
        <v/>
      </c>
    </row>
    <row r="233">
      <c r="G233" s="5" t="str">
        <f t="array" ref="G233">IF(INDEX('01-LISTADO_ELEMENTOS'!C:C,ROW()+5)&lt;&gt;"",LOOKUP(2,1/($D$2:D230&lt;&gt;""),$D$2:D233)&amp;"-"&amp;TEXT(COUNTIF('01-LISTADO_ELEMENTOS'!$C$7:INDEX('01-LISTADO_ELEMENTOS'!C:C,ROW()+5),"&lt;&gt;"),"000"),"")</f>
        <v/>
      </c>
      <c r="I233" s="8" t="str">
        <f>'01-LISTADO_ELEMENTOS'!D238</f>
        <v/>
      </c>
    </row>
    <row r="234">
      <c r="G234" s="5" t="str">
        <f t="array" ref="G234">IF(INDEX('01-LISTADO_ELEMENTOS'!C:C,ROW()+5)&lt;&gt;"",LOOKUP(2,1/($D$2:D231&lt;&gt;""),$D$2:D234)&amp;"-"&amp;TEXT(COUNTIF('01-LISTADO_ELEMENTOS'!$C$7:INDEX('01-LISTADO_ELEMENTOS'!C:C,ROW()+5),"&lt;&gt;"),"000"),"")</f>
        <v/>
      </c>
      <c r="I234" s="8" t="str">
        <f>'01-LISTADO_ELEMENTOS'!D239</f>
        <v/>
      </c>
    </row>
    <row r="235">
      <c r="G235" s="5" t="str">
        <f t="array" ref="G235">IF(INDEX('01-LISTADO_ELEMENTOS'!C:C,ROW()+5)&lt;&gt;"",LOOKUP(2,1/($D$2:D232&lt;&gt;""),$D$2:D235)&amp;"-"&amp;TEXT(COUNTIF('01-LISTADO_ELEMENTOS'!$C$7:INDEX('01-LISTADO_ELEMENTOS'!C:C,ROW()+5),"&lt;&gt;"),"000"),"")</f>
        <v/>
      </c>
      <c r="I235" s="8" t="str">
        <f>'01-LISTADO_ELEMENTOS'!D240</f>
        <v/>
      </c>
    </row>
    <row r="236">
      <c r="G236" s="5" t="str">
        <f t="array" ref="G236">IF(INDEX('01-LISTADO_ELEMENTOS'!C:C,ROW()+5)&lt;&gt;"",LOOKUP(2,1/($D$2:D233&lt;&gt;""),$D$2:D236)&amp;"-"&amp;TEXT(COUNTIF('01-LISTADO_ELEMENTOS'!$C$7:INDEX('01-LISTADO_ELEMENTOS'!C:C,ROW()+5),"&lt;&gt;"),"000"),"")</f>
        <v/>
      </c>
      <c r="I236" s="8" t="str">
        <f>'01-LISTADO_ELEMENTOS'!D241</f>
        <v/>
      </c>
    </row>
    <row r="237">
      <c r="G237" s="5" t="str">
        <f t="array" ref="G237">IF(INDEX('01-LISTADO_ELEMENTOS'!C:C,ROW()+5)&lt;&gt;"",LOOKUP(2,1/($D$2:D234&lt;&gt;""),$D$2:D237)&amp;"-"&amp;TEXT(COUNTIF('01-LISTADO_ELEMENTOS'!$C$7:INDEX('01-LISTADO_ELEMENTOS'!C:C,ROW()+5),"&lt;&gt;"),"000"),"")</f>
        <v/>
      </c>
      <c r="I237" s="8" t="str">
        <f>'01-LISTADO_ELEMENTOS'!D242</f>
        <v/>
      </c>
    </row>
    <row r="238">
      <c r="G238" s="5" t="str">
        <f t="array" ref="G238">IF(INDEX('01-LISTADO_ELEMENTOS'!C:C,ROW()+5)&lt;&gt;"",LOOKUP(2,1/($D$2:D235&lt;&gt;""),$D$2:D238)&amp;"-"&amp;TEXT(COUNTIF('01-LISTADO_ELEMENTOS'!$C$7:INDEX('01-LISTADO_ELEMENTOS'!C:C,ROW()+5),"&lt;&gt;"),"000"),"")</f>
        <v/>
      </c>
      <c r="I238" s="8" t="str">
        <f>'01-LISTADO_ELEMENTOS'!D243</f>
        <v/>
      </c>
    </row>
    <row r="239">
      <c r="G239" s="5" t="str">
        <f t="array" ref="G239">IF(INDEX('01-LISTADO_ELEMENTOS'!C:C,ROW()+5)&lt;&gt;"",LOOKUP(2,1/($D$2:D236&lt;&gt;""),$D$2:D239)&amp;"-"&amp;TEXT(COUNTIF('01-LISTADO_ELEMENTOS'!$C$7:INDEX('01-LISTADO_ELEMENTOS'!C:C,ROW()+5),"&lt;&gt;"),"000"),"")</f>
        <v/>
      </c>
      <c r="I239" s="8" t="str">
        <f>'01-LISTADO_ELEMENTOS'!D244</f>
        <v/>
      </c>
    </row>
    <row r="240">
      <c r="G240" s="5" t="str">
        <f t="array" ref="G240">IF(INDEX('01-LISTADO_ELEMENTOS'!C:C,ROW()+5)&lt;&gt;"",LOOKUP(2,1/($D$2:D237&lt;&gt;""),$D$2:D240)&amp;"-"&amp;TEXT(COUNTIF('01-LISTADO_ELEMENTOS'!$C$7:INDEX('01-LISTADO_ELEMENTOS'!C:C,ROW()+5),"&lt;&gt;"),"000"),"")</f>
        <v/>
      </c>
      <c r="I240" s="8" t="str">
        <f>'01-LISTADO_ELEMENTOS'!D245</f>
        <v/>
      </c>
    </row>
    <row r="241">
      <c r="G241" s="5" t="str">
        <f t="array" ref="G241">IF(INDEX('01-LISTADO_ELEMENTOS'!C:C,ROW()+5)&lt;&gt;"",LOOKUP(2,1/($D$2:D238&lt;&gt;""),$D$2:D241)&amp;"-"&amp;TEXT(COUNTIF('01-LISTADO_ELEMENTOS'!$C$7:INDEX('01-LISTADO_ELEMENTOS'!C:C,ROW()+5),"&lt;&gt;"),"000"),"")</f>
        <v/>
      </c>
      <c r="I241" s="8" t="str">
        <f>'01-LISTADO_ELEMENTOS'!D246</f>
        <v/>
      </c>
    </row>
    <row r="242">
      <c r="G242" s="5" t="str">
        <f t="array" ref="G242">IF(INDEX('01-LISTADO_ELEMENTOS'!C:C,ROW()+5)&lt;&gt;"",LOOKUP(2,1/($D$2:D239&lt;&gt;""),$D$2:D242)&amp;"-"&amp;TEXT(COUNTIF('01-LISTADO_ELEMENTOS'!$C$7:INDEX('01-LISTADO_ELEMENTOS'!C:C,ROW()+5),"&lt;&gt;"),"000"),"")</f>
        <v/>
      </c>
      <c r="I242" s="8" t="str">
        <f>'01-LISTADO_ELEMENTOS'!D247</f>
        <v/>
      </c>
    </row>
    <row r="243">
      <c r="G243" s="5" t="str">
        <f t="array" ref="G243">IF(INDEX('01-LISTADO_ELEMENTOS'!C:C,ROW()+5)&lt;&gt;"",LOOKUP(2,1/($D$2:D240&lt;&gt;""),$D$2:D243)&amp;"-"&amp;TEXT(COUNTIF('01-LISTADO_ELEMENTOS'!$C$7:INDEX('01-LISTADO_ELEMENTOS'!C:C,ROW()+5),"&lt;&gt;"),"000"),"")</f>
        <v/>
      </c>
      <c r="I243" s="8" t="str">
        <f>'01-LISTADO_ELEMENTOS'!D248</f>
        <v/>
      </c>
    </row>
    <row r="244">
      <c r="G244" s="5" t="str">
        <f t="array" ref="G244">IF(INDEX('01-LISTADO_ELEMENTOS'!C:C,ROW()+5)&lt;&gt;"",LOOKUP(2,1/($D$2:D241&lt;&gt;""),$D$2:D244)&amp;"-"&amp;TEXT(COUNTIF('01-LISTADO_ELEMENTOS'!$C$7:INDEX('01-LISTADO_ELEMENTOS'!C:C,ROW()+5),"&lt;&gt;"),"000"),"")</f>
        <v/>
      </c>
      <c r="I244" s="8" t="str">
        <f>'01-LISTADO_ELEMENTOS'!D249</f>
        <v/>
      </c>
    </row>
    <row r="245">
      <c r="G245" s="5" t="str">
        <f t="array" ref="G245">IF(INDEX('01-LISTADO_ELEMENTOS'!C:C,ROW()+5)&lt;&gt;"",LOOKUP(2,1/($D$2:D242&lt;&gt;""),$D$2:D245)&amp;"-"&amp;TEXT(COUNTIF('01-LISTADO_ELEMENTOS'!$C$7:INDEX('01-LISTADO_ELEMENTOS'!C:C,ROW()+5),"&lt;&gt;"),"000"),"")</f>
        <v/>
      </c>
      <c r="I245" s="8" t="str">
        <f>'01-LISTADO_ELEMENTOS'!D250</f>
        <v/>
      </c>
    </row>
    <row r="246">
      <c r="G246" s="5" t="str">
        <f t="array" ref="G246">IF(INDEX('01-LISTADO_ELEMENTOS'!C:C,ROW()+5)&lt;&gt;"",LOOKUP(2,1/($D$2:D243&lt;&gt;""),$D$2:D246)&amp;"-"&amp;TEXT(COUNTIF('01-LISTADO_ELEMENTOS'!$C$7:INDEX('01-LISTADO_ELEMENTOS'!C:C,ROW()+5),"&lt;&gt;"),"000"),"")</f>
        <v/>
      </c>
      <c r="I246" s="8" t="str">
        <f>'01-LISTADO_ELEMENTOS'!D251</f>
        <v/>
      </c>
    </row>
    <row r="247">
      <c r="G247" s="5" t="str">
        <f t="array" ref="G247">IF(INDEX('01-LISTADO_ELEMENTOS'!C:C,ROW()+5)&lt;&gt;"",LOOKUP(2,1/($D$2:D244&lt;&gt;""),$D$2:D247)&amp;"-"&amp;TEXT(COUNTIF('01-LISTADO_ELEMENTOS'!$C$7:INDEX('01-LISTADO_ELEMENTOS'!C:C,ROW()+5),"&lt;&gt;"),"000"),"")</f>
        <v/>
      </c>
      <c r="I247" s="8" t="str">
        <f>'01-LISTADO_ELEMENTOS'!D252</f>
        <v/>
      </c>
    </row>
    <row r="248">
      <c r="G248" s="5" t="str">
        <f t="array" ref="G248">IF(INDEX('01-LISTADO_ELEMENTOS'!C:C,ROW()+5)&lt;&gt;"",LOOKUP(2,1/($D$2:D245&lt;&gt;""),$D$2:D248)&amp;"-"&amp;TEXT(COUNTIF('01-LISTADO_ELEMENTOS'!$C$7:INDEX('01-LISTADO_ELEMENTOS'!C:C,ROW()+5),"&lt;&gt;"),"000"),"")</f>
        <v/>
      </c>
      <c r="I248" s="8" t="str">
        <f>'01-LISTADO_ELEMENTOS'!D253</f>
        <v/>
      </c>
    </row>
    <row r="249">
      <c r="G249" s="5" t="str">
        <f t="array" ref="G249">IF(INDEX('01-LISTADO_ELEMENTOS'!C:C,ROW()+5)&lt;&gt;"",LOOKUP(2,1/($D$2:D246&lt;&gt;""),$D$2:D249)&amp;"-"&amp;TEXT(COUNTIF('01-LISTADO_ELEMENTOS'!$C$7:INDEX('01-LISTADO_ELEMENTOS'!C:C,ROW()+5),"&lt;&gt;"),"000"),"")</f>
        <v/>
      </c>
      <c r="I249" s="8" t="str">
        <f>'01-LISTADO_ELEMENTOS'!D254</f>
        <v/>
      </c>
    </row>
    <row r="250">
      <c r="G250" s="5" t="str">
        <f t="array" ref="G250">IF(INDEX('01-LISTADO_ELEMENTOS'!C:C,ROW()+5)&lt;&gt;"",LOOKUP(2,1/($D$2:D247&lt;&gt;""),$D$2:D250)&amp;"-"&amp;TEXT(COUNTIF('01-LISTADO_ELEMENTOS'!$C$7:INDEX('01-LISTADO_ELEMENTOS'!C:C,ROW()+5),"&lt;&gt;"),"000"),"")</f>
        <v/>
      </c>
      <c r="I250" s="8" t="str">
        <f>'01-LISTADO_ELEMENTOS'!D255</f>
        <v/>
      </c>
    </row>
    <row r="251">
      <c r="G251" s="5" t="str">
        <f t="array" ref="G251">IF(INDEX('01-LISTADO_ELEMENTOS'!C:C,ROW()+5)&lt;&gt;"",LOOKUP(2,1/($D$2:D248&lt;&gt;""),$D$2:D251)&amp;"-"&amp;TEXT(COUNTIF('01-LISTADO_ELEMENTOS'!$C$7:INDEX('01-LISTADO_ELEMENTOS'!C:C,ROW()+5),"&lt;&gt;"),"000"),"")</f>
        <v/>
      </c>
      <c r="I251" s="8" t="str">
        <f>'01-LISTADO_ELEMENTOS'!D256</f>
        <v/>
      </c>
    </row>
    <row r="252">
      <c r="G252" s="5" t="str">
        <f t="array" ref="G252">IF(INDEX('01-LISTADO_ELEMENTOS'!C:C,ROW()+5)&lt;&gt;"",LOOKUP(2,1/($D$2:D249&lt;&gt;""),$D$2:D252)&amp;"-"&amp;TEXT(COUNTIF('01-LISTADO_ELEMENTOS'!$C$7:INDEX('01-LISTADO_ELEMENTOS'!C:C,ROW()+5),"&lt;&gt;"),"000"),"")</f>
        <v/>
      </c>
      <c r="I252" s="8" t="str">
        <f>'01-LISTADO_ELEMENTOS'!D257</f>
        <v/>
      </c>
    </row>
    <row r="253">
      <c r="G253" s="5" t="str">
        <f t="array" ref="G253">IF(INDEX('01-LISTADO_ELEMENTOS'!C:C,ROW()+5)&lt;&gt;"",LOOKUP(2,1/($D$2:D250&lt;&gt;""),$D$2:D253)&amp;"-"&amp;TEXT(COUNTIF('01-LISTADO_ELEMENTOS'!$C$7:INDEX('01-LISTADO_ELEMENTOS'!C:C,ROW()+5),"&lt;&gt;"),"000"),"")</f>
        <v/>
      </c>
      <c r="I253" s="8" t="str">
        <f>'01-LISTADO_ELEMENTOS'!D258</f>
        <v/>
      </c>
    </row>
    <row r="254">
      <c r="G254" s="5" t="str">
        <f t="array" ref="G254">IF(INDEX('01-LISTADO_ELEMENTOS'!C:C,ROW()+5)&lt;&gt;"",LOOKUP(2,1/($D$2:D251&lt;&gt;""),$D$2:D254)&amp;"-"&amp;TEXT(COUNTIF('01-LISTADO_ELEMENTOS'!$C$7:INDEX('01-LISTADO_ELEMENTOS'!C:C,ROW()+5),"&lt;&gt;"),"000"),"")</f>
        <v/>
      </c>
      <c r="I254" s="8" t="str">
        <f>'01-LISTADO_ELEMENTOS'!D259</f>
        <v/>
      </c>
    </row>
    <row r="255">
      <c r="G255" s="5" t="str">
        <f t="array" ref="G255">IF(INDEX('01-LISTADO_ELEMENTOS'!C:C,ROW()+5)&lt;&gt;"",LOOKUP(2,1/($D$2:D252&lt;&gt;""),$D$2:D255)&amp;"-"&amp;TEXT(COUNTIF('01-LISTADO_ELEMENTOS'!$C$7:INDEX('01-LISTADO_ELEMENTOS'!C:C,ROW()+5),"&lt;&gt;"),"000"),"")</f>
        <v/>
      </c>
      <c r="I255" s="8" t="str">
        <f>'01-LISTADO_ELEMENTOS'!D260</f>
        <v/>
      </c>
    </row>
    <row r="256">
      <c r="G256" s="5" t="str">
        <f t="array" ref="G256">IF(INDEX('01-LISTADO_ELEMENTOS'!C:C,ROW()+5)&lt;&gt;"",LOOKUP(2,1/($D$2:D253&lt;&gt;""),$D$2:D256)&amp;"-"&amp;TEXT(COUNTIF('01-LISTADO_ELEMENTOS'!$C$7:INDEX('01-LISTADO_ELEMENTOS'!C:C,ROW()+5),"&lt;&gt;"),"000"),"")</f>
        <v/>
      </c>
      <c r="I256" s="8" t="str">
        <f>'01-LISTADO_ELEMENTOS'!D261</f>
        <v/>
      </c>
    </row>
    <row r="257">
      <c r="G257" s="5" t="str">
        <f t="array" ref="G257">IF(INDEX('01-LISTADO_ELEMENTOS'!C:C,ROW()+5)&lt;&gt;"",LOOKUP(2,1/($D$2:D254&lt;&gt;""),$D$2:D257)&amp;"-"&amp;TEXT(COUNTIF('01-LISTADO_ELEMENTOS'!$C$7:INDEX('01-LISTADO_ELEMENTOS'!C:C,ROW()+5),"&lt;&gt;"),"000"),"")</f>
        <v/>
      </c>
      <c r="I257" s="8" t="str">
        <f>'01-LISTADO_ELEMENTOS'!D262</f>
        <v/>
      </c>
    </row>
    <row r="258">
      <c r="G258" s="5" t="str">
        <f t="array" ref="G258">IF(INDEX('01-LISTADO_ELEMENTOS'!C:C,ROW()+5)&lt;&gt;"",LOOKUP(2,1/($D$2:D255&lt;&gt;""),$D$2:D258)&amp;"-"&amp;TEXT(COUNTIF('01-LISTADO_ELEMENTOS'!$C$7:INDEX('01-LISTADO_ELEMENTOS'!C:C,ROW()+5),"&lt;&gt;"),"000"),"")</f>
        <v/>
      </c>
      <c r="I258" s="8" t="str">
        <f>'01-LISTADO_ELEMENTOS'!D263</f>
        <v/>
      </c>
    </row>
    <row r="259">
      <c r="G259" s="5" t="str">
        <f t="array" ref="G259">IF(INDEX('01-LISTADO_ELEMENTOS'!C:C,ROW()+5)&lt;&gt;"",LOOKUP(2,1/($D$2:D256&lt;&gt;""),$D$2:D259)&amp;"-"&amp;TEXT(COUNTIF('01-LISTADO_ELEMENTOS'!$C$7:INDEX('01-LISTADO_ELEMENTOS'!C:C,ROW()+5),"&lt;&gt;"),"000"),"")</f>
        <v/>
      </c>
      <c r="I259" s="8" t="str">
        <f>'01-LISTADO_ELEMENTOS'!D264</f>
        <v/>
      </c>
    </row>
    <row r="260">
      <c r="G260" s="5" t="str">
        <f t="array" ref="G260">IF(INDEX('01-LISTADO_ELEMENTOS'!C:C,ROW()+5)&lt;&gt;"",LOOKUP(2,1/($D$2:D257&lt;&gt;""),$D$2:D260)&amp;"-"&amp;TEXT(COUNTIF('01-LISTADO_ELEMENTOS'!$C$7:INDEX('01-LISTADO_ELEMENTOS'!C:C,ROW()+5),"&lt;&gt;"),"000"),"")</f>
        <v/>
      </c>
      <c r="I260" s="8" t="str">
        <f>'01-LISTADO_ELEMENTOS'!D265</f>
        <v/>
      </c>
    </row>
    <row r="261">
      <c r="G261" s="5" t="str">
        <f t="array" ref="G261">IF(INDEX('01-LISTADO_ELEMENTOS'!C:C,ROW()+5)&lt;&gt;"",LOOKUP(2,1/($D$2:D258&lt;&gt;""),$D$2:D261)&amp;"-"&amp;TEXT(COUNTIF('01-LISTADO_ELEMENTOS'!$C$7:INDEX('01-LISTADO_ELEMENTOS'!C:C,ROW()+5),"&lt;&gt;"),"000"),"")</f>
        <v/>
      </c>
      <c r="I261" s="8" t="str">
        <f>'01-LISTADO_ELEMENTOS'!D266</f>
        <v/>
      </c>
    </row>
    <row r="262">
      <c r="G262" s="5" t="str">
        <f t="array" ref="G262">IF(INDEX('01-LISTADO_ELEMENTOS'!C:C,ROW()+5)&lt;&gt;"",LOOKUP(2,1/($D$2:D259&lt;&gt;""),$D$2:D262)&amp;"-"&amp;TEXT(COUNTIF('01-LISTADO_ELEMENTOS'!$C$7:INDEX('01-LISTADO_ELEMENTOS'!C:C,ROW()+5),"&lt;&gt;"),"000"),"")</f>
        <v/>
      </c>
      <c r="I262" s="8" t="str">
        <f>'01-LISTADO_ELEMENTOS'!D267</f>
        <v/>
      </c>
    </row>
    <row r="263">
      <c r="G263" s="5" t="str">
        <f t="array" ref="G263">IF(INDEX('01-LISTADO_ELEMENTOS'!C:C,ROW()+5)&lt;&gt;"",LOOKUP(2,1/($D$2:D260&lt;&gt;""),$D$2:D263)&amp;"-"&amp;TEXT(COUNTIF('01-LISTADO_ELEMENTOS'!$C$7:INDEX('01-LISTADO_ELEMENTOS'!C:C,ROW()+5),"&lt;&gt;"),"000"),"")</f>
        <v/>
      </c>
      <c r="I263" s="8" t="str">
        <f>'01-LISTADO_ELEMENTOS'!D268</f>
        <v/>
      </c>
    </row>
    <row r="264">
      <c r="G264" s="5" t="str">
        <f t="array" ref="G264">IF(INDEX('01-LISTADO_ELEMENTOS'!C:C,ROW()+5)&lt;&gt;"",LOOKUP(2,1/($D$2:D261&lt;&gt;""),$D$2:D264)&amp;"-"&amp;TEXT(COUNTIF('01-LISTADO_ELEMENTOS'!$C$7:INDEX('01-LISTADO_ELEMENTOS'!C:C,ROW()+5),"&lt;&gt;"),"000"),"")</f>
        <v/>
      </c>
      <c r="I264" s="8" t="str">
        <f>'01-LISTADO_ELEMENTOS'!D269</f>
        <v/>
      </c>
    </row>
    <row r="265">
      <c r="G265" s="5" t="str">
        <f t="array" ref="G265">IF(INDEX('01-LISTADO_ELEMENTOS'!C:C,ROW()+5)&lt;&gt;"",LOOKUP(2,1/($D$2:D262&lt;&gt;""),$D$2:D265)&amp;"-"&amp;TEXT(COUNTIF('01-LISTADO_ELEMENTOS'!$C$7:INDEX('01-LISTADO_ELEMENTOS'!C:C,ROW()+5),"&lt;&gt;"),"000"),"")</f>
        <v/>
      </c>
      <c r="I265" s="8" t="str">
        <f>'01-LISTADO_ELEMENTOS'!D270</f>
        <v/>
      </c>
    </row>
    <row r="266">
      <c r="G266" s="5" t="str">
        <f t="array" ref="G266">IF(INDEX('01-LISTADO_ELEMENTOS'!C:C,ROW()+5)&lt;&gt;"",LOOKUP(2,1/($D$2:D263&lt;&gt;""),$D$2:D266)&amp;"-"&amp;TEXT(COUNTIF('01-LISTADO_ELEMENTOS'!$C$7:INDEX('01-LISTADO_ELEMENTOS'!C:C,ROW()+5),"&lt;&gt;"),"000"),"")</f>
        <v/>
      </c>
      <c r="I266" s="8" t="str">
        <f>'01-LISTADO_ELEMENTOS'!D271</f>
        <v/>
      </c>
    </row>
    <row r="267">
      <c r="G267" s="5" t="str">
        <f t="array" ref="G267">IF(INDEX('01-LISTADO_ELEMENTOS'!C:C,ROW()+5)&lt;&gt;"",LOOKUP(2,1/($D$2:D264&lt;&gt;""),$D$2:D267)&amp;"-"&amp;TEXT(COUNTIF('01-LISTADO_ELEMENTOS'!$C$7:INDEX('01-LISTADO_ELEMENTOS'!C:C,ROW()+5),"&lt;&gt;"),"000"),"")</f>
        <v/>
      </c>
      <c r="I267" s="8" t="str">
        <f>'01-LISTADO_ELEMENTOS'!D272</f>
        <v/>
      </c>
    </row>
    <row r="268">
      <c r="G268" s="5" t="str">
        <f t="array" ref="G268">IF(INDEX('01-LISTADO_ELEMENTOS'!C:C,ROW()+5)&lt;&gt;"",LOOKUP(2,1/($D$2:D265&lt;&gt;""),$D$2:D268)&amp;"-"&amp;TEXT(COUNTIF('01-LISTADO_ELEMENTOS'!$C$7:INDEX('01-LISTADO_ELEMENTOS'!C:C,ROW()+5),"&lt;&gt;"),"000"),"")</f>
        <v/>
      </c>
      <c r="I268" s="8" t="str">
        <f>'01-LISTADO_ELEMENTOS'!D273</f>
        <v/>
      </c>
    </row>
    <row r="269">
      <c r="G269" s="5" t="str">
        <f t="array" ref="G269">IF(INDEX('01-LISTADO_ELEMENTOS'!C:C,ROW()+5)&lt;&gt;"",LOOKUP(2,1/($D$2:D266&lt;&gt;""),$D$2:D269)&amp;"-"&amp;TEXT(COUNTIF('01-LISTADO_ELEMENTOS'!$C$7:INDEX('01-LISTADO_ELEMENTOS'!C:C,ROW()+5),"&lt;&gt;"),"000"),"")</f>
        <v/>
      </c>
      <c r="I269" s="8" t="str">
        <f>'01-LISTADO_ELEMENTOS'!D274</f>
        <v/>
      </c>
    </row>
    <row r="270">
      <c r="G270" s="5" t="str">
        <f t="array" ref="G270">IF(INDEX('01-LISTADO_ELEMENTOS'!C:C,ROW()+5)&lt;&gt;"",LOOKUP(2,1/($D$2:D267&lt;&gt;""),$D$2:D270)&amp;"-"&amp;TEXT(COUNTIF('01-LISTADO_ELEMENTOS'!$C$7:INDEX('01-LISTADO_ELEMENTOS'!C:C,ROW()+5),"&lt;&gt;"),"000"),"")</f>
        <v/>
      </c>
      <c r="I270" s="8" t="str">
        <f>'01-LISTADO_ELEMENTOS'!D275</f>
        <v/>
      </c>
    </row>
    <row r="271">
      <c r="G271" s="5" t="str">
        <f t="array" ref="G271">IF(INDEX('01-LISTADO_ELEMENTOS'!C:C,ROW()+5)&lt;&gt;"",LOOKUP(2,1/($D$2:D268&lt;&gt;""),$D$2:D271)&amp;"-"&amp;TEXT(COUNTIF('01-LISTADO_ELEMENTOS'!$C$7:INDEX('01-LISTADO_ELEMENTOS'!C:C,ROW()+5),"&lt;&gt;"),"000"),"")</f>
        <v/>
      </c>
      <c r="I271" s="8" t="str">
        <f>'01-LISTADO_ELEMENTOS'!D276</f>
        <v/>
      </c>
    </row>
    <row r="272">
      <c r="G272" s="5" t="str">
        <f t="array" ref="G272">IF(INDEX('01-LISTADO_ELEMENTOS'!C:C,ROW()+5)&lt;&gt;"",LOOKUP(2,1/($D$2:D269&lt;&gt;""),$D$2:D272)&amp;"-"&amp;TEXT(COUNTIF('01-LISTADO_ELEMENTOS'!$C$7:INDEX('01-LISTADO_ELEMENTOS'!C:C,ROW()+5),"&lt;&gt;"),"000"),"")</f>
        <v/>
      </c>
      <c r="I272" s="8" t="str">
        <f>'01-LISTADO_ELEMENTOS'!D277</f>
        <v/>
      </c>
    </row>
    <row r="273">
      <c r="G273" s="5" t="str">
        <f t="array" ref="G273">IF(INDEX('01-LISTADO_ELEMENTOS'!C:C,ROW()+5)&lt;&gt;"",LOOKUP(2,1/($D$2:D270&lt;&gt;""),$D$2:D273)&amp;"-"&amp;TEXT(COUNTIF('01-LISTADO_ELEMENTOS'!$C$7:INDEX('01-LISTADO_ELEMENTOS'!C:C,ROW()+5),"&lt;&gt;"),"000"),"")</f>
        <v/>
      </c>
      <c r="I273" s="8" t="str">
        <f>'01-LISTADO_ELEMENTOS'!D278</f>
        <v/>
      </c>
    </row>
    <row r="274">
      <c r="G274" s="5" t="str">
        <f t="array" ref="G274">IF(INDEX('01-LISTADO_ELEMENTOS'!C:C,ROW()+5)&lt;&gt;"",LOOKUP(2,1/($D$2:D271&lt;&gt;""),$D$2:D274)&amp;"-"&amp;TEXT(COUNTIF('01-LISTADO_ELEMENTOS'!$C$7:INDEX('01-LISTADO_ELEMENTOS'!C:C,ROW()+5),"&lt;&gt;"),"000"),"")</f>
        <v/>
      </c>
      <c r="I274" s="8" t="str">
        <f>'01-LISTADO_ELEMENTOS'!D279</f>
        <v/>
      </c>
    </row>
    <row r="275">
      <c r="G275" s="5" t="str">
        <f t="array" ref="G275">IF(INDEX('01-LISTADO_ELEMENTOS'!C:C,ROW()+5)&lt;&gt;"",LOOKUP(2,1/($D$2:D272&lt;&gt;""),$D$2:D275)&amp;"-"&amp;TEXT(COUNTIF('01-LISTADO_ELEMENTOS'!$C$7:INDEX('01-LISTADO_ELEMENTOS'!C:C,ROW()+5),"&lt;&gt;"),"000"),"")</f>
        <v/>
      </c>
      <c r="I275" s="8" t="str">
        <f>'01-LISTADO_ELEMENTOS'!D280</f>
        <v/>
      </c>
    </row>
    <row r="276">
      <c r="G276" s="5" t="str">
        <f t="array" ref="G276">IF(INDEX('01-LISTADO_ELEMENTOS'!C:C,ROW()+5)&lt;&gt;"",LOOKUP(2,1/($D$2:D273&lt;&gt;""),$D$2:D276)&amp;"-"&amp;TEXT(COUNTIF('01-LISTADO_ELEMENTOS'!$C$7:INDEX('01-LISTADO_ELEMENTOS'!C:C,ROW()+5),"&lt;&gt;"),"000"),"")</f>
        <v/>
      </c>
      <c r="I276" s="8" t="str">
        <f>'01-LISTADO_ELEMENTOS'!D281</f>
        <v/>
      </c>
    </row>
    <row r="277">
      <c r="G277" s="5" t="str">
        <f t="array" ref="G277">IF(INDEX('01-LISTADO_ELEMENTOS'!C:C,ROW()+5)&lt;&gt;"",LOOKUP(2,1/($D$2:D274&lt;&gt;""),$D$2:D277)&amp;"-"&amp;TEXT(COUNTIF('01-LISTADO_ELEMENTOS'!$C$7:INDEX('01-LISTADO_ELEMENTOS'!C:C,ROW()+5),"&lt;&gt;"),"000"),"")</f>
        <v/>
      </c>
      <c r="I277" s="8" t="str">
        <f>'01-LISTADO_ELEMENTOS'!D282</f>
        <v/>
      </c>
    </row>
    <row r="278">
      <c r="G278" s="5" t="str">
        <f t="array" ref="G278">IF(INDEX('01-LISTADO_ELEMENTOS'!C:C,ROW()+5)&lt;&gt;"",LOOKUP(2,1/($D$2:D275&lt;&gt;""),$D$2:D278)&amp;"-"&amp;TEXT(COUNTIF('01-LISTADO_ELEMENTOS'!$C$7:INDEX('01-LISTADO_ELEMENTOS'!C:C,ROW()+5),"&lt;&gt;"),"000"),"")</f>
        <v/>
      </c>
      <c r="I278" s="8" t="str">
        <f>'01-LISTADO_ELEMENTOS'!D283</f>
        <v/>
      </c>
    </row>
    <row r="279">
      <c r="G279" s="5" t="str">
        <f t="array" ref="G279">IF(INDEX('01-LISTADO_ELEMENTOS'!C:C,ROW()+5)&lt;&gt;"",LOOKUP(2,1/($D$2:D276&lt;&gt;""),$D$2:D279)&amp;"-"&amp;TEXT(COUNTIF('01-LISTADO_ELEMENTOS'!$C$7:INDEX('01-LISTADO_ELEMENTOS'!C:C,ROW()+5),"&lt;&gt;"),"000"),"")</f>
        <v/>
      </c>
      <c r="I279" s="8" t="str">
        <f>'01-LISTADO_ELEMENTOS'!D284</f>
        <v/>
      </c>
    </row>
    <row r="280">
      <c r="G280" s="5" t="str">
        <f t="array" ref="G280">IF(INDEX('01-LISTADO_ELEMENTOS'!C:C,ROW()+5)&lt;&gt;"",LOOKUP(2,1/($D$2:D277&lt;&gt;""),$D$2:D280)&amp;"-"&amp;TEXT(COUNTIF('01-LISTADO_ELEMENTOS'!$C$7:INDEX('01-LISTADO_ELEMENTOS'!C:C,ROW()+5),"&lt;&gt;"),"000"),"")</f>
        <v/>
      </c>
      <c r="I280" s="8" t="str">
        <f>'01-LISTADO_ELEMENTOS'!D285</f>
        <v/>
      </c>
    </row>
    <row r="281">
      <c r="G281" s="5" t="str">
        <f t="array" ref="G281">IF(INDEX('01-LISTADO_ELEMENTOS'!C:C,ROW()+5)&lt;&gt;"",LOOKUP(2,1/($D$2:D278&lt;&gt;""),$D$2:D281)&amp;"-"&amp;TEXT(COUNTIF('01-LISTADO_ELEMENTOS'!$C$7:INDEX('01-LISTADO_ELEMENTOS'!C:C,ROW()+5),"&lt;&gt;"),"000"),"")</f>
        <v/>
      </c>
      <c r="I281" s="8" t="str">
        <f>'01-LISTADO_ELEMENTOS'!D286</f>
        <v/>
      </c>
    </row>
    <row r="282">
      <c r="G282" s="5" t="str">
        <f t="array" ref="G282">IF(INDEX('01-LISTADO_ELEMENTOS'!C:C,ROW()+5)&lt;&gt;"",LOOKUP(2,1/($D$2:D279&lt;&gt;""),$D$2:D282)&amp;"-"&amp;TEXT(COUNTIF('01-LISTADO_ELEMENTOS'!$C$7:INDEX('01-LISTADO_ELEMENTOS'!C:C,ROW()+5),"&lt;&gt;"),"000"),"")</f>
        <v/>
      </c>
      <c r="I282" s="8" t="str">
        <f>'01-LISTADO_ELEMENTOS'!D287</f>
        <v/>
      </c>
    </row>
    <row r="283">
      <c r="G283" s="5" t="str">
        <f t="array" ref="G283">IF(INDEX('01-LISTADO_ELEMENTOS'!C:C,ROW()+5)&lt;&gt;"",LOOKUP(2,1/($D$2:D280&lt;&gt;""),$D$2:D283)&amp;"-"&amp;TEXT(COUNTIF('01-LISTADO_ELEMENTOS'!$C$7:INDEX('01-LISTADO_ELEMENTOS'!C:C,ROW()+5),"&lt;&gt;"),"000"),"")</f>
        <v/>
      </c>
      <c r="I283" s="8" t="str">
        <f>'01-LISTADO_ELEMENTOS'!D288</f>
        <v/>
      </c>
    </row>
    <row r="284">
      <c r="G284" s="5" t="str">
        <f t="array" ref="G284">IF(INDEX('01-LISTADO_ELEMENTOS'!C:C,ROW()+5)&lt;&gt;"",LOOKUP(2,1/($D$2:D281&lt;&gt;""),$D$2:D284)&amp;"-"&amp;TEXT(COUNTIF('01-LISTADO_ELEMENTOS'!$C$7:INDEX('01-LISTADO_ELEMENTOS'!C:C,ROW()+5),"&lt;&gt;"),"000"),"")</f>
        <v/>
      </c>
      <c r="I284" s="8" t="str">
        <f>'01-LISTADO_ELEMENTOS'!D289</f>
        <v/>
      </c>
    </row>
    <row r="285">
      <c r="G285" s="5" t="str">
        <f t="array" ref="G285">IF(INDEX('01-LISTADO_ELEMENTOS'!C:C,ROW()+5)&lt;&gt;"",LOOKUP(2,1/($D$2:D282&lt;&gt;""),$D$2:D285)&amp;"-"&amp;TEXT(COUNTIF('01-LISTADO_ELEMENTOS'!$C$7:INDEX('01-LISTADO_ELEMENTOS'!C:C,ROW()+5),"&lt;&gt;"),"000"),"")</f>
        <v/>
      </c>
      <c r="I285" s="8" t="str">
        <f>'01-LISTADO_ELEMENTOS'!D290</f>
        <v/>
      </c>
    </row>
    <row r="286">
      <c r="G286" s="5" t="str">
        <f t="array" ref="G286">IF(INDEX('01-LISTADO_ELEMENTOS'!C:C,ROW()+5)&lt;&gt;"",LOOKUP(2,1/($D$2:D283&lt;&gt;""),$D$2:D286)&amp;"-"&amp;TEXT(COUNTIF('01-LISTADO_ELEMENTOS'!$C$7:INDEX('01-LISTADO_ELEMENTOS'!C:C,ROW()+5),"&lt;&gt;"),"000"),"")</f>
        <v/>
      </c>
      <c r="I286" s="8" t="str">
        <f>'01-LISTADO_ELEMENTOS'!D291</f>
        <v/>
      </c>
    </row>
    <row r="287">
      <c r="G287" s="5" t="str">
        <f t="array" ref="G287">IF(INDEX('01-LISTADO_ELEMENTOS'!C:C,ROW()+5)&lt;&gt;"",LOOKUP(2,1/($D$2:D284&lt;&gt;""),$D$2:D287)&amp;"-"&amp;TEXT(COUNTIF('01-LISTADO_ELEMENTOS'!$C$7:INDEX('01-LISTADO_ELEMENTOS'!C:C,ROW()+5),"&lt;&gt;"),"000"),"")</f>
        <v/>
      </c>
      <c r="I287" s="8" t="str">
        <f>'01-LISTADO_ELEMENTOS'!D292</f>
        <v/>
      </c>
    </row>
    <row r="288">
      <c r="G288" s="5" t="str">
        <f t="array" ref="G288">IF(INDEX('01-LISTADO_ELEMENTOS'!C:C,ROW()+5)&lt;&gt;"",LOOKUP(2,1/($D$2:D285&lt;&gt;""),$D$2:D288)&amp;"-"&amp;TEXT(COUNTIF('01-LISTADO_ELEMENTOS'!$C$7:INDEX('01-LISTADO_ELEMENTOS'!C:C,ROW()+5),"&lt;&gt;"),"000"),"")</f>
        <v/>
      </c>
      <c r="I288" s="8" t="str">
        <f>'01-LISTADO_ELEMENTOS'!D293</f>
        <v/>
      </c>
    </row>
    <row r="289">
      <c r="G289" s="5" t="str">
        <f t="array" ref="G289">IF(INDEX('01-LISTADO_ELEMENTOS'!C:C,ROW()+5)&lt;&gt;"",LOOKUP(2,1/($D$2:D286&lt;&gt;""),$D$2:D289)&amp;"-"&amp;TEXT(COUNTIF('01-LISTADO_ELEMENTOS'!$C$7:INDEX('01-LISTADO_ELEMENTOS'!C:C,ROW()+5),"&lt;&gt;"),"000"),"")</f>
        <v/>
      </c>
      <c r="I289" s="8" t="str">
        <f>'01-LISTADO_ELEMENTOS'!D294</f>
        <v/>
      </c>
    </row>
    <row r="290">
      <c r="G290" s="5" t="str">
        <f t="array" ref="G290">IF(INDEX('01-LISTADO_ELEMENTOS'!C:C,ROW()+5)&lt;&gt;"",LOOKUP(2,1/($D$2:D287&lt;&gt;""),$D$2:D290)&amp;"-"&amp;TEXT(COUNTIF('01-LISTADO_ELEMENTOS'!$C$7:INDEX('01-LISTADO_ELEMENTOS'!C:C,ROW()+5),"&lt;&gt;"),"000"),"")</f>
        <v/>
      </c>
      <c r="I290" s="8" t="str">
        <f>'01-LISTADO_ELEMENTOS'!D295</f>
        <v/>
      </c>
    </row>
    <row r="291">
      <c r="G291" s="5" t="str">
        <f t="array" ref="G291">IF(INDEX('01-LISTADO_ELEMENTOS'!C:C,ROW()+5)&lt;&gt;"",LOOKUP(2,1/($D$2:D288&lt;&gt;""),$D$2:D291)&amp;"-"&amp;TEXT(COUNTIF('01-LISTADO_ELEMENTOS'!$C$7:INDEX('01-LISTADO_ELEMENTOS'!C:C,ROW()+5),"&lt;&gt;"),"000"),"")</f>
        <v/>
      </c>
      <c r="I291" s="8" t="str">
        <f>'01-LISTADO_ELEMENTOS'!D296</f>
        <v/>
      </c>
    </row>
    <row r="292">
      <c r="G292" s="5" t="str">
        <f t="array" ref="G292">IF(INDEX('01-LISTADO_ELEMENTOS'!C:C,ROW()+5)&lt;&gt;"",LOOKUP(2,1/($D$2:D289&lt;&gt;""),$D$2:D292)&amp;"-"&amp;TEXT(COUNTIF('01-LISTADO_ELEMENTOS'!$C$7:INDEX('01-LISTADO_ELEMENTOS'!C:C,ROW()+5),"&lt;&gt;"),"000"),"")</f>
        <v/>
      </c>
      <c r="I292" s="8" t="str">
        <f>'01-LISTADO_ELEMENTOS'!D297</f>
        <v/>
      </c>
    </row>
    <row r="293">
      <c r="G293" s="5" t="str">
        <f t="array" ref="G293">IF(INDEX('01-LISTADO_ELEMENTOS'!C:C,ROW()+5)&lt;&gt;"",LOOKUP(2,1/($D$2:D290&lt;&gt;""),$D$2:D293)&amp;"-"&amp;TEXT(COUNTIF('01-LISTADO_ELEMENTOS'!$C$7:INDEX('01-LISTADO_ELEMENTOS'!C:C,ROW()+5),"&lt;&gt;"),"000"),"")</f>
        <v/>
      </c>
      <c r="I293" s="8" t="str">
        <f>'01-LISTADO_ELEMENTOS'!D298</f>
        <v/>
      </c>
    </row>
    <row r="294">
      <c r="G294" s="5" t="str">
        <f t="array" ref="G294">IF(INDEX('01-LISTADO_ELEMENTOS'!C:C,ROW()+5)&lt;&gt;"",LOOKUP(2,1/($D$2:D291&lt;&gt;""),$D$2:D294)&amp;"-"&amp;TEXT(COUNTIF('01-LISTADO_ELEMENTOS'!$C$7:INDEX('01-LISTADO_ELEMENTOS'!C:C,ROW()+5),"&lt;&gt;"),"000"),"")</f>
        <v/>
      </c>
      <c r="I294" s="8" t="str">
        <f>'01-LISTADO_ELEMENTOS'!D299</f>
        <v/>
      </c>
    </row>
    <row r="295">
      <c r="G295" s="5" t="str">
        <f t="array" ref="G295">IF(INDEX('01-LISTADO_ELEMENTOS'!C:C,ROW()+5)&lt;&gt;"",LOOKUP(2,1/($D$2:D292&lt;&gt;""),$D$2:D295)&amp;"-"&amp;TEXT(COUNTIF('01-LISTADO_ELEMENTOS'!$C$7:INDEX('01-LISTADO_ELEMENTOS'!C:C,ROW()+5),"&lt;&gt;"),"000"),"")</f>
        <v/>
      </c>
      <c r="I295" s="8" t="str">
        <f>'01-LISTADO_ELEMENTOS'!D300</f>
        <v/>
      </c>
    </row>
    <row r="296">
      <c r="G296" s="5" t="str">
        <f t="array" ref="G296">IF(INDEX('01-LISTADO_ELEMENTOS'!C:C,ROW()+5)&lt;&gt;"",LOOKUP(2,1/($D$2:D293&lt;&gt;""),$D$2:D296)&amp;"-"&amp;TEXT(COUNTIF('01-LISTADO_ELEMENTOS'!$C$7:INDEX('01-LISTADO_ELEMENTOS'!C:C,ROW()+5),"&lt;&gt;"),"000"),"")</f>
        <v/>
      </c>
      <c r="I296" s="8" t="str">
        <f>'01-LISTADO_ELEMENTOS'!D301</f>
        <v/>
      </c>
    </row>
    <row r="297">
      <c r="G297" s="5" t="str">
        <f t="array" ref="G297">IF(INDEX('01-LISTADO_ELEMENTOS'!C:C,ROW()+5)&lt;&gt;"",LOOKUP(2,1/($D$2:D294&lt;&gt;""),$D$2:D297)&amp;"-"&amp;TEXT(COUNTIF('01-LISTADO_ELEMENTOS'!$C$7:INDEX('01-LISTADO_ELEMENTOS'!C:C,ROW()+5),"&lt;&gt;"),"000"),"")</f>
        <v/>
      </c>
      <c r="I297" s="8" t="str">
        <f>'01-LISTADO_ELEMENTOS'!D302</f>
        <v/>
      </c>
    </row>
    <row r="298">
      <c r="G298" s="5" t="str">
        <f t="array" ref="G298">IF(INDEX('01-LISTADO_ELEMENTOS'!C:C,ROW()+5)&lt;&gt;"",LOOKUP(2,1/($D$2:D295&lt;&gt;""),$D$2:D298)&amp;"-"&amp;TEXT(COUNTIF('01-LISTADO_ELEMENTOS'!$C$7:INDEX('01-LISTADO_ELEMENTOS'!C:C,ROW()+5),"&lt;&gt;"),"000"),"")</f>
        <v/>
      </c>
      <c r="I298" s="8" t="str">
        <f>'01-LISTADO_ELEMENTOS'!D303</f>
        <v/>
      </c>
    </row>
    <row r="299">
      <c r="G299" s="5" t="str">
        <f t="array" ref="G299">IF(INDEX('01-LISTADO_ELEMENTOS'!C:C,ROW()+5)&lt;&gt;"",LOOKUP(2,1/($D$2:D296&lt;&gt;""),$D$2:D299)&amp;"-"&amp;TEXT(COUNTIF('01-LISTADO_ELEMENTOS'!$C$7:INDEX('01-LISTADO_ELEMENTOS'!C:C,ROW()+5),"&lt;&gt;"),"000"),"")</f>
        <v/>
      </c>
      <c r="I299" s="8" t="str">
        <f>'01-LISTADO_ELEMENTOS'!D304</f>
        <v/>
      </c>
    </row>
    <row r="300">
      <c r="G300" s="5" t="str">
        <f t="array" ref="G300">IF(INDEX('01-LISTADO_ELEMENTOS'!C:C,ROW()+5)&lt;&gt;"",LOOKUP(2,1/($D$2:D297&lt;&gt;""),$D$2:D300)&amp;"-"&amp;TEXT(COUNTIF('01-LISTADO_ELEMENTOS'!$C$7:INDEX('01-LISTADO_ELEMENTOS'!C:C,ROW()+5),"&lt;&gt;"),"000"),"")</f>
        <v/>
      </c>
      <c r="I300" s="8" t="str">
        <f>'01-LISTADO_ELEMENTOS'!D305</f>
        <v/>
      </c>
    </row>
    <row r="301">
      <c r="G301" s="5" t="str">
        <f t="array" ref="G301">IF(INDEX('01-LISTADO_ELEMENTOS'!C:C,ROW()+5)&lt;&gt;"",LOOKUP(2,1/($D$2:D298&lt;&gt;""),$D$2:D301)&amp;"-"&amp;TEXT(COUNTIF('01-LISTADO_ELEMENTOS'!$C$7:INDEX('01-LISTADO_ELEMENTOS'!C:C,ROW()+5),"&lt;&gt;"),"000"),"")</f>
        <v/>
      </c>
      <c r="I301" s="8" t="str">
        <f>'01-LISTADO_ELEMENTOS'!D306</f>
        <v/>
      </c>
    </row>
    <row r="302">
      <c r="G302" s="5" t="str">
        <f t="array" ref="G302">IF(INDEX('01-LISTADO_ELEMENTOS'!C:C,ROW()+5)&lt;&gt;"",LOOKUP(2,1/($D$2:D299&lt;&gt;""),$D$2:D302)&amp;"-"&amp;TEXT(COUNTIF('01-LISTADO_ELEMENTOS'!$C$7:INDEX('01-LISTADO_ELEMENTOS'!C:C,ROW()+5),"&lt;&gt;"),"000"),"")</f>
        <v/>
      </c>
      <c r="I302" s="8" t="str">
        <f>'01-LISTADO_ELEMENTOS'!D307</f>
        <v/>
      </c>
    </row>
    <row r="303">
      <c r="G303" s="5" t="str">
        <f t="array" ref="G303">IF(INDEX('01-LISTADO_ELEMENTOS'!C:C,ROW()+5)&lt;&gt;"",LOOKUP(2,1/($D$2:D300&lt;&gt;""),$D$2:D303)&amp;"-"&amp;TEXT(COUNTIF('01-LISTADO_ELEMENTOS'!$C$7:INDEX('01-LISTADO_ELEMENTOS'!C:C,ROW()+5),"&lt;&gt;"),"000"),"")</f>
        <v/>
      </c>
      <c r="I303" s="8" t="str">
        <f>'01-LISTADO_ELEMENTOS'!D308</f>
        <v/>
      </c>
    </row>
    <row r="304">
      <c r="G304" s="5" t="str">
        <f t="array" ref="G304">IF(INDEX('01-LISTADO_ELEMENTOS'!C:C,ROW()+5)&lt;&gt;"",LOOKUP(2,1/($D$2:D301&lt;&gt;""),$D$2:D304)&amp;"-"&amp;TEXT(COUNTIF('01-LISTADO_ELEMENTOS'!$C$7:INDEX('01-LISTADO_ELEMENTOS'!C:C,ROW()+5),"&lt;&gt;"),"000"),"")</f>
        <v/>
      </c>
      <c r="I304" s="8" t="str">
        <f>'01-LISTADO_ELEMENTOS'!D309</f>
        <v/>
      </c>
    </row>
    <row r="305">
      <c r="G305" s="5" t="str">
        <f t="array" ref="G305">IF(INDEX('01-LISTADO_ELEMENTOS'!C:C,ROW()+5)&lt;&gt;"",LOOKUP(2,1/($D$2:D302&lt;&gt;""),$D$2:D305)&amp;"-"&amp;TEXT(COUNTIF('01-LISTADO_ELEMENTOS'!$C$7:INDEX('01-LISTADO_ELEMENTOS'!C:C,ROW()+5),"&lt;&gt;"),"000"),"")</f>
        <v/>
      </c>
      <c r="I305" s="8" t="str">
        <f>'01-LISTADO_ELEMENTOS'!D310</f>
        <v/>
      </c>
    </row>
    <row r="306">
      <c r="G306" s="5" t="str">
        <f t="array" ref="G306">IF(INDEX('01-LISTADO_ELEMENTOS'!C:C,ROW()+5)&lt;&gt;"",LOOKUP(2,1/($D$2:D303&lt;&gt;""),$D$2:D306)&amp;"-"&amp;TEXT(COUNTIF('01-LISTADO_ELEMENTOS'!$C$7:INDEX('01-LISTADO_ELEMENTOS'!C:C,ROW()+5),"&lt;&gt;"),"000"),"")</f>
        <v/>
      </c>
      <c r="I306" s="8" t="str">
        <f>'01-LISTADO_ELEMENTOS'!D311</f>
        <v/>
      </c>
    </row>
    <row r="307">
      <c r="G307" s="5" t="str">
        <f t="array" ref="G307">IF(INDEX('01-LISTADO_ELEMENTOS'!C:C,ROW()+5)&lt;&gt;"",LOOKUP(2,1/($D$2:D304&lt;&gt;""),$D$2:D307)&amp;"-"&amp;TEXT(COUNTIF('01-LISTADO_ELEMENTOS'!$C$7:INDEX('01-LISTADO_ELEMENTOS'!C:C,ROW()+5),"&lt;&gt;"),"000"),"")</f>
        <v/>
      </c>
      <c r="I307" s="8" t="str">
        <f>'01-LISTADO_ELEMENTOS'!D312</f>
        <v/>
      </c>
    </row>
    <row r="308">
      <c r="G308" s="5" t="str">
        <f t="array" ref="G308">IF(INDEX('01-LISTADO_ELEMENTOS'!C:C,ROW()+5)&lt;&gt;"",LOOKUP(2,1/($D$2:D305&lt;&gt;""),$D$2:D308)&amp;"-"&amp;TEXT(COUNTIF('01-LISTADO_ELEMENTOS'!$C$7:INDEX('01-LISTADO_ELEMENTOS'!C:C,ROW()+5),"&lt;&gt;"),"000"),"")</f>
        <v/>
      </c>
      <c r="I308" s="8" t="str">
        <f>'01-LISTADO_ELEMENTOS'!D313</f>
        <v/>
      </c>
    </row>
    <row r="309">
      <c r="G309" s="5" t="str">
        <f t="array" ref="G309">IF(INDEX('01-LISTADO_ELEMENTOS'!C:C,ROW()+5)&lt;&gt;"",LOOKUP(2,1/($D$2:D306&lt;&gt;""),$D$2:D309)&amp;"-"&amp;TEXT(COUNTIF('01-LISTADO_ELEMENTOS'!$C$7:INDEX('01-LISTADO_ELEMENTOS'!C:C,ROW()+5),"&lt;&gt;"),"000"),"")</f>
        <v/>
      </c>
      <c r="I309" s="8" t="str">
        <f>'01-LISTADO_ELEMENTOS'!D314</f>
        <v/>
      </c>
    </row>
    <row r="310">
      <c r="G310" s="5" t="str">
        <f t="array" ref="G310">IF(INDEX('01-LISTADO_ELEMENTOS'!C:C,ROW()+5)&lt;&gt;"",LOOKUP(2,1/($D$2:D307&lt;&gt;""),$D$2:D310)&amp;"-"&amp;TEXT(COUNTIF('01-LISTADO_ELEMENTOS'!$C$7:INDEX('01-LISTADO_ELEMENTOS'!C:C,ROW()+5),"&lt;&gt;"),"000"),"")</f>
        <v/>
      </c>
      <c r="I310" s="8" t="str">
        <f>'01-LISTADO_ELEMENTOS'!D315</f>
        <v/>
      </c>
    </row>
    <row r="311">
      <c r="G311" s="5" t="str">
        <f t="array" ref="G311">IF(INDEX('01-LISTADO_ELEMENTOS'!C:C,ROW()+5)&lt;&gt;"",LOOKUP(2,1/($D$2:D308&lt;&gt;""),$D$2:D311)&amp;"-"&amp;TEXT(COUNTIF('01-LISTADO_ELEMENTOS'!$C$7:INDEX('01-LISTADO_ELEMENTOS'!C:C,ROW()+5),"&lt;&gt;"),"000"),"")</f>
        <v/>
      </c>
      <c r="I311" s="8" t="str">
        <f>'01-LISTADO_ELEMENTOS'!D316</f>
        <v/>
      </c>
    </row>
    <row r="312">
      <c r="G312" s="5" t="str">
        <f t="array" ref="G312">IF(INDEX('01-LISTADO_ELEMENTOS'!C:C,ROW()+5)&lt;&gt;"",LOOKUP(2,1/($D$2:D309&lt;&gt;""),$D$2:D312)&amp;"-"&amp;TEXT(COUNTIF('01-LISTADO_ELEMENTOS'!$C$7:INDEX('01-LISTADO_ELEMENTOS'!C:C,ROW()+5),"&lt;&gt;"),"000"),"")</f>
        <v/>
      </c>
      <c r="I312" s="8" t="str">
        <f>'01-LISTADO_ELEMENTOS'!D317</f>
        <v/>
      </c>
    </row>
    <row r="313">
      <c r="G313" s="5" t="str">
        <f t="array" ref="G313">IF(INDEX('01-LISTADO_ELEMENTOS'!C:C,ROW()+5)&lt;&gt;"",LOOKUP(2,1/($D$2:D310&lt;&gt;""),$D$2:D313)&amp;"-"&amp;TEXT(COUNTIF('01-LISTADO_ELEMENTOS'!$C$7:INDEX('01-LISTADO_ELEMENTOS'!C:C,ROW()+5),"&lt;&gt;"),"000"),"")</f>
        <v/>
      </c>
      <c r="I313" s="8" t="str">
        <f>'01-LISTADO_ELEMENTOS'!D318</f>
        <v/>
      </c>
    </row>
    <row r="314">
      <c r="G314" s="5" t="str">
        <f t="array" ref="G314">IF(INDEX('01-LISTADO_ELEMENTOS'!C:C,ROW()+5)&lt;&gt;"",LOOKUP(2,1/($D$2:D311&lt;&gt;""),$D$2:D314)&amp;"-"&amp;TEXT(COUNTIF('01-LISTADO_ELEMENTOS'!$C$7:INDEX('01-LISTADO_ELEMENTOS'!C:C,ROW()+5),"&lt;&gt;"),"000"),"")</f>
        <v/>
      </c>
      <c r="I314" s="8" t="str">
        <f>'01-LISTADO_ELEMENTOS'!D319</f>
        <v/>
      </c>
    </row>
    <row r="315">
      <c r="G315" s="5" t="str">
        <f t="array" ref="G315">IF(INDEX('01-LISTADO_ELEMENTOS'!C:C,ROW()+5)&lt;&gt;"",LOOKUP(2,1/($D$2:D312&lt;&gt;""),$D$2:D315)&amp;"-"&amp;TEXT(COUNTIF('01-LISTADO_ELEMENTOS'!$C$7:INDEX('01-LISTADO_ELEMENTOS'!C:C,ROW()+5),"&lt;&gt;"),"000"),"")</f>
        <v/>
      </c>
      <c r="I315" s="8" t="str">
        <f>'01-LISTADO_ELEMENTOS'!D320</f>
        <v/>
      </c>
    </row>
    <row r="316">
      <c r="G316" s="5" t="str">
        <f t="array" ref="G316">IF(INDEX('01-LISTADO_ELEMENTOS'!C:C,ROW()+5)&lt;&gt;"",LOOKUP(2,1/($D$2:D313&lt;&gt;""),$D$2:D316)&amp;"-"&amp;TEXT(COUNTIF('01-LISTADO_ELEMENTOS'!$C$7:INDEX('01-LISTADO_ELEMENTOS'!C:C,ROW()+5),"&lt;&gt;"),"000"),"")</f>
        <v/>
      </c>
      <c r="I316" s="8" t="str">
        <f>'01-LISTADO_ELEMENTOS'!D321</f>
        <v/>
      </c>
    </row>
    <row r="317">
      <c r="G317" s="5" t="str">
        <f t="array" ref="G317">IF(INDEX('01-LISTADO_ELEMENTOS'!C:C,ROW()+5)&lt;&gt;"",LOOKUP(2,1/($D$2:D314&lt;&gt;""),$D$2:D317)&amp;"-"&amp;TEXT(COUNTIF('01-LISTADO_ELEMENTOS'!$C$7:INDEX('01-LISTADO_ELEMENTOS'!C:C,ROW()+5),"&lt;&gt;"),"000"),"")</f>
        <v/>
      </c>
      <c r="I317" s="8" t="str">
        <f>'01-LISTADO_ELEMENTOS'!D322</f>
        <v/>
      </c>
    </row>
    <row r="318">
      <c r="G318" s="5" t="str">
        <f t="array" ref="G318">IF(INDEX('01-LISTADO_ELEMENTOS'!C:C,ROW()+5)&lt;&gt;"",LOOKUP(2,1/($D$2:D315&lt;&gt;""),$D$2:D318)&amp;"-"&amp;TEXT(COUNTIF('01-LISTADO_ELEMENTOS'!$C$7:INDEX('01-LISTADO_ELEMENTOS'!C:C,ROW()+5),"&lt;&gt;"),"000"),"")</f>
        <v/>
      </c>
      <c r="I318" s="8" t="str">
        <f>'01-LISTADO_ELEMENTOS'!D323</f>
        <v/>
      </c>
    </row>
    <row r="319">
      <c r="G319" s="5" t="str">
        <f t="array" ref="G319">IF(INDEX('01-LISTADO_ELEMENTOS'!C:C,ROW()+5)&lt;&gt;"",LOOKUP(2,1/($D$2:D316&lt;&gt;""),$D$2:D319)&amp;"-"&amp;TEXT(COUNTIF('01-LISTADO_ELEMENTOS'!$C$7:INDEX('01-LISTADO_ELEMENTOS'!C:C,ROW()+5),"&lt;&gt;"),"000"),"")</f>
        <v/>
      </c>
      <c r="I319" s="8" t="str">
        <f>'01-LISTADO_ELEMENTOS'!D324</f>
        <v/>
      </c>
    </row>
    <row r="320">
      <c r="G320" s="5" t="str">
        <f t="array" ref="G320">IF(INDEX('01-LISTADO_ELEMENTOS'!C:C,ROW()+5)&lt;&gt;"",LOOKUP(2,1/($D$2:D317&lt;&gt;""),$D$2:D320)&amp;"-"&amp;TEXT(COUNTIF('01-LISTADO_ELEMENTOS'!$C$7:INDEX('01-LISTADO_ELEMENTOS'!C:C,ROW()+5),"&lt;&gt;"),"000"),"")</f>
        <v/>
      </c>
      <c r="I320" s="8" t="str">
        <f>'01-LISTADO_ELEMENTOS'!D325</f>
        <v/>
      </c>
    </row>
    <row r="321">
      <c r="G321" s="5" t="str">
        <f t="array" ref="G321">IF(INDEX('01-LISTADO_ELEMENTOS'!C:C,ROW()+5)&lt;&gt;"",LOOKUP(2,1/($D$2:D318&lt;&gt;""),$D$2:D321)&amp;"-"&amp;TEXT(COUNTIF('01-LISTADO_ELEMENTOS'!$C$7:INDEX('01-LISTADO_ELEMENTOS'!C:C,ROW()+5),"&lt;&gt;"),"000"),"")</f>
        <v/>
      </c>
      <c r="I321" s="8" t="str">
        <f>'01-LISTADO_ELEMENTOS'!D326</f>
        <v/>
      </c>
    </row>
    <row r="322">
      <c r="G322" s="5" t="str">
        <f t="array" ref="G322">IF(INDEX('01-LISTADO_ELEMENTOS'!C:C,ROW()+5)&lt;&gt;"",LOOKUP(2,1/($D$2:D319&lt;&gt;""),$D$2:D322)&amp;"-"&amp;TEXT(COUNTIF('01-LISTADO_ELEMENTOS'!$C$7:INDEX('01-LISTADO_ELEMENTOS'!C:C,ROW()+5),"&lt;&gt;"),"000"),"")</f>
        <v/>
      </c>
      <c r="I322" s="8" t="str">
        <f>'01-LISTADO_ELEMENTOS'!D327</f>
        <v/>
      </c>
    </row>
    <row r="323">
      <c r="G323" s="5" t="str">
        <f t="array" ref="G323">IF(INDEX('01-LISTADO_ELEMENTOS'!C:C,ROW()+5)&lt;&gt;"",LOOKUP(2,1/($D$2:D320&lt;&gt;""),$D$2:D323)&amp;"-"&amp;TEXT(COUNTIF('01-LISTADO_ELEMENTOS'!$C$7:INDEX('01-LISTADO_ELEMENTOS'!C:C,ROW()+5),"&lt;&gt;"),"000"),"")</f>
        <v/>
      </c>
      <c r="I323" s="8" t="str">
        <f>'01-LISTADO_ELEMENTOS'!D328</f>
        <v/>
      </c>
    </row>
    <row r="324">
      <c r="G324" s="5" t="str">
        <f t="array" ref="G324">IF(INDEX('01-LISTADO_ELEMENTOS'!C:C,ROW()+5)&lt;&gt;"",LOOKUP(2,1/($D$2:D321&lt;&gt;""),$D$2:D324)&amp;"-"&amp;TEXT(COUNTIF('01-LISTADO_ELEMENTOS'!$C$7:INDEX('01-LISTADO_ELEMENTOS'!C:C,ROW()+5),"&lt;&gt;"),"000"),"")</f>
        <v/>
      </c>
      <c r="I324" s="8" t="str">
        <f>'01-LISTADO_ELEMENTOS'!D329</f>
        <v/>
      </c>
    </row>
    <row r="325">
      <c r="G325" s="5" t="str">
        <f t="array" ref="G325">IF(INDEX('01-LISTADO_ELEMENTOS'!C:C,ROW()+5)&lt;&gt;"",LOOKUP(2,1/($D$2:D322&lt;&gt;""),$D$2:D325)&amp;"-"&amp;TEXT(COUNTIF('01-LISTADO_ELEMENTOS'!$C$7:INDEX('01-LISTADO_ELEMENTOS'!C:C,ROW()+5),"&lt;&gt;"),"000"),"")</f>
        <v/>
      </c>
      <c r="I325" s="8" t="str">
        <f>'01-LISTADO_ELEMENTOS'!D330</f>
        <v/>
      </c>
    </row>
    <row r="326">
      <c r="G326" s="5" t="str">
        <f t="array" ref="G326">IF(INDEX('01-LISTADO_ELEMENTOS'!C:C,ROW()+5)&lt;&gt;"",LOOKUP(2,1/($D$2:D323&lt;&gt;""),$D$2:D326)&amp;"-"&amp;TEXT(COUNTIF('01-LISTADO_ELEMENTOS'!$C$7:INDEX('01-LISTADO_ELEMENTOS'!C:C,ROW()+5),"&lt;&gt;"),"000"),"")</f>
        <v/>
      </c>
      <c r="I326" s="8" t="str">
        <f>'01-LISTADO_ELEMENTOS'!D331</f>
        <v/>
      </c>
    </row>
    <row r="327">
      <c r="G327" s="5" t="str">
        <f t="array" ref="G327">IF(INDEX('01-LISTADO_ELEMENTOS'!C:C,ROW()+5)&lt;&gt;"",LOOKUP(2,1/($D$2:D324&lt;&gt;""),$D$2:D327)&amp;"-"&amp;TEXT(COUNTIF('01-LISTADO_ELEMENTOS'!$C$7:INDEX('01-LISTADO_ELEMENTOS'!C:C,ROW()+5),"&lt;&gt;"),"000"),"")</f>
        <v/>
      </c>
      <c r="I327" s="8" t="str">
        <f>'01-LISTADO_ELEMENTOS'!D332</f>
        <v/>
      </c>
    </row>
    <row r="328">
      <c r="G328" s="5" t="str">
        <f t="array" ref="G328">IF(INDEX('01-LISTADO_ELEMENTOS'!C:C,ROW()+5)&lt;&gt;"",LOOKUP(2,1/($D$2:D325&lt;&gt;""),$D$2:D328)&amp;"-"&amp;TEXT(COUNTIF('01-LISTADO_ELEMENTOS'!$C$7:INDEX('01-LISTADO_ELEMENTOS'!C:C,ROW()+5),"&lt;&gt;"),"000"),"")</f>
        <v/>
      </c>
      <c r="I328" s="8" t="str">
        <f>'01-LISTADO_ELEMENTOS'!D333</f>
        <v/>
      </c>
    </row>
    <row r="329">
      <c r="G329" s="5" t="str">
        <f t="array" ref="G329">IF(INDEX('01-LISTADO_ELEMENTOS'!C:C,ROW()+5)&lt;&gt;"",LOOKUP(2,1/($D$2:D326&lt;&gt;""),$D$2:D329)&amp;"-"&amp;TEXT(COUNTIF('01-LISTADO_ELEMENTOS'!$C$7:INDEX('01-LISTADO_ELEMENTOS'!C:C,ROW()+5),"&lt;&gt;"),"000"),"")</f>
        <v/>
      </c>
      <c r="I329" s="8" t="str">
        <f>'01-LISTADO_ELEMENTOS'!D334</f>
        <v/>
      </c>
    </row>
    <row r="330">
      <c r="G330" s="5" t="str">
        <f t="array" ref="G330">IF(INDEX('01-LISTADO_ELEMENTOS'!C:C,ROW()+5)&lt;&gt;"",LOOKUP(2,1/($D$2:D327&lt;&gt;""),$D$2:D330)&amp;"-"&amp;TEXT(COUNTIF('01-LISTADO_ELEMENTOS'!$C$7:INDEX('01-LISTADO_ELEMENTOS'!C:C,ROW()+5),"&lt;&gt;"),"000"),"")</f>
        <v/>
      </c>
      <c r="I330" s="8" t="str">
        <f>'01-LISTADO_ELEMENTOS'!D335</f>
        <v/>
      </c>
    </row>
    <row r="331">
      <c r="G331" s="5" t="str">
        <f t="array" ref="G331">IF(INDEX('01-LISTADO_ELEMENTOS'!C:C,ROW()+5)&lt;&gt;"",LOOKUP(2,1/($D$2:D328&lt;&gt;""),$D$2:D331)&amp;"-"&amp;TEXT(COUNTIF('01-LISTADO_ELEMENTOS'!$C$7:INDEX('01-LISTADO_ELEMENTOS'!C:C,ROW()+5),"&lt;&gt;"),"000"),"")</f>
        <v/>
      </c>
      <c r="I331" s="8" t="str">
        <f>'01-LISTADO_ELEMENTOS'!D336</f>
        <v/>
      </c>
    </row>
    <row r="332">
      <c r="G332" s="5" t="str">
        <f t="array" ref="G332">IF(INDEX('01-LISTADO_ELEMENTOS'!C:C,ROW()+5)&lt;&gt;"",LOOKUP(2,1/($D$2:D329&lt;&gt;""),$D$2:D332)&amp;"-"&amp;TEXT(COUNTIF('01-LISTADO_ELEMENTOS'!$C$7:INDEX('01-LISTADO_ELEMENTOS'!C:C,ROW()+5),"&lt;&gt;"),"000"),"")</f>
        <v/>
      </c>
    </row>
    <row r="333">
      <c r="G333" s="5" t="str">
        <f t="array" ref="G333">IF(INDEX('01-LISTADO_ELEMENTOS'!C:C,ROW()+5)&lt;&gt;"",LOOKUP(2,1/($D$2:D330&lt;&gt;""),$D$2:D333)&amp;"-"&amp;TEXT(COUNTIF('01-LISTADO_ELEMENTOS'!$C$7:INDEX('01-LISTADO_ELEMENTOS'!C:C,ROW()+5),"&lt;&gt;"),"000"),"")</f>
        <v/>
      </c>
    </row>
    <row r="334">
      <c r="G334" s="5" t="str">
        <f t="array" ref="G334">IF(INDEX('01-LISTADO_ELEMENTOS'!C:C,ROW()+5)&lt;&gt;"",LOOKUP(2,1/($D$2:D331&lt;&gt;""),$D$2:D334)&amp;"-"&amp;TEXT(COUNTIF('01-LISTADO_ELEMENTOS'!$C$7:INDEX('01-LISTADO_ELEMENTOS'!C:C,ROW()+5),"&lt;&gt;"),"000"),"")</f>
        <v/>
      </c>
    </row>
    <row r="335">
      <c r="G335" s="5" t="str">
        <f t="array" ref="G335">IF(INDEX('01-LISTADO_ELEMENTOS'!C:C,ROW()+5)&lt;&gt;"",LOOKUP(2,1/($D$2:D332&lt;&gt;""),$D$2:D335)&amp;"-"&amp;TEXT(COUNTIF('01-LISTADO_ELEMENTOS'!$C$7:INDEX('01-LISTADO_ELEMENTOS'!C:C,ROW()+5),"&lt;&gt;"),"000"),"")</f>
        <v/>
      </c>
    </row>
    <row r="336">
      <c r="G336" s="5" t="str">
        <f t="array" ref="G336">IF(INDEX('01-LISTADO_ELEMENTOS'!C:C,ROW()+5)&lt;&gt;"",LOOKUP(2,1/($D$2:D333&lt;&gt;""),$D$2:D336)&amp;"-"&amp;TEXT(COUNTIF('01-LISTADO_ELEMENTOS'!$C$7:INDEX('01-LISTADO_ELEMENTOS'!C:C,ROW()+5),"&lt;&gt;"),"000"),"")</f>
        <v/>
      </c>
    </row>
    <row r="337">
      <c r="G337" s="5" t="str">
        <f t="array" ref="G337">IF(INDEX('01-LISTADO_ELEMENTOS'!C:C,ROW()+5)&lt;&gt;"",LOOKUP(2,1/($D$2:D334&lt;&gt;""),$D$2:D337)&amp;"-"&amp;TEXT(COUNTIF('01-LISTADO_ELEMENTOS'!$C$7:INDEX('01-LISTADO_ELEMENTOS'!C:C,ROW()+5),"&lt;&gt;"),"000"),"")</f>
        <v/>
      </c>
    </row>
    <row r="338">
      <c r="G338" s="5" t="str">
        <f t="array" ref="G338">IF(INDEX('01-LISTADO_ELEMENTOS'!C:C,ROW()+5)&lt;&gt;"",LOOKUP(2,1/($D$2:D335&lt;&gt;""),$D$2:D338)&amp;"-"&amp;TEXT(COUNTIF('01-LISTADO_ELEMENTOS'!$C$7:INDEX('01-LISTADO_ELEMENTOS'!C:C,ROW()+5),"&lt;&gt;"),"000"),"")</f>
        <v/>
      </c>
    </row>
    <row r="339">
      <c r="G339" s="5" t="str">
        <f t="array" ref="G339">IF(INDEX('01-LISTADO_ELEMENTOS'!C:C,ROW()+5)&lt;&gt;"",LOOKUP(2,1/($D$2:D336&lt;&gt;""),$D$2:D339)&amp;"-"&amp;TEXT(COUNTIF('01-LISTADO_ELEMENTOS'!$C$7:INDEX('01-LISTADO_ELEMENTOS'!C:C,ROW()+5),"&lt;&gt;"),"000"),"")</f>
        <v/>
      </c>
    </row>
    <row r="340">
      <c r="G340" s="5" t="str">
        <f t="array" ref="G340">IF(INDEX('01-LISTADO_ELEMENTOS'!C:C,ROW()+5)&lt;&gt;"",LOOKUP(2,1/($D$2:D337&lt;&gt;""),$D$2:D340)&amp;"-"&amp;TEXT(COUNTIF('01-LISTADO_ELEMENTOS'!$C$7:INDEX('01-LISTADO_ELEMENTOS'!C:C,ROW()+5),"&lt;&gt;"),"000"),"")</f>
        <v/>
      </c>
    </row>
    <row r="341">
      <c r="G341" s="5" t="str">
        <f t="array" ref="G341">IF(INDEX('01-LISTADO_ELEMENTOS'!C:C,ROW()+5)&lt;&gt;"",LOOKUP(2,1/($D$2:D338&lt;&gt;""),$D$2:D341)&amp;"-"&amp;TEXT(COUNTIF('01-LISTADO_ELEMENTOS'!$C$7:INDEX('01-LISTADO_ELEMENTOS'!C:C,ROW()+5),"&lt;&gt;"),"000"),"")</f>
        <v/>
      </c>
    </row>
    <row r="342">
      <c r="G342" s="5" t="str">
        <f t="array" ref="G342">IF(INDEX('01-LISTADO_ELEMENTOS'!C:C,ROW()+5)&lt;&gt;"",LOOKUP(2,1/($D$2:D339&lt;&gt;""),$D$2:D342)&amp;"-"&amp;TEXT(COUNTIF('01-LISTADO_ELEMENTOS'!$C$7:INDEX('01-LISTADO_ELEMENTOS'!C:C,ROW()+5),"&lt;&gt;"),"000"),"")</f>
        <v/>
      </c>
    </row>
    <row r="343">
      <c r="G343" s="5" t="str">
        <f t="array" ref="G343">IF(INDEX('01-LISTADO_ELEMENTOS'!C:C,ROW()+5)&lt;&gt;"",LOOKUP(2,1/($D$2:D340&lt;&gt;""),$D$2:D343)&amp;"-"&amp;TEXT(COUNTIF('01-LISTADO_ELEMENTOS'!$C$7:INDEX('01-LISTADO_ELEMENTOS'!C:C,ROW()+5),"&lt;&gt;"),"000"),"")</f>
        <v/>
      </c>
    </row>
    <row r="344">
      <c r="G344" s="5" t="str">
        <f t="array" ref="G344">IF(INDEX('01-LISTADO_ELEMENTOS'!C:C,ROW()+5)&lt;&gt;"",LOOKUP(2,1/($D$2:D341&lt;&gt;""),$D$2:D344)&amp;"-"&amp;TEXT(COUNTIF('01-LISTADO_ELEMENTOS'!$C$7:INDEX('01-LISTADO_ELEMENTOS'!C:C,ROW()+5),"&lt;&gt;"),"000"),"")</f>
        <v/>
      </c>
    </row>
    <row r="345">
      <c r="G345" s="5" t="str">
        <f t="array" ref="G345">IF(INDEX('01-LISTADO_ELEMENTOS'!C:C,ROW()+5)&lt;&gt;"",LOOKUP(2,1/($D$2:D342&lt;&gt;""),$D$2:D345)&amp;"-"&amp;TEXT(COUNTIF('01-LISTADO_ELEMENTOS'!$C$7:INDEX('01-LISTADO_ELEMENTOS'!C:C,ROW()+5),"&lt;&gt;"),"000"),"")</f>
        <v/>
      </c>
    </row>
    <row r="346">
      <c r="G346" s="5" t="str">
        <f t="array" ref="G346">IF(INDEX('01-LISTADO_ELEMENTOS'!C:C,ROW()+5)&lt;&gt;"",LOOKUP(2,1/($D$2:D343&lt;&gt;""),$D$2:D346)&amp;"-"&amp;TEXT(COUNTIF('01-LISTADO_ELEMENTOS'!$C$7:INDEX('01-LISTADO_ELEMENTOS'!C:C,ROW()+5),"&lt;&gt;"),"000"),"")</f>
        <v/>
      </c>
    </row>
    <row r="347">
      <c r="G347" s="5" t="str">
        <f t="array" ref="G347">IF(INDEX('01-LISTADO_ELEMENTOS'!C:C,ROW()+5)&lt;&gt;"",LOOKUP(2,1/($D$2:D344&lt;&gt;""),$D$2:D347)&amp;"-"&amp;TEXT(COUNTIF('01-LISTADO_ELEMENTOS'!$C$7:INDEX('01-LISTADO_ELEMENTOS'!C:C,ROW()+5),"&lt;&gt;"),"000"),"")</f>
        <v/>
      </c>
    </row>
    <row r="348">
      <c r="G348" s="5" t="str">
        <f t="array" ref="G348">IF(INDEX('01-LISTADO_ELEMENTOS'!C:C,ROW()+5)&lt;&gt;"",LOOKUP(2,1/($D$2:D345&lt;&gt;""),$D$2:D348)&amp;"-"&amp;TEXT(COUNTIF('01-LISTADO_ELEMENTOS'!$C$7:INDEX('01-LISTADO_ELEMENTOS'!C:C,ROW()+5),"&lt;&gt;"),"000"),"")</f>
        <v/>
      </c>
    </row>
    <row r="349">
      <c r="G349" s="5" t="str">
        <f t="array" ref="G349">IF(INDEX('01-LISTADO_ELEMENTOS'!C:C,ROW()+5)&lt;&gt;"",LOOKUP(2,1/($D$2:D346&lt;&gt;""),$D$2:D349)&amp;"-"&amp;TEXT(COUNTIF('01-LISTADO_ELEMENTOS'!$C$7:INDEX('01-LISTADO_ELEMENTOS'!C:C,ROW()+5),"&lt;&gt;"),"000"),"")</f>
        <v/>
      </c>
    </row>
    <row r="350">
      <c r="G350" s="5" t="str">
        <f t="array" ref="G350">IF(INDEX('01-LISTADO_ELEMENTOS'!C:C,ROW()+5)&lt;&gt;"",LOOKUP(2,1/($D$2:D347&lt;&gt;""),$D$2:D350)&amp;"-"&amp;TEXT(COUNTIF('01-LISTADO_ELEMENTOS'!$C$7:INDEX('01-LISTADO_ELEMENTOS'!C:C,ROW()+5),"&lt;&gt;"),"000"),"")</f>
        <v/>
      </c>
    </row>
    <row r="351">
      <c r="G351" s="5" t="str">
        <f t="array" ref="G351">IF(INDEX('01-LISTADO_ELEMENTOS'!C:C,ROW()+5)&lt;&gt;"",LOOKUP(2,1/($D$2:D348&lt;&gt;""),$D$2:D351)&amp;"-"&amp;TEXT(COUNTIF('01-LISTADO_ELEMENTOS'!$C$7:INDEX('01-LISTADO_ELEMENTOS'!C:C,ROW()+5),"&lt;&gt;"),"000"),"")</f>
        <v/>
      </c>
    </row>
    <row r="352">
      <c r="G352" s="5" t="str">
        <f t="array" ref="G352">IF(INDEX('01-LISTADO_ELEMENTOS'!C:C,ROW()+5)&lt;&gt;"",LOOKUP(2,1/($D$2:D349&lt;&gt;""),$D$2:D352)&amp;"-"&amp;TEXT(COUNTIF('01-LISTADO_ELEMENTOS'!$C$7:INDEX('01-LISTADO_ELEMENTOS'!C:C,ROW()+5),"&lt;&gt;"),"000"),"")</f>
        <v/>
      </c>
    </row>
    <row r="353">
      <c r="G353" s="5" t="str">
        <f t="array" ref="G353">IF(INDEX('01-LISTADO_ELEMENTOS'!C:C,ROW()+5)&lt;&gt;"",LOOKUP(2,1/($D$2:D350&lt;&gt;""),$D$2:D353)&amp;"-"&amp;TEXT(COUNTIF('01-LISTADO_ELEMENTOS'!$C$7:INDEX('01-LISTADO_ELEMENTOS'!C:C,ROW()+5),"&lt;&gt;"),"000"),"")</f>
        <v/>
      </c>
    </row>
    <row r="354">
      <c r="G354" s="5" t="str">
        <f t="array" ref="G354">IF(INDEX('01-LISTADO_ELEMENTOS'!C:C,ROW()+5)&lt;&gt;"",LOOKUP(2,1/($D$2:D351&lt;&gt;""),$D$2:D354)&amp;"-"&amp;TEXT(COUNTIF('01-LISTADO_ELEMENTOS'!$C$7:INDEX('01-LISTADO_ELEMENTOS'!C:C,ROW()+5),"&lt;&gt;"),"000"),"")</f>
        <v/>
      </c>
    </row>
    <row r="355">
      <c r="G355" s="5" t="str">
        <f t="array" ref="G355">IF(INDEX('01-LISTADO_ELEMENTOS'!C:C,ROW()+5)&lt;&gt;"",LOOKUP(2,1/($D$2:D352&lt;&gt;""),$D$2:D355)&amp;"-"&amp;TEXT(COUNTIF('01-LISTADO_ELEMENTOS'!$C$7:INDEX('01-LISTADO_ELEMENTOS'!C:C,ROW()+5),"&lt;&gt;"),"000"),"")</f>
        <v/>
      </c>
    </row>
    <row r="356">
      <c r="G356" s="5" t="str">
        <f t="array" ref="G356">IF(INDEX('01-LISTADO_ELEMENTOS'!C:C,ROW()+5)&lt;&gt;"",LOOKUP(2,1/($D$2:D353&lt;&gt;""),$D$2:D356)&amp;"-"&amp;TEXT(COUNTIF('01-LISTADO_ELEMENTOS'!$C$7:INDEX('01-LISTADO_ELEMENTOS'!C:C,ROW()+5),"&lt;&gt;"),"000"),"")</f>
        <v/>
      </c>
    </row>
    <row r="357">
      <c r="G357" s="5" t="str">
        <f t="array" ref="G357">IF(INDEX('01-LISTADO_ELEMENTOS'!C:C,ROW()+5)&lt;&gt;"",LOOKUP(2,1/($D$2:D354&lt;&gt;""),$D$2:D357)&amp;"-"&amp;TEXT(COUNTIF('01-LISTADO_ELEMENTOS'!$C$7:INDEX('01-LISTADO_ELEMENTOS'!C:C,ROW()+5),"&lt;&gt;"),"000"),"")</f>
        <v/>
      </c>
    </row>
    <row r="358">
      <c r="G358" s="5" t="str">
        <f t="array" ref="G358">IF(INDEX('01-LISTADO_ELEMENTOS'!C:C,ROW()+5)&lt;&gt;"",LOOKUP(2,1/($D$2:D355&lt;&gt;""),$D$2:D358)&amp;"-"&amp;TEXT(COUNTIF('01-LISTADO_ELEMENTOS'!$C$7:INDEX('01-LISTADO_ELEMENTOS'!C:C,ROW()+5),"&lt;&gt;"),"000"),"")</f>
        <v/>
      </c>
    </row>
    <row r="359">
      <c r="G359" s="5" t="str">
        <f t="array" ref="G359">IF(INDEX('01-LISTADO_ELEMENTOS'!C:C,ROW()+5)&lt;&gt;"",LOOKUP(2,1/($D$2:D356&lt;&gt;""),$D$2:D359)&amp;"-"&amp;TEXT(COUNTIF('01-LISTADO_ELEMENTOS'!$C$7:INDEX('01-LISTADO_ELEMENTOS'!C:C,ROW()+5),"&lt;&gt;"),"000"),"")</f>
        <v/>
      </c>
    </row>
    <row r="360">
      <c r="G360" s="5" t="str">
        <f t="array" ref="G360">IF(INDEX('01-LISTADO_ELEMENTOS'!C:C,ROW()+5)&lt;&gt;"",LOOKUP(2,1/($D$2:D357&lt;&gt;""),$D$2:D360)&amp;"-"&amp;TEXT(COUNTIF('01-LISTADO_ELEMENTOS'!$C$7:INDEX('01-LISTADO_ELEMENTOS'!C:C,ROW()+5),"&lt;&gt;"),"000"),"")</f>
        <v/>
      </c>
    </row>
    <row r="361">
      <c r="G361" s="5" t="str">
        <f t="array" ref="G361">IF(INDEX('01-LISTADO_ELEMENTOS'!C:C,ROW()+5)&lt;&gt;"",LOOKUP(2,1/($D$2:D358&lt;&gt;""),$D$2:D361)&amp;"-"&amp;TEXT(COUNTIF('01-LISTADO_ELEMENTOS'!$C$7:INDEX('01-LISTADO_ELEMENTOS'!C:C,ROW()+5),"&lt;&gt;"),"000"),"")</f>
        <v/>
      </c>
    </row>
    <row r="362">
      <c r="G362" s="5" t="str">
        <f t="array" ref="G362">IF(INDEX('01-LISTADO_ELEMENTOS'!C:C,ROW()+5)&lt;&gt;"",LOOKUP(2,1/($D$2:D359&lt;&gt;""),$D$2:D362)&amp;"-"&amp;TEXT(COUNTIF('01-LISTADO_ELEMENTOS'!$C$7:INDEX('01-LISTADO_ELEMENTOS'!C:C,ROW()+5),"&lt;&gt;"),"000"),"")</f>
        <v/>
      </c>
    </row>
    <row r="363">
      <c r="G363" s="5" t="str">
        <f t="array" ref="G363">IF(INDEX('01-LISTADO_ELEMENTOS'!C:C,ROW()+5)&lt;&gt;"",LOOKUP(2,1/($D$2:D360&lt;&gt;""),$D$2:D363)&amp;"-"&amp;TEXT(COUNTIF('01-LISTADO_ELEMENTOS'!$C$7:INDEX('01-LISTADO_ELEMENTOS'!C:C,ROW()+5),"&lt;&gt;"),"000"),"")</f>
        <v/>
      </c>
    </row>
    <row r="364">
      <c r="G364" s="5" t="str">
        <f t="array" ref="G364">IF(INDEX('01-LISTADO_ELEMENTOS'!C:C,ROW()+5)&lt;&gt;"",LOOKUP(2,1/($D$2:D361&lt;&gt;""),$D$2:D364)&amp;"-"&amp;TEXT(COUNTIF('01-LISTADO_ELEMENTOS'!$C$7:INDEX('01-LISTADO_ELEMENTOS'!C:C,ROW()+5),"&lt;&gt;"),"000"),"")</f>
        <v/>
      </c>
    </row>
    <row r="365">
      <c r="G365" s="5" t="str">
        <f t="array" ref="G365">IF(INDEX('01-LISTADO_ELEMENTOS'!C:C,ROW()+5)&lt;&gt;"",LOOKUP(2,1/($D$2:D362&lt;&gt;""),$D$2:D365)&amp;"-"&amp;TEXT(COUNTIF('01-LISTADO_ELEMENTOS'!$C$7:INDEX('01-LISTADO_ELEMENTOS'!C:C,ROW()+5),"&lt;&gt;"),"000"),"")</f>
        <v/>
      </c>
    </row>
    <row r="366">
      <c r="G366" s="5" t="str">
        <f t="array" ref="G366">IF(INDEX('01-LISTADO_ELEMENTOS'!C:C,ROW()+5)&lt;&gt;"",LOOKUP(2,1/($D$2:D363&lt;&gt;""),$D$2:D366)&amp;"-"&amp;TEXT(COUNTIF('01-LISTADO_ELEMENTOS'!$C$7:INDEX('01-LISTADO_ELEMENTOS'!C:C,ROW()+5),"&lt;&gt;"),"000"),"")</f>
        <v/>
      </c>
    </row>
    <row r="367">
      <c r="G367" s="5" t="str">
        <f t="array" ref="G367">IF(INDEX('01-LISTADO_ELEMENTOS'!C:C,ROW()+5)&lt;&gt;"",LOOKUP(2,1/($D$2:D364&lt;&gt;""),$D$2:D367)&amp;"-"&amp;TEXT(COUNTIF('01-LISTADO_ELEMENTOS'!$C$7:INDEX('01-LISTADO_ELEMENTOS'!C:C,ROW()+5),"&lt;&gt;"),"000"),"")</f>
        <v/>
      </c>
    </row>
    <row r="368">
      <c r="G368" s="5" t="str">
        <f t="array" ref="G368">IF(INDEX('01-LISTADO_ELEMENTOS'!C:C,ROW()+5)&lt;&gt;"",LOOKUP(2,1/($D$2:D365&lt;&gt;""),$D$2:D368)&amp;"-"&amp;TEXT(COUNTIF('01-LISTADO_ELEMENTOS'!$C$7:INDEX('01-LISTADO_ELEMENTOS'!C:C,ROW()+5),"&lt;&gt;"),"000"),"")</f>
        <v/>
      </c>
    </row>
    <row r="369">
      <c r="G369" s="5" t="str">
        <f t="array" ref="G369">IF(INDEX('01-LISTADO_ELEMENTOS'!C:C,ROW()+5)&lt;&gt;"",LOOKUP(2,1/($D$2:D366&lt;&gt;""),$D$2:D369)&amp;"-"&amp;TEXT(COUNTIF('01-LISTADO_ELEMENTOS'!$C$7:INDEX('01-LISTADO_ELEMENTOS'!C:C,ROW()+5),"&lt;&gt;"),"000"),"")</f>
        <v/>
      </c>
    </row>
    <row r="370">
      <c r="G370" s="5" t="str">
        <f t="array" ref="G370">IF(INDEX('01-LISTADO_ELEMENTOS'!C:C,ROW()+5)&lt;&gt;"",LOOKUP(2,1/($D$2:D367&lt;&gt;""),$D$2:D370)&amp;"-"&amp;TEXT(COUNTIF('01-LISTADO_ELEMENTOS'!$C$7:INDEX('01-LISTADO_ELEMENTOS'!C:C,ROW()+5),"&lt;&gt;"),"000"),"")</f>
        <v/>
      </c>
    </row>
    <row r="371">
      <c r="G371" s="5" t="str">
        <f t="array" ref="G371">IF(INDEX('01-LISTADO_ELEMENTOS'!C:C,ROW()+5)&lt;&gt;"",LOOKUP(2,1/($D$2:D368&lt;&gt;""),$D$2:D371)&amp;"-"&amp;TEXT(COUNTIF('01-LISTADO_ELEMENTOS'!$C$7:INDEX('01-LISTADO_ELEMENTOS'!C:C,ROW()+5),"&lt;&gt;"),"000"),"")</f>
        <v/>
      </c>
    </row>
    <row r="372">
      <c r="G372" s="5" t="str">
        <f t="array" ref="G372">IF(INDEX('01-LISTADO_ELEMENTOS'!C:C,ROW()+5)&lt;&gt;"",LOOKUP(2,1/($D$2:D369&lt;&gt;""),$D$2:D372)&amp;"-"&amp;TEXT(COUNTIF('01-LISTADO_ELEMENTOS'!$C$7:INDEX('01-LISTADO_ELEMENTOS'!C:C,ROW()+5),"&lt;&gt;"),"000"),"")</f>
        <v/>
      </c>
    </row>
    <row r="373">
      <c r="G373" s="5" t="str">
        <f t="array" ref="G373">IF(INDEX('01-LISTADO_ELEMENTOS'!C:C,ROW()+5)&lt;&gt;"",LOOKUP(2,1/($D$2:D370&lt;&gt;""),$D$2:D373)&amp;"-"&amp;TEXT(COUNTIF('01-LISTADO_ELEMENTOS'!$C$7:INDEX('01-LISTADO_ELEMENTOS'!C:C,ROW()+5),"&lt;&gt;"),"000"),"")</f>
        <v/>
      </c>
    </row>
    <row r="374">
      <c r="G374" s="5" t="str">
        <f t="array" ref="G374">IF(INDEX('01-LISTADO_ELEMENTOS'!C:C,ROW()+5)&lt;&gt;"",LOOKUP(2,1/($D$2:D371&lt;&gt;""),$D$2:D374)&amp;"-"&amp;TEXT(COUNTIF('01-LISTADO_ELEMENTOS'!$C$7:INDEX('01-LISTADO_ELEMENTOS'!C:C,ROW()+5),"&lt;&gt;"),"000"),"")</f>
        <v/>
      </c>
    </row>
    <row r="375">
      <c r="G375" s="5" t="str">
        <f t="array" ref="G375">IF(INDEX('01-LISTADO_ELEMENTOS'!C:C,ROW()+5)&lt;&gt;"",LOOKUP(2,1/($D$2:D372&lt;&gt;""),$D$2:D375)&amp;"-"&amp;TEXT(COUNTIF('01-LISTADO_ELEMENTOS'!$C$7:INDEX('01-LISTADO_ELEMENTOS'!C:C,ROW()+5),"&lt;&gt;"),"000"),"")</f>
        <v/>
      </c>
    </row>
    <row r="376">
      <c r="G376" s="5" t="str">
        <f t="array" ref="G376">IF(INDEX('01-LISTADO_ELEMENTOS'!C:C,ROW()+5)&lt;&gt;"",LOOKUP(2,1/($D$2:D373&lt;&gt;""),$D$2:D376)&amp;"-"&amp;TEXT(COUNTIF('01-LISTADO_ELEMENTOS'!$C$7:INDEX('01-LISTADO_ELEMENTOS'!C:C,ROW()+5),"&lt;&gt;"),"000"),"")</f>
        <v/>
      </c>
    </row>
    <row r="377">
      <c r="G377" s="5" t="str">
        <f t="array" ref="G377">IF(INDEX('01-LISTADO_ELEMENTOS'!C:C,ROW()+5)&lt;&gt;"",LOOKUP(2,1/($D$2:D374&lt;&gt;""),$D$2:D377)&amp;"-"&amp;TEXT(COUNTIF('01-LISTADO_ELEMENTOS'!$C$7:INDEX('01-LISTADO_ELEMENTOS'!C:C,ROW()+5),"&lt;&gt;"),"000"),"")</f>
        <v/>
      </c>
    </row>
    <row r="378">
      <c r="G378" s="5" t="str">
        <f t="array" ref="G378">IF(INDEX('01-LISTADO_ELEMENTOS'!C:C,ROW()+5)&lt;&gt;"",LOOKUP(2,1/($D$2:D375&lt;&gt;""),$D$2:D378)&amp;"-"&amp;TEXT(COUNTIF('01-LISTADO_ELEMENTOS'!$C$7:INDEX('01-LISTADO_ELEMENTOS'!C:C,ROW()+5),"&lt;&gt;"),"000"),"")</f>
        <v/>
      </c>
    </row>
    <row r="379">
      <c r="G379" s="5" t="str">
        <f t="array" ref="G379">IF(INDEX('01-LISTADO_ELEMENTOS'!C:C,ROW()+5)&lt;&gt;"",LOOKUP(2,1/($D$2:D376&lt;&gt;""),$D$2:D379)&amp;"-"&amp;TEXT(COUNTIF('01-LISTADO_ELEMENTOS'!$C$7:INDEX('01-LISTADO_ELEMENTOS'!C:C,ROW()+5),"&lt;&gt;"),"000"),"")</f>
        <v/>
      </c>
    </row>
    <row r="380">
      <c r="G380" s="5" t="str">
        <f t="array" ref="G380">IF(INDEX('01-LISTADO_ELEMENTOS'!C:C,ROW()+5)&lt;&gt;"",LOOKUP(2,1/($D$2:D377&lt;&gt;""),$D$2:D380)&amp;"-"&amp;TEXT(COUNTIF('01-LISTADO_ELEMENTOS'!$C$7:INDEX('01-LISTADO_ELEMENTOS'!C:C,ROW()+5),"&lt;&gt;"),"000"),"")</f>
        <v/>
      </c>
    </row>
    <row r="381">
      <c r="G381" s="5" t="str">
        <f t="array" ref="G381">IF(INDEX('01-LISTADO_ELEMENTOS'!C:C,ROW()+5)&lt;&gt;"",LOOKUP(2,1/($D$2:D378&lt;&gt;""),$D$2:D381)&amp;"-"&amp;TEXT(COUNTIF('01-LISTADO_ELEMENTOS'!$C$7:INDEX('01-LISTADO_ELEMENTOS'!C:C,ROW()+5),"&lt;&gt;"),"000"),"")</f>
        <v/>
      </c>
    </row>
    <row r="382">
      <c r="G382" s="5" t="str">
        <f t="array" ref="G382">IF(INDEX('01-LISTADO_ELEMENTOS'!C:C,ROW()+5)&lt;&gt;"",LOOKUP(2,1/($D$2:D379&lt;&gt;""),$D$2:D382)&amp;"-"&amp;TEXT(COUNTIF('01-LISTADO_ELEMENTOS'!$C$7:INDEX('01-LISTADO_ELEMENTOS'!C:C,ROW()+5),"&lt;&gt;"),"000"),"")</f>
        <v/>
      </c>
    </row>
    <row r="383">
      <c r="G383" s="5" t="str">
        <f t="array" ref="G383">IF(INDEX('01-LISTADO_ELEMENTOS'!C:C,ROW()+5)&lt;&gt;"",LOOKUP(2,1/($D$2:D380&lt;&gt;""),$D$2:D383)&amp;"-"&amp;TEXT(COUNTIF('01-LISTADO_ELEMENTOS'!$C$7:INDEX('01-LISTADO_ELEMENTOS'!C:C,ROW()+5),"&lt;&gt;"),"000"),"")</f>
        <v/>
      </c>
    </row>
    <row r="384">
      <c r="G384" s="5" t="str">
        <f t="array" ref="G384">IF(INDEX('01-LISTADO_ELEMENTOS'!C:C,ROW()+5)&lt;&gt;"",LOOKUP(2,1/($D$2:D381&lt;&gt;""),$D$2:D384)&amp;"-"&amp;TEXT(COUNTIF('01-LISTADO_ELEMENTOS'!$C$7:INDEX('01-LISTADO_ELEMENTOS'!C:C,ROW()+5),"&lt;&gt;"),"000"),"")</f>
        <v/>
      </c>
    </row>
    <row r="385">
      <c r="G385" s="5" t="str">
        <f t="array" ref="G385">IF(INDEX('01-LISTADO_ELEMENTOS'!C:C,ROW()+5)&lt;&gt;"",LOOKUP(2,1/($D$2:D382&lt;&gt;""),$D$2:D385)&amp;"-"&amp;TEXT(COUNTIF('01-LISTADO_ELEMENTOS'!$C$7:INDEX('01-LISTADO_ELEMENTOS'!C:C,ROW()+5),"&lt;&gt;"),"000"),"")</f>
        <v/>
      </c>
    </row>
    <row r="386">
      <c r="G386" s="5" t="str">
        <f t="array" ref="G386">IF(INDEX('01-LISTADO_ELEMENTOS'!C:C,ROW()+5)&lt;&gt;"",LOOKUP(2,1/($D$2:D383&lt;&gt;""),$D$2:D386)&amp;"-"&amp;TEXT(COUNTIF('01-LISTADO_ELEMENTOS'!$C$7:INDEX('01-LISTADO_ELEMENTOS'!C:C,ROW()+5),"&lt;&gt;"),"000"),"")</f>
        <v/>
      </c>
    </row>
    <row r="387">
      <c r="G387" s="5" t="str">
        <f t="array" ref="G387">IF(INDEX('01-LISTADO_ELEMENTOS'!C:C,ROW()+5)&lt;&gt;"",LOOKUP(2,1/($D$2:D384&lt;&gt;""),$D$2:D387)&amp;"-"&amp;TEXT(COUNTIF('01-LISTADO_ELEMENTOS'!$C$7:INDEX('01-LISTADO_ELEMENTOS'!C:C,ROW()+5),"&lt;&gt;"),"000"),"")</f>
        <v/>
      </c>
    </row>
    <row r="388">
      <c r="G388" s="5" t="str">
        <f t="array" ref="G388">IF(INDEX('01-LISTADO_ELEMENTOS'!C:C,ROW()+5)&lt;&gt;"",LOOKUP(2,1/($D$2:D385&lt;&gt;""),$D$2:D388)&amp;"-"&amp;TEXT(COUNTIF('01-LISTADO_ELEMENTOS'!$C$7:INDEX('01-LISTADO_ELEMENTOS'!C:C,ROW()+5),"&lt;&gt;"),"000"),"")</f>
        <v/>
      </c>
    </row>
    <row r="389">
      <c r="G389" s="5" t="str">
        <f t="array" ref="G389">IF(INDEX('01-LISTADO_ELEMENTOS'!C:C,ROW()+5)&lt;&gt;"",LOOKUP(2,1/($D$2:D386&lt;&gt;""),$D$2:D389)&amp;"-"&amp;TEXT(COUNTIF('01-LISTADO_ELEMENTOS'!$C$7:INDEX('01-LISTADO_ELEMENTOS'!C:C,ROW()+5),"&lt;&gt;"),"000"),"")</f>
        <v/>
      </c>
    </row>
    <row r="390">
      <c r="G390" s="5" t="str">
        <f t="array" ref="G390">IF(INDEX('01-LISTADO_ELEMENTOS'!C:C,ROW()+5)&lt;&gt;"",LOOKUP(2,1/($D$2:D387&lt;&gt;""),$D$2:D390)&amp;"-"&amp;TEXT(COUNTIF('01-LISTADO_ELEMENTOS'!$C$7:INDEX('01-LISTADO_ELEMENTOS'!C:C,ROW()+5),"&lt;&gt;"),"000"),"")</f>
        <v/>
      </c>
    </row>
    <row r="391">
      <c r="G391" s="5" t="str">
        <f t="array" ref="G391">IF(INDEX('01-LISTADO_ELEMENTOS'!C:C,ROW()+5)&lt;&gt;"",LOOKUP(2,1/($D$2:D388&lt;&gt;""),$D$2:D391)&amp;"-"&amp;TEXT(COUNTIF('01-LISTADO_ELEMENTOS'!$C$7:INDEX('01-LISTADO_ELEMENTOS'!C:C,ROW()+5),"&lt;&gt;"),"000"),"")</f>
        <v/>
      </c>
    </row>
    <row r="392">
      <c r="G392" s="5" t="str">
        <f t="array" ref="G392">IF(INDEX('01-LISTADO_ELEMENTOS'!C:C,ROW()+5)&lt;&gt;"",LOOKUP(2,1/($D$2:D389&lt;&gt;""),$D$2:D392)&amp;"-"&amp;TEXT(COUNTIF('01-LISTADO_ELEMENTOS'!$C$7:INDEX('01-LISTADO_ELEMENTOS'!C:C,ROW()+5),"&lt;&gt;"),"000"),"")</f>
        <v/>
      </c>
    </row>
    <row r="393">
      <c r="G393" s="5" t="str">
        <f t="array" ref="G393">IF(INDEX('01-LISTADO_ELEMENTOS'!C:C,ROW()+5)&lt;&gt;"",LOOKUP(2,1/($D$2:D390&lt;&gt;""),$D$2:D393)&amp;"-"&amp;TEXT(COUNTIF('01-LISTADO_ELEMENTOS'!$C$7:INDEX('01-LISTADO_ELEMENTOS'!C:C,ROW()+5),"&lt;&gt;"),"000"),"")</f>
        <v/>
      </c>
    </row>
    <row r="394">
      <c r="G394" s="5" t="str">
        <f t="array" ref="G394">IF(INDEX('01-LISTADO_ELEMENTOS'!C:C,ROW()+5)&lt;&gt;"",LOOKUP(2,1/($D$2:D391&lt;&gt;""),$D$2:D394)&amp;"-"&amp;TEXT(COUNTIF('01-LISTADO_ELEMENTOS'!$C$7:INDEX('01-LISTADO_ELEMENTOS'!C:C,ROW()+5),"&lt;&gt;"),"000"),"")</f>
        <v/>
      </c>
    </row>
    <row r="395">
      <c r="G395" s="5" t="str">
        <f t="array" ref="G395">IF(INDEX('01-LISTADO_ELEMENTOS'!C:C,ROW()+5)&lt;&gt;"",LOOKUP(2,1/($D$2:D392&lt;&gt;""),$D$2:D395)&amp;"-"&amp;TEXT(COUNTIF('01-LISTADO_ELEMENTOS'!$C$7:INDEX('01-LISTADO_ELEMENTOS'!C:C,ROW()+5),"&lt;&gt;"),"000"),"")</f>
        <v/>
      </c>
    </row>
    <row r="396">
      <c r="G396" s="5" t="str">
        <f t="array" ref="G396">IF(INDEX('01-LISTADO_ELEMENTOS'!C:C,ROW()+5)&lt;&gt;"",LOOKUP(2,1/($D$2:D393&lt;&gt;""),$D$2:D396)&amp;"-"&amp;TEXT(COUNTIF('01-LISTADO_ELEMENTOS'!$C$7:INDEX('01-LISTADO_ELEMENTOS'!C:C,ROW()+5),"&lt;&gt;"),"000"),"")</f>
        <v/>
      </c>
    </row>
    <row r="397">
      <c r="G397" s="5" t="str">
        <f t="array" ref="G397">IF(INDEX('01-LISTADO_ELEMENTOS'!C:C,ROW()+5)&lt;&gt;"",LOOKUP(2,1/($D$2:D394&lt;&gt;""),$D$2:D397)&amp;"-"&amp;TEXT(COUNTIF('01-LISTADO_ELEMENTOS'!$C$7:INDEX('01-LISTADO_ELEMENTOS'!C:C,ROW()+5),"&lt;&gt;"),"000"),"")</f>
        <v/>
      </c>
    </row>
    <row r="398">
      <c r="G398" s="5" t="str">
        <f t="array" ref="G398">IF(INDEX('01-LISTADO_ELEMENTOS'!C:C,ROW()+5)&lt;&gt;"",LOOKUP(2,1/($D$2:D395&lt;&gt;""),$D$2:D398)&amp;"-"&amp;TEXT(COUNTIF('01-LISTADO_ELEMENTOS'!$C$7:INDEX('01-LISTADO_ELEMENTOS'!C:C,ROW()+5),"&lt;&gt;"),"000"),"")</f>
        <v/>
      </c>
    </row>
    <row r="399">
      <c r="G399" s="5" t="str">
        <f t="array" ref="G399">IF(INDEX('01-LISTADO_ELEMENTOS'!C:C,ROW()+5)&lt;&gt;"",LOOKUP(2,1/($D$2:D396&lt;&gt;""),$D$2:D399)&amp;"-"&amp;TEXT(COUNTIF('01-LISTADO_ELEMENTOS'!$C$7:INDEX('01-LISTADO_ELEMENTOS'!C:C,ROW()+5),"&lt;&gt;"),"000"),"")</f>
        <v/>
      </c>
    </row>
    <row r="400">
      <c r="G400" s="5" t="str">
        <f t="array" ref="G400">IF(INDEX('01-LISTADO_ELEMENTOS'!C:C,ROW()+5)&lt;&gt;"",LOOKUP(2,1/($D$2:D397&lt;&gt;""),$D$2:D400)&amp;"-"&amp;TEXT(COUNTIF('01-LISTADO_ELEMENTOS'!$C$7:INDEX('01-LISTADO_ELEMENTOS'!C:C,ROW()+5),"&lt;&gt;"),"000"),"")</f>
        <v/>
      </c>
    </row>
    <row r="401">
      <c r="G401" s="5" t="str">
        <f t="array" ref="G401">IF(INDEX('01-LISTADO_ELEMENTOS'!C:C,ROW()+5)&lt;&gt;"",LOOKUP(2,1/($D$2:D398&lt;&gt;""),$D$2:D401)&amp;"-"&amp;TEXT(COUNTIF('01-LISTADO_ELEMENTOS'!$C$7:INDEX('01-LISTADO_ELEMENTOS'!C:C,ROW()+5),"&lt;&gt;"),"000"),"")</f>
        <v/>
      </c>
    </row>
    <row r="402">
      <c r="G402" s="5" t="str">
        <f t="array" ref="G402">IF(INDEX('01-LISTADO_ELEMENTOS'!C:C,ROW()+5)&lt;&gt;"",LOOKUP(2,1/($D$2:D399&lt;&gt;""),$D$2:D402)&amp;"-"&amp;TEXT(COUNTIF('01-LISTADO_ELEMENTOS'!$C$7:INDEX('01-LISTADO_ELEMENTOS'!C:C,ROW()+5),"&lt;&gt;"),"000"),"")</f>
        <v/>
      </c>
    </row>
    <row r="403">
      <c r="G403" s="5" t="str">
        <f t="array" ref="G403">IF(INDEX('01-LISTADO_ELEMENTOS'!C:C,ROW()+5)&lt;&gt;"",LOOKUP(2,1/($D$2:D400&lt;&gt;""),$D$2:D403)&amp;"-"&amp;TEXT(COUNTIF('01-LISTADO_ELEMENTOS'!$C$7:INDEX('01-LISTADO_ELEMENTOS'!C:C,ROW()+5),"&lt;&gt;"),"000"),"")</f>
        <v/>
      </c>
    </row>
    <row r="404">
      <c r="G404" s="5" t="str">
        <f t="array" ref="G404">IF(INDEX('01-LISTADO_ELEMENTOS'!C:C,ROW()+5)&lt;&gt;"",LOOKUP(2,1/($D$2:D401&lt;&gt;""),$D$2:D404)&amp;"-"&amp;TEXT(COUNTIF('01-LISTADO_ELEMENTOS'!$C$7:INDEX('01-LISTADO_ELEMENTOS'!C:C,ROW()+5),"&lt;&gt;"),"000"),"")</f>
        <v/>
      </c>
    </row>
    <row r="405">
      <c r="G405" s="5" t="str">
        <f t="array" ref="G405">IF(INDEX('01-LISTADO_ELEMENTOS'!C:C,ROW()+5)&lt;&gt;"",LOOKUP(2,1/($D$2:D402&lt;&gt;""),$D$2:D405)&amp;"-"&amp;TEXT(COUNTIF('01-LISTADO_ELEMENTOS'!$C$7:INDEX('01-LISTADO_ELEMENTOS'!C:C,ROW()+5),"&lt;&gt;"),"000"),"")</f>
        <v/>
      </c>
    </row>
    <row r="406">
      <c r="G406" s="5" t="str">
        <f t="array" ref="G406">IF(INDEX('01-LISTADO_ELEMENTOS'!C:C,ROW()+5)&lt;&gt;"",LOOKUP(2,1/($D$2:D403&lt;&gt;""),$D$2:D406)&amp;"-"&amp;TEXT(COUNTIF('01-LISTADO_ELEMENTOS'!$C$7:INDEX('01-LISTADO_ELEMENTOS'!C:C,ROW()+5),"&lt;&gt;"),"000"),"")</f>
        <v/>
      </c>
    </row>
    <row r="407">
      <c r="G407" s="5" t="str">
        <f t="array" ref="G407">IF(INDEX('01-LISTADO_ELEMENTOS'!C:C,ROW()+5)&lt;&gt;"",LOOKUP(2,1/($D$2:D404&lt;&gt;""),$D$2:D407)&amp;"-"&amp;TEXT(COUNTIF('01-LISTADO_ELEMENTOS'!$C$7:INDEX('01-LISTADO_ELEMENTOS'!C:C,ROW()+5),"&lt;&gt;"),"000"),"")</f>
        <v/>
      </c>
    </row>
    <row r="408">
      <c r="G408" s="5" t="str">
        <f t="array" ref="G408">IF(INDEX('01-LISTADO_ELEMENTOS'!C:C,ROW()+5)&lt;&gt;"",LOOKUP(2,1/($D$2:D405&lt;&gt;""),$D$2:D408)&amp;"-"&amp;TEXT(COUNTIF('01-LISTADO_ELEMENTOS'!$C$7:INDEX('01-LISTADO_ELEMENTOS'!C:C,ROW()+5),"&lt;&gt;"),"000"),"")</f>
        <v/>
      </c>
    </row>
    <row r="409">
      <c r="G409" s="5" t="str">
        <f t="array" ref="G409">IF(INDEX('01-LISTADO_ELEMENTOS'!C:C,ROW()+5)&lt;&gt;"",LOOKUP(2,1/($D$2:D406&lt;&gt;""),$D$2:D409)&amp;"-"&amp;TEXT(COUNTIF('01-LISTADO_ELEMENTOS'!$C$7:INDEX('01-LISTADO_ELEMENTOS'!C:C,ROW()+5),"&lt;&gt;"),"000"),"")</f>
        <v/>
      </c>
    </row>
    <row r="410">
      <c r="G410" s="5" t="str">
        <f t="array" ref="G410">IF(INDEX('01-LISTADO_ELEMENTOS'!C:C,ROW()+5)&lt;&gt;"",LOOKUP(2,1/($D$2:D407&lt;&gt;""),$D$2:D410)&amp;"-"&amp;TEXT(COUNTIF('01-LISTADO_ELEMENTOS'!$C$7:INDEX('01-LISTADO_ELEMENTOS'!C:C,ROW()+5),"&lt;&gt;"),"000"),"")</f>
        <v/>
      </c>
    </row>
    <row r="411">
      <c r="G411" s="5" t="str">
        <f t="array" ref="G411">IF(INDEX('01-LISTADO_ELEMENTOS'!C:C,ROW()+5)&lt;&gt;"",LOOKUP(2,1/($D$2:D408&lt;&gt;""),$D$2:D411)&amp;"-"&amp;TEXT(COUNTIF('01-LISTADO_ELEMENTOS'!$C$7:INDEX('01-LISTADO_ELEMENTOS'!C:C,ROW()+5),"&lt;&gt;"),"000"),"")</f>
        <v/>
      </c>
    </row>
    <row r="412">
      <c r="G412" s="5" t="str">
        <f t="array" ref="G412">IF(INDEX('01-LISTADO_ELEMENTOS'!C:C,ROW()+5)&lt;&gt;"",LOOKUP(2,1/($D$2:D409&lt;&gt;""),$D$2:D412)&amp;"-"&amp;TEXT(COUNTIF('01-LISTADO_ELEMENTOS'!$C$7:INDEX('01-LISTADO_ELEMENTOS'!C:C,ROW()+5),"&lt;&gt;"),"000"),"")</f>
        <v/>
      </c>
    </row>
    <row r="413">
      <c r="G413" s="5" t="str">
        <f t="array" ref="G413">IF(INDEX('01-LISTADO_ELEMENTOS'!C:C,ROW()+5)&lt;&gt;"",LOOKUP(2,1/($D$2:D410&lt;&gt;""),$D$2:D413)&amp;"-"&amp;TEXT(COUNTIF('01-LISTADO_ELEMENTOS'!$C$7:INDEX('01-LISTADO_ELEMENTOS'!C:C,ROW()+5),"&lt;&gt;"),"000"),"")</f>
        <v/>
      </c>
    </row>
    <row r="414">
      <c r="G414" s="5" t="str">
        <f t="array" ref="G414">IF(INDEX('01-LISTADO_ELEMENTOS'!C:C,ROW()+5)&lt;&gt;"",LOOKUP(2,1/($D$2:D411&lt;&gt;""),$D$2:D414)&amp;"-"&amp;TEXT(COUNTIF('01-LISTADO_ELEMENTOS'!$C$7:INDEX('01-LISTADO_ELEMENTOS'!C:C,ROW()+5),"&lt;&gt;"),"000"),"")</f>
        <v/>
      </c>
    </row>
    <row r="415">
      <c r="G415" s="5" t="str">
        <f t="array" ref="G415">IF(INDEX('01-LISTADO_ELEMENTOS'!C:C,ROW()+5)&lt;&gt;"",LOOKUP(2,1/($D$2:D412&lt;&gt;""),$D$2:D415)&amp;"-"&amp;TEXT(COUNTIF('01-LISTADO_ELEMENTOS'!$C$7:INDEX('01-LISTADO_ELEMENTOS'!C:C,ROW()+5),"&lt;&gt;"),"000"),"")</f>
        <v/>
      </c>
    </row>
    <row r="416">
      <c r="G416" s="5" t="str">
        <f t="array" ref="G416">IF(INDEX('01-LISTADO_ELEMENTOS'!C:C,ROW()+5)&lt;&gt;"",LOOKUP(2,1/($D$2:D413&lt;&gt;""),$D$2:D416)&amp;"-"&amp;TEXT(COUNTIF('01-LISTADO_ELEMENTOS'!$C$7:INDEX('01-LISTADO_ELEMENTOS'!C:C,ROW()+5),"&lt;&gt;"),"000"),"")</f>
        <v/>
      </c>
    </row>
    <row r="417">
      <c r="G417" s="5" t="str">
        <f t="array" ref="G417">IF(INDEX('01-LISTADO_ELEMENTOS'!C:C,ROW()+5)&lt;&gt;"",LOOKUP(2,1/($D$2:D414&lt;&gt;""),$D$2:D417)&amp;"-"&amp;TEXT(COUNTIF('01-LISTADO_ELEMENTOS'!$C$7:INDEX('01-LISTADO_ELEMENTOS'!C:C,ROW()+5),"&lt;&gt;"),"000"),"")</f>
        <v/>
      </c>
    </row>
    <row r="418">
      <c r="G418" s="5" t="str">
        <f t="array" ref="G418">IF(INDEX('01-LISTADO_ELEMENTOS'!C:C,ROW()+5)&lt;&gt;"",LOOKUP(2,1/($D$2:D415&lt;&gt;""),$D$2:D418)&amp;"-"&amp;TEXT(COUNTIF('01-LISTADO_ELEMENTOS'!$C$7:INDEX('01-LISTADO_ELEMENTOS'!C:C,ROW()+5),"&lt;&gt;"),"000"),"")</f>
        <v/>
      </c>
    </row>
    <row r="419">
      <c r="G419" s="5" t="str">
        <f t="array" ref="G419">IF(INDEX('01-LISTADO_ELEMENTOS'!C:C,ROW()+5)&lt;&gt;"",LOOKUP(2,1/($D$2:D416&lt;&gt;""),$D$2:D419)&amp;"-"&amp;TEXT(COUNTIF('01-LISTADO_ELEMENTOS'!$C$7:INDEX('01-LISTADO_ELEMENTOS'!C:C,ROW()+5),"&lt;&gt;"),"000"),"")</f>
        <v/>
      </c>
    </row>
    <row r="420">
      <c r="G420" s="5" t="str">
        <f t="array" ref="G420">IF(INDEX('01-LISTADO_ELEMENTOS'!C:C,ROW()+5)&lt;&gt;"",LOOKUP(2,1/($D$2:D417&lt;&gt;""),$D$2:D420)&amp;"-"&amp;TEXT(COUNTIF('01-LISTADO_ELEMENTOS'!$C$7:INDEX('01-LISTADO_ELEMENTOS'!C:C,ROW()+5),"&lt;&gt;"),"000"),"")</f>
        <v/>
      </c>
    </row>
    <row r="421">
      <c r="G421" s="5" t="str">
        <f t="array" ref="G421">IF(INDEX('01-LISTADO_ELEMENTOS'!C:C,ROW()+5)&lt;&gt;"",LOOKUP(2,1/($D$2:D418&lt;&gt;""),$D$2:D421)&amp;"-"&amp;TEXT(COUNTIF('01-LISTADO_ELEMENTOS'!$C$7:INDEX('01-LISTADO_ELEMENTOS'!C:C,ROW()+5),"&lt;&gt;"),"000"),"")</f>
        <v/>
      </c>
    </row>
    <row r="422">
      <c r="G422" s="5" t="str">
        <f t="array" ref="G422">IF(INDEX('01-LISTADO_ELEMENTOS'!C:C,ROW()+5)&lt;&gt;"",LOOKUP(2,1/($D$2:D419&lt;&gt;""),$D$2:D422)&amp;"-"&amp;TEXT(COUNTIF('01-LISTADO_ELEMENTOS'!$C$7:INDEX('01-LISTADO_ELEMENTOS'!C:C,ROW()+5),"&lt;&gt;"),"000"),"")</f>
        <v/>
      </c>
    </row>
    <row r="423">
      <c r="G423" s="5" t="str">
        <f t="array" ref="G423">IF(INDEX('01-LISTADO_ELEMENTOS'!C:C,ROW()+5)&lt;&gt;"",LOOKUP(2,1/($D$2:D420&lt;&gt;""),$D$2:D423)&amp;"-"&amp;TEXT(COUNTIF('01-LISTADO_ELEMENTOS'!$C$7:INDEX('01-LISTADO_ELEMENTOS'!C:C,ROW()+5),"&lt;&gt;"),"000"),"")</f>
        <v/>
      </c>
    </row>
    <row r="424">
      <c r="G424" s="5" t="str">
        <f t="array" ref="G424">IF(INDEX('01-LISTADO_ELEMENTOS'!C:C,ROW()+5)&lt;&gt;"",LOOKUP(2,1/($D$2:D421&lt;&gt;""),$D$2:D424)&amp;"-"&amp;TEXT(COUNTIF('01-LISTADO_ELEMENTOS'!$C$7:INDEX('01-LISTADO_ELEMENTOS'!C:C,ROW()+5),"&lt;&gt;"),"000"),"")</f>
        <v/>
      </c>
    </row>
    <row r="425">
      <c r="G425" s="5" t="str">
        <f t="array" ref="G425">IF(INDEX('01-LISTADO_ELEMENTOS'!C:C,ROW()+5)&lt;&gt;"",LOOKUP(2,1/($D$2:D422&lt;&gt;""),$D$2:D425)&amp;"-"&amp;TEXT(COUNTIF('01-LISTADO_ELEMENTOS'!$C$7:INDEX('01-LISTADO_ELEMENTOS'!C:C,ROW()+5),"&lt;&gt;"),"000"),"")</f>
        <v/>
      </c>
    </row>
    <row r="426">
      <c r="G426" s="5" t="str">
        <f t="array" ref="G426">IF(INDEX('01-LISTADO_ELEMENTOS'!C:C,ROW()+5)&lt;&gt;"",LOOKUP(2,1/($D$2:D423&lt;&gt;""),$D$2:D426)&amp;"-"&amp;TEXT(COUNTIF('01-LISTADO_ELEMENTOS'!$C$7:INDEX('01-LISTADO_ELEMENTOS'!C:C,ROW()+5),"&lt;&gt;"),"000"),"")</f>
        <v/>
      </c>
    </row>
    <row r="427">
      <c r="G427" s="5" t="str">
        <f t="array" ref="G427">IF(INDEX('01-LISTADO_ELEMENTOS'!C:C,ROW()+5)&lt;&gt;"",LOOKUP(2,1/($D$2:D424&lt;&gt;""),$D$2:D427)&amp;"-"&amp;TEXT(COUNTIF('01-LISTADO_ELEMENTOS'!$C$7:INDEX('01-LISTADO_ELEMENTOS'!C:C,ROW()+5),"&lt;&gt;"),"000"),"")</f>
        <v/>
      </c>
    </row>
    <row r="428">
      <c r="G428" s="5" t="str">
        <f t="array" ref="G428">IF(INDEX('01-LISTADO_ELEMENTOS'!C:C,ROW()+5)&lt;&gt;"",LOOKUP(2,1/($D$2:D425&lt;&gt;""),$D$2:D428)&amp;"-"&amp;TEXT(COUNTIF('01-LISTADO_ELEMENTOS'!$C$7:INDEX('01-LISTADO_ELEMENTOS'!C:C,ROW()+5),"&lt;&gt;"),"000"),"")</f>
        <v/>
      </c>
    </row>
  </sheetData>
  <dataValidations>
    <dataValidation type="custom" allowBlank="1" showDropDown="1" sqref="F2">
      <formula1>OR(NOT(ISERROR(DATEVALUE(F2))), AND(ISNUMBER(F2), LEFT(CELL("format", F2))="D"))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5"/>
  </cols>
  <sheetData>
    <row r="2">
      <c r="B2" s="1" t="s">
        <v>10</v>
      </c>
      <c r="C2" s="1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21.88"/>
    <col customWidth="1" min="3" max="4" width="21.13"/>
    <col customWidth="1" min="5" max="5" width="18.88"/>
    <col customWidth="1" min="6" max="6" width="21.0"/>
    <col customWidth="1" min="7" max="7" width="23.88"/>
    <col customWidth="1" min="8" max="8" width="30.13"/>
  </cols>
  <sheetData>
    <row r="1">
      <c r="A1" s="2" t="s">
        <v>11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5</v>
      </c>
    </row>
    <row r="2">
      <c r="A2" s="2" t="s">
        <v>12</v>
      </c>
      <c r="B2" s="2" t="s">
        <v>13</v>
      </c>
      <c r="C2" s="2" t="s">
        <v>14</v>
      </c>
      <c r="D2" s="2" t="str">
        <f>'Base de datos'!AH2</f>
        <v>GB-M</v>
      </c>
      <c r="E2" s="2" t="s">
        <v>15</v>
      </c>
      <c r="F2" s="13">
        <v>46157.0</v>
      </c>
      <c r="H2" s="14"/>
    </row>
    <row r="3">
      <c r="E3" s="2" t="s">
        <v>16</v>
      </c>
    </row>
    <row r="4">
      <c r="E4" s="2" t="s">
        <v>17</v>
      </c>
    </row>
    <row r="5">
      <c r="A5" s="15" t="s">
        <v>18</v>
      </c>
      <c r="B5" s="1" t="b">
        <v>0</v>
      </c>
      <c r="E5" s="16" t="s">
        <v>19</v>
      </c>
    </row>
    <row r="6">
      <c r="A6" s="15" t="s">
        <v>20</v>
      </c>
      <c r="B6" s="17" t="b">
        <v>0</v>
      </c>
      <c r="E6" s="18"/>
    </row>
    <row r="7">
      <c r="E7" s="11"/>
    </row>
    <row r="8">
      <c r="A8" s="4" t="s">
        <v>21</v>
      </c>
      <c r="E8" s="11"/>
    </row>
    <row r="9">
      <c r="E9" s="11"/>
    </row>
    <row r="10">
      <c r="E10" s="11"/>
    </row>
    <row r="11">
      <c r="E11" s="11"/>
    </row>
    <row r="12">
      <c r="E12" s="11"/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>
      <c r="E21" s="11"/>
    </row>
    <row r="22">
      <c r="E22" s="11"/>
    </row>
    <row r="23">
      <c r="C23" s="1" t="s">
        <v>22</v>
      </c>
    </row>
    <row r="24">
      <c r="C24" s="1" t="s">
        <v>23</v>
      </c>
    </row>
  </sheetData>
  <dataValidations>
    <dataValidation type="custom" allowBlank="1" showDropDown="1" sqref="F2">
      <formula1>OR(NOT(ISERROR(DATEVALUE(F2))), AND(ISNUMBER(F2), LEFT(CELL("format", F2))="D"))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4.0"/>
    <col customWidth="1" min="3" max="3" width="32.5"/>
  </cols>
  <sheetData>
    <row r="1">
      <c r="A1" s="19" t="s">
        <v>24</v>
      </c>
      <c r="D1" s="20"/>
    </row>
    <row r="2">
      <c r="A2" s="21">
        <v>0.0</v>
      </c>
      <c r="B2" s="22"/>
      <c r="C2" s="23" t="str">
        <f>'Base de datos'!AE2</f>
        <v>Grupo palace</v>
      </c>
      <c r="D2" s="20"/>
    </row>
    <row r="3">
      <c r="A3" s="21" t="s">
        <v>25</v>
      </c>
      <c r="B3" s="22"/>
      <c r="C3" s="24" t="str">
        <f>'Base de datos'!AF2</f>
        <v>Beach palace</v>
      </c>
      <c r="D3" s="20"/>
    </row>
    <row r="4">
      <c r="A4" s="21" t="s">
        <v>26</v>
      </c>
      <c r="B4" s="22"/>
      <c r="C4" s="25">
        <f>'Base de datos'!AJ2</f>
        <v>46157</v>
      </c>
      <c r="D4" s="20"/>
    </row>
    <row r="5">
      <c r="A5" s="26"/>
      <c r="B5" s="26"/>
      <c r="C5" s="24"/>
      <c r="D5" s="20"/>
    </row>
    <row r="6">
      <c r="A6" s="27" t="s">
        <v>27</v>
      </c>
      <c r="B6" s="27" t="s">
        <v>28</v>
      </c>
      <c r="C6" s="28" t="s">
        <v>29</v>
      </c>
      <c r="D6" s="29" t="s">
        <v>8</v>
      </c>
      <c r="G6" s="4" t="s">
        <v>30</v>
      </c>
      <c r="I6" s="4" t="s">
        <v>31</v>
      </c>
    </row>
    <row r="7">
      <c r="A7" s="20"/>
      <c r="B7" s="30" t="str">
        <f>'Base de datos'!G2</f>
        <v>GB-M-001</v>
      </c>
      <c r="C7" s="9" t="s">
        <v>32</v>
      </c>
      <c r="D7" s="31"/>
    </row>
    <row r="8">
      <c r="A8" s="20"/>
      <c r="B8" s="30" t="str">
        <f>'Base de datos'!G3</f>
        <v/>
      </c>
      <c r="C8" s="32"/>
      <c r="D8" s="33"/>
    </row>
    <row r="9">
      <c r="A9" s="30"/>
      <c r="B9" s="30" t="str">
        <f>'Base de datos'!G4</f>
        <v>GB-M-002</v>
      </c>
      <c r="C9" s="9" t="s">
        <v>33</v>
      </c>
      <c r="D9" s="31"/>
    </row>
    <row r="10">
      <c r="A10" s="30"/>
      <c r="B10" s="30" t="str">
        <f>'Base de datos'!G5</f>
        <v/>
      </c>
      <c r="C10" s="9"/>
      <c r="D10" s="31"/>
    </row>
    <row r="11">
      <c r="A11" s="30"/>
      <c r="B11" s="30" t="str">
        <f>'Base de datos'!G6</f>
        <v/>
      </c>
      <c r="C11" s="32"/>
      <c r="D11" s="34"/>
    </row>
    <row r="12">
      <c r="A12" s="30"/>
      <c r="B12" s="30" t="str">
        <f>'Base de datos'!G7</f>
        <v/>
      </c>
      <c r="C12" s="32"/>
      <c r="D12" s="34"/>
    </row>
    <row r="13">
      <c r="A13" s="30"/>
      <c r="B13" s="30" t="str">
        <f>'Base de datos'!G8</f>
        <v/>
      </c>
      <c r="C13" s="9"/>
      <c r="D13" s="34"/>
    </row>
    <row r="14">
      <c r="A14" s="30"/>
      <c r="B14" s="30" t="str">
        <f>'Base de datos'!G9</f>
        <v/>
      </c>
      <c r="C14" s="32"/>
      <c r="D14" s="34"/>
    </row>
    <row r="15">
      <c r="A15" s="30"/>
      <c r="B15" s="30" t="str">
        <f>'Base de datos'!G10</f>
        <v/>
      </c>
      <c r="C15" s="32"/>
      <c r="D15" s="34"/>
    </row>
    <row r="16">
      <c r="A16" s="30"/>
      <c r="B16" s="30" t="str">
        <f>'Base de datos'!G11</f>
        <v/>
      </c>
      <c r="C16" s="9"/>
      <c r="D16" s="34"/>
    </row>
    <row r="17">
      <c r="A17" s="30"/>
      <c r="B17" s="30" t="str">
        <f>'Base de datos'!G12</f>
        <v/>
      </c>
      <c r="C17" s="32"/>
      <c r="D17" s="34"/>
    </row>
    <row r="18">
      <c r="A18" s="30"/>
      <c r="B18" s="30" t="str">
        <f>'Base de datos'!G13</f>
        <v/>
      </c>
      <c r="C18" s="32"/>
      <c r="D18" s="34"/>
    </row>
    <row r="19">
      <c r="A19" s="30"/>
      <c r="B19" s="30" t="str">
        <f>'Base de datos'!G14</f>
        <v/>
      </c>
      <c r="C19" s="9"/>
      <c r="D19" s="34"/>
    </row>
    <row r="20">
      <c r="A20" s="30"/>
      <c r="B20" s="30" t="str">
        <f>'Base de datos'!G15</f>
        <v/>
      </c>
      <c r="C20" s="32"/>
      <c r="D20" s="34"/>
    </row>
    <row r="21">
      <c r="A21" s="30"/>
      <c r="B21" s="30" t="str">
        <f>'Base de datos'!G16</f>
        <v/>
      </c>
      <c r="C21" s="32"/>
      <c r="D21" s="34"/>
    </row>
    <row r="22">
      <c r="A22" s="30"/>
      <c r="B22" s="30" t="str">
        <f>'Base de datos'!G17</f>
        <v/>
      </c>
      <c r="C22" s="9"/>
      <c r="D22" s="34"/>
    </row>
    <row r="23">
      <c r="A23" s="30"/>
      <c r="B23" s="30" t="str">
        <f>'Base de datos'!G18</f>
        <v/>
      </c>
      <c r="C23" s="32"/>
      <c r="D23" s="34"/>
    </row>
    <row r="24">
      <c r="A24" s="30"/>
      <c r="B24" s="30" t="str">
        <f>'Base de datos'!G19</f>
        <v/>
      </c>
      <c r="C24" s="32"/>
      <c r="D24" s="34"/>
    </row>
    <row r="25">
      <c r="A25" s="30"/>
      <c r="B25" s="30" t="str">
        <f>'Base de datos'!G20</f>
        <v/>
      </c>
      <c r="C25" s="9"/>
      <c r="D25" s="34"/>
    </row>
    <row r="26">
      <c r="A26" s="30"/>
      <c r="B26" s="30" t="str">
        <f>'Base de datos'!G21</f>
        <v/>
      </c>
      <c r="C26" s="32"/>
      <c r="D26" s="34"/>
    </row>
    <row r="27">
      <c r="A27" s="30"/>
      <c r="B27" s="30" t="str">
        <f>'Base de datos'!G22</f>
        <v/>
      </c>
      <c r="C27" s="32"/>
      <c r="D27" s="34"/>
    </row>
    <row r="28">
      <c r="A28" s="30"/>
      <c r="B28" s="30" t="str">
        <f>'Base de datos'!G23</f>
        <v/>
      </c>
      <c r="C28" s="9"/>
      <c r="D28" s="34"/>
    </row>
    <row r="29">
      <c r="A29" s="30"/>
      <c r="B29" s="30" t="str">
        <f>'Base de datos'!G24</f>
        <v/>
      </c>
      <c r="C29" s="32"/>
      <c r="D29" s="34"/>
    </row>
    <row r="30">
      <c r="A30" s="30"/>
      <c r="B30" s="30" t="str">
        <f>'Base de datos'!G25</f>
        <v/>
      </c>
      <c r="C30" s="32"/>
      <c r="D30" s="34"/>
    </row>
    <row r="31">
      <c r="A31" s="30"/>
      <c r="B31" s="30" t="str">
        <f>'Base de datos'!G26</f>
        <v/>
      </c>
      <c r="C31" s="9"/>
      <c r="D31" s="34"/>
    </row>
    <row r="32">
      <c r="A32" s="30"/>
      <c r="B32" s="30" t="str">
        <f>'Base de datos'!G27</f>
        <v/>
      </c>
      <c r="C32" s="32"/>
      <c r="D32" s="34"/>
    </row>
    <row r="33">
      <c r="A33" s="30"/>
      <c r="B33" s="30" t="str">
        <f>'Base de datos'!G28</f>
        <v/>
      </c>
      <c r="C33" s="32"/>
      <c r="D33" s="34"/>
    </row>
    <row r="34">
      <c r="A34" s="30"/>
      <c r="B34" s="30" t="str">
        <f>'Base de datos'!G29</f>
        <v/>
      </c>
      <c r="C34" s="9"/>
      <c r="D34" s="34"/>
    </row>
    <row r="35">
      <c r="A35" s="30"/>
      <c r="B35" s="30" t="str">
        <f>'Base de datos'!G30</f>
        <v/>
      </c>
      <c r="C35" s="32"/>
      <c r="D35" s="34"/>
    </row>
    <row r="36">
      <c r="A36" s="30"/>
      <c r="B36" s="30" t="str">
        <f>'Base de datos'!G31</f>
        <v/>
      </c>
      <c r="C36" s="32"/>
      <c r="D36" s="34"/>
    </row>
    <row r="37">
      <c r="A37" s="30"/>
      <c r="B37" s="30" t="str">
        <f>'Base de datos'!G32</f>
        <v/>
      </c>
      <c r="C37" s="9"/>
      <c r="D37" s="34"/>
    </row>
    <row r="38">
      <c r="A38" s="30"/>
      <c r="B38" s="30" t="str">
        <f>'Base de datos'!G33</f>
        <v/>
      </c>
      <c r="C38" s="32"/>
      <c r="D38" s="34"/>
    </row>
    <row r="39">
      <c r="A39" s="30"/>
      <c r="B39" s="30" t="str">
        <f>'Base de datos'!G34</f>
        <v/>
      </c>
      <c r="C39" s="32"/>
      <c r="D39" s="34"/>
    </row>
    <row r="40">
      <c r="A40" s="30"/>
      <c r="B40" s="30" t="str">
        <f>'Base de datos'!G35</f>
        <v/>
      </c>
      <c r="C40" s="9"/>
      <c r="D40" s="34"/>
    </row>
    <row r="41">
      <c r="A41" s="30"/>
      <c r="B41" s="30" t="str">
        <f>'Base de datos'!G36</f>
        <v/>
      </c>
      <c r="C41" s="32"/>
      <c r="D41" s="34"/>
    </row>
    <row r="42">
      <c r="A42" s="30"/>
      <c r="B42" s="30" t="str">
        <f>'Base de datos'!G37</f>
        <v/>
      </c>
      <c r="C42" s="32"/>
      <c r="D42" s="34"/>
    </row>
    <row r="43">
      <c r="A43" s="30"/>
      <c r="B43" s="30" t="str">
        <f>'Base de datos'!G38</f>
        <v/>
      </c>
      <c r="C43" s="9"/>
      <c r="D43" s="34"/>
    </row>
    <row r="44">
      <c r="A44" s="30"/>
      <c r="B44" s="30" t="str">
        <f>'Base de datos'!G39</f>
        <v/>
      </c>
      <c r="C44" s="32"/>
      <c r="D44" s="34"/>
    </row>
    <row r="45">
      <c r="A45" s="30"/>
      <c r="B45" s="30" t="str">
        <f>'Base de datos'!G40</f>
        <v/>
      </c>
      <c r="C45" s="32"/>
      <c r="D45" s="34"/>
    </row>
    <row r="46">
      <c r="A46" s="30"/>
      <c r="B46" s="30" t="str">
        <f>'Base de datos'!G41</f>
        <v/>
      </c>
      <c r="C46" s="9"/>
      <c r="D46" s="34"/>
    </row>
    <row r="47">
      <c r="A47" s="30"/>
      <c r="B47" s="30" t="str">
        <f>'Base de datos'!G42</f>
        <v/>
      </c>
      <c r="C47" s="32"/>
      <c r="D47" s="34"/>
    </row>
    <row r="48">
      <c r="A48" s="30"/>
      <c r="B48" s="30" t="str">
        <f>'Base de datos'!G43</f>
        <v/>
      </c>
      <c r="C48" s="32"/>
      <c r="D48" s="34"/>
    </row>
    <row r="49">
      <c r="A49" s="30"/>
      <c r="B49" s="30" t="str">
        <f>'Base de datos'!G44</f>
        <v/>
      </c>
      <c r="C49" s="9"/>
      <c r="D49" s="34"/>
    </row>
    <row r="50">
      <c r="A50" s="30"/>
      <c r="B50" s="30" t="str">
        <f>'Base de datos'!G45</f>
        <v/>
      </c>
      <c r="C50" s="32"/>
      <c r="D50" s="34"/>
    </row>
    <row r="51">
      <c r="A51" s="30"/>
      <c r="B51" s="30" t="str">
        <f>'Base de datos'!G46</f>
        <v/>
      </c>
      <c r="C51" s="32"/>
      <c r="D51" s="34"/>
    </row>
    <row r="52">
      <c r="A52" s="30"/>
      <c r="B52" s="30" t="str">
        <f>'Base de datos'!G47</f>
        <v/>
      </c>
      <c r="C52" s="9"/>
      <c r="D52" s="34"/>
    </row>
    <row r="53">
      <c r="A53" s="30"/>
      <c r="B53" s="30" t="str">
        <f>'Base de datos'!G48</f>
        <v/>
      </c>
      <c r="C53" s="32"/>
      <c r="D53" s="34"/>
    </row>
    <row r="54">
      <c r="A54" s="30"/>
      <c r="B54" s="30" t="str">
        <f>'Base de datos'!G49</f>
        <v/>
      </c>
      <c r="C54" s="32"/>
      <c r="D54" s="34"/>
    </row>
    <row r="55">
      <c r="A55" s="30"/>
      <c r="B55" s="30" t="str">
        <f>'Base de datos'!G50</f>
        <v/>
      </c>
      <c r="C55" s="9"/>
      <c r="D55" s="34"/>
    </row>
    <row r="56">
      <c r="A56" s="30"/>
      <c r="B56" s="30" t="str">
        <f>'Base de datos'!G51</f>
        <v/>
      </c>
      <c r="C56" s="32"/>
      <c r="D56" s="34"/>
    </row>
    <row r="57">
      <c r="A57" s="30"/>
      <c r="B57" s="30" t="str">
        <f>'Base de datos'!G52</f>
        <v/>
      </c>
      <c r="C57" s="32"/>
      <c r="D57" s="34"/>
    </row>
    <row r="58">
      <c r="A58" s="30"/>
      <c r="B58" s="30" t="str">
        <f>'Base de datos'!G53</f>
        <v/>
      </c>
      <c r="C58" s="9"/>
      <c r="D58" s="34"/>
    </row>
    <row r="59">
      <c r="A59" s="30"/>
      <c r="B59" s="30" t="str">
        <f>'Base de datos'!G54</f>
        <v/>
      </c>
      <c r="C59" s="32"/>
      <c r="D59" s="34"/>
    </row>
    <row r="60">
      <c r="A60" s="30"/>
      <c r="B60" s="30" t="str">
        <f>'Base de datos'!G55</f>
        <v/>
      </c>
      <c r="C60" s="32"/>
      <c r="D60" s="34"/>
    </row>
    <row r="61">
      <c r="A61" s="30"/>
      <c r="B61" s="30" t="str">
        <f>'Base de datos'!G56</f>
        <v/>
      </c>
      <c r="C61" s="9"/>
      <c r="D61" s="34"/>
    </row>
    <row r="62">
      <c r="A62" s="30"/>
      <c r="B62" s="30" t="str">
        <f>'Base de datos'!G57</f>
        <v/>
      </c>
      <c r="C62" s="32"/>
      <c r="D62" s="34"/>
    </row>
    <row r="63">
      <c r="A63" s="30"/>
      <c r="B63" s="30" t="str">
        <f>'Base de datos'!G58</f>
        <v/>
      </c>
      <c r="C63" s="32"/>
      <c r="D63" s="34"/>
    </row>
    <row r="64">
      <c r="A64" s="30"/>
      <c r="B64" s="30" t="str">
        <f>'Base de datos'!G59</f>
        <v/>
      </c>
      <c r="C64" s="9"/>
      <c r="D64" s="34"/>
    </row>
    <row r="65">
      <c r="A65" s="30"/>
      <c r="B65" s="30" t="str">
        <f>'Base de datos'!G60</f>
        <v/>
      </c>
      <c r="C65" s="35"/>
      <c r="D65" s="34"/>
    </row>
    <row r="66">
      <c r="A66" s="30"/>
      <c r="B66" s="30" t="str">
        <f>'Base de datos'!G61</f>
        <v/>
      </c>
      <c r="C66" s="35"/>
      <c r="D66" s="34"/>
    </row>
    <row r="67">
      <c r="A67" s="30"/>
      <c r="B67" s="30" t="str">
        <f>'Base de datos'!G62</f>
        <v/>
      </c>
      <c r="C67" s="35"/>
      <c r="D67" s="34"/>
    </row>
    <row r="68">
      <c r="A68" s="30"/>
      <c r="B68" s="30" t="str">
        <f>'Base de datos'!G63</f>
        <v/>
      </c>
      <c r="C68" s="35"/>
      <c r="D68" s="34"/>
    </row>
    <row r="69">
      <c r="A69" s="30"/>
      <c r="B69" s="30" t="str">
        <f>'Base de datos'!G64</f>
        <v/>
      </c>
      <c r="C69" s="35"/>
      <c r="D69" s="34"/>
    </row>
    <row r="70">
      <c r="A70" s="30"/>
      <c r="B70" s="30" t="str">
        <f>'Base de datos'!G65</f>
        <v/>
      </c>
      <c r="C70" s="35"/>
      <c r="D70" s="34"/>
    </row>
    <row r="71">
      <c r="A71" s="30"/>
      <c r="B71" s="30" t="str">
        <f>'Base de datos'!G66</f>
        <v/>
      </c>
      <c r="C71" s="35"/>
      <c r="D71" s="34"/>
    </row>
    <row r="72">
      <c r="A72" s="30"/>
      <c r="B72" s="30" t="str">
        <f>'Base de datos'!G67</f>
        <v/>
      </c>
      <c r="C72" s="35"/>
      <c r="D72" s="34"/>
    </row>
    <row r="73">
      <c r="A73" s="30"/>
      <c r="B73" s="30" t="str">
        <f>'Base de datos'!G68</f>
        <v/>
      </c>
      <c r="C73" s="35"/>
      <c r="D73" s="34"/>
    </row>
    <row r="74">
      <c r="A74" s="30"/>
      <c r="B74" s="30" t="str">
        <f>'Base de datos'!G69</f>
        <v/>
      </c>
      <c r="C74" s="35"/>
      <c r="D74" s="34"/>
    </row>
    <row r="75">
      <c r="A75" s="30"/>
      <c r="B75" s="30" t="str">
        <f>'Base de datos'!G70</f>
        <v/>
      </c>
      <c r="C75" s="35"/>
      <c r="D75" s="34"/>
    </row>
    <row r="76">
      <c r="A76" s="30"/>
      <c r="B76" s="30" t="str">
        <f>'Base de datos'!G71</f>
        <v/>
      </c>
      <c r="C76" s="35"/>
      <c r="D76" s="34"/>
    </row>
    <row r="77">
      <c r="A77" s="30"/>
      <c r="B77" s="30" t="str">
        <f>'Base de datos'!G72</f>
        <v/>
      </c>
      <c r="C77" s="35"/>
      <c r="D77" s="34"/>
    </row>
    <row r="78">
      <c r="A78" s="30"/>
      <c r="B78" s="30" t="str">
        <f>'Base de datos'!G73</f>
        <v/>
      </c>
      <c r="C78" s="35"/>
      <c r="D78" s="34"/>
    </row>
    <row r="79">
      <c r="A79" s="30"/>
      <c r="B79" s="30" t="str">
        <f>'Base de datos'!G74</f>
        <v/>
      </c>
      <c r="C79" s="35"/>
      <c r="D79" s="34"/>
    </row>
    <row r="80">
      <c r="A80" s="30"/>
      <c r="B80" s="30" t="str">
        <f>'Base de datos'!G75</f>
        <v/>
      </c>
      <c r="C80" s="35"/>
      <c r="D80" s="34"/>
    </row>
    <row r="81">
      <c r="A81" s="30"/>
      <c r="B81" s="30" t="str">
        <f>'Base de datos'!G76</f>
        <v/>
      </c>
      <c r="C81" s="35"/>
      <c r="D81" s="34"/>
    </row>
    <row r="82">
      <c r="A82" s="30"/>
      <c r="B82" s="30" t="str">
        <f>'Base de datos'!G77</f>
        <v/>
      </c>
      <c r="C82" s="35"/>
      <c r="D82" s="34"/>
    </row>
    <row r="83">
      <c r="A83" s="30"/>
      <c r="B83" s="30" t="str">
        <f>'Base de datos'!G78</f>
        <v/>
      </c>
      <c r="C83" s="35"/>
      <c r="D83" s="34"/>
    </row>
    <row r="84">
      <c r="A84" s="30"/>
      <c r="B84" s="30" t="str">
        <f>'Base de datos'!G79</f>
        <v/>
      </c>
      <c r="C84" s="36"/>
      <c r="D84" s="34"/>
    </row>
    <row r="85">
      <c r="A85" s="30"/>
      <c r="B85" s="30" t="str">
        <f>'Base de datos'!G80</f>
        <v/>
      </c>
      <c r="C85" s="36"/>
      <c r="D85" s="34"/>
    </row>
    <row r="86">
      <c r="A86" s="30"/>
      <c r="B86" s="30" t="str">
        <f>'Base de datos'!G81</f>
        <v/>
      </c>
      <c r="C86" s="36"/>
      <c r="D86" s="34"/>
    </row>
    <row r="87">
      <c r="A87" s="30"/>
      <c r="B87" s="30" t="str">
        <f>'Base de datos'!G82</f>
        <v/>
      </c>
      <c r="C87" s="36"/>
      <c r="D87" s="34"/>
    </row>
    <row r="88">
      <c r="A88" s="30"/>
      <c r="B88" s="30" t="str">
        <f>'Base de datos'!G83</f>
        <v/>
      </c>
      <c r="C88" s="36"/>
      <c r="D88" s="34"/>
    </row>
    <row r="89">
      <c r="A89" s="30"/>
      <c r="B89" s="30" t="str">
        <f>'Base de datos'!G84</f>
        <v/>
      </c>
      <c r="C89" s="36"/>
      <c r="D89" s="34"/>
    </row>
    <row r="90">
      <c r="A90" s="30"/>
      <c r="B90" s="30" t="str">
        <f>'Base de datos'!G85</f>
        <v/>
      </c>
      <c r="C90" s="36"/>
      <c r="D90" s="34"/>
    </row>
    <row r="91">
      <c r="A91" s="30"/>
      <c r="B91" s="30" t="str">
        <f>'Base de datos'!G86</f>
        <v/>
      </c>
      <c r="C91" s="36"/>
      <c r="D91" s="34"/>
    </row>
    <row r="92">
      <c r="A92" s="30"/>
      <c r="B92" s="30" t="str">
        <f>'Base de datos'!G87</f>
        <v/>
      </c>
      <c r="C92" s="36"/>
      <c r="D92" s="34"/>
    </row>
    <row r="93">
      <c r="A93" s="30"/>
      <c r="B93" s="30" t="str">
        <f>'Base de datos'!G88</f>
        <v/>
      </c>
      <c r="C93" s="36"/>
      <c r="D93" s="34"/>
    </row>
    <row r="94">
      <c r="A94" s="30"/>
      <c r="B94" s="30" t="str">
        <f>'Base de datos'!G89</f>
        <v/>
      </c>
      <c r="C94" s="36"/>
      <c r="D94" s="34"/>
    </row>
    <row r="95">
      <c r="A95" s="30"/>
      <c r="B95" s="30" t="str">
        <f>'Base de datos'!G90</f>
        <v/>
      </c>
      <c r="C95" s="36"/>
      <c r="D95" s="34"/>
    </row>
    <row r="96">
      <c r="A96" s="30"/>
      <c r="B96" s="30" t="str">
        <f>'Base de datos'!G91</f>
        <v/>
      </c>
      <c r="C96" s="36"/>
      <c r="D96" s="34"/>
    </row>
    <row r="97">
      <c r="A97" s="30"/>
      <c r="B97" s="30" t="str">
        <f>'Base de datos'!G92</f>
        <v/>
      </c>
      <c r="C97" s="36"/>
      <c r="D97" s="34"/>
    </row>
    <row r="98">
      <c r="A98" s="30"/>
      <c r="B98" s="30" t="str">
        <f>'Base de datos'!G93</f>
        <v/>
      </c>
      <c r="C98" s="36"/>
      <c r="D98" s="34"/>
    </row>
    <row r="99">
      <c r="A99" s="30"/>
      <c r="B99" s="30" t="str">
        <f>'Base de datos'!G94</f>
        <v/>
      </c>
      <c r="C99" s="36"/>
      <c r="D99" s="34"/>
    </row>
    <row r="100">
      <c r="A100" s="30"/>
      <c r="B100" s="30" t="str">
        <f>'Base de datos'!G95</f>
        <v/>
      </c>
      <c r="C100" s="36"/>
      <c r="D100" s="34"/>
    </row>
    <row r="101">
      <c r="A101" s="30"/>
      <c r="B101" s="30" t="str">
        <f>'Base de datos'!G96</f>
        <v/>
      </c>
      <c r="C101" s="36"/>
      <c r="D101" s="34"/>
    </row>
    <row r="102">
      <c r="A102" s="30"/>
      <c r="B102" s="30" t="str">
        <f>'Base de datos'!G97</f>
        <v/>
      </c>
      <c r="C102" s="36"/>
      <c r="D102" s="34"/>
    </row>
    <row r="103">
      <c r="A103" s="30"/>
      <c r="B103" s="30" t="str">
        <f>'Base de datos'!G98</f>
        <v/>
      </c>
      <c r="C103" s="36"/>
      <c r="D103" s="34"/>
    </row>
    <row r="104">
      <c r="A104" s="30"/>
      <c r="B104" s="30" t="str">
        <f>'Base de datos'!G99</f>
        <v/>
      </c>
      <c r="C104" s="36"/>
      <c r="D104" s="34"/>
    </row>
    <row r="105">
      <c r="A105" s="30"/>
      <c r="B105" s="30" t="str">
        <f>'Base de datos'!G100</f>
        <v/>
      </c>
      <c r="C105" s="36"/>
      <c r="D105" s="34"/>
    </row>
    <row r="106">
      <c r="A106" s="30"/>
      <c r="B106" s="30" t="str">
        <f>'Base de datos'!G101</f>
        <v/>
      </c>
      <c r="C106" s="36"/>
      <c r="D106" s="34"/>
    </row>
    <row r="107">
      <c r="A107" s="30"/>
      <c r="B107" s="30" t="str">
        <f>'Base de datos'!G102</f>
        <v/>
      </c>
      <c r="C107" s="36"/>
      <c r="D107" s="34"/>
    </row>
    <row r="108">
      <c r="A108" s="30"/>
      <c r="B108" s="30" t="str">
        <f>'Base de datos'!G103</f>
        <v/>
      </c>
      <c r="C108" s="36"/>
      <c r="D108" s="34"/>
    </row>
    <row r="109">
      <c r="A109" s="30"/>
      <c r="B109" s="30" t="str">
        <f>'Base de datos'!G104</f>
        <v/>
      </c>
      <c r="C109" s="36"/>
      <c r="D109" s="34"/>
    </row>
    <row r="110">
      <c r="A110" s="30"/>
      <c r="B110" s="30" t="str">
        <f>'Base de datos'!G105</f>
        <v/>
      </c>
      <c r="C110" s="36"/>
      <c r="D110" s="34"/>
    </row>
    <row r="111">
      <c r="A111" s="30"/>
      <c r="B111" s="30" t="str">
        <f>'Base de datos'!G106</f>
        <v/>
      </c>
      <c r="C111" s="36"/>
      <c r="D111" s="34"/>
    </row>
    <row r="112">
      <c r="A112" s="30"/>
      <c r="B112" s="30" t="str">
        <f>'Base de datos'!G107</f>
        <v/>
      </c>
      <c r="C112" s="36"/>
      <c r="D112" s="34"/>
    </row>
    <row r="113">
      <c r="A113" s="30"/>
      <c r="B113" s="30" t="str">
        <f>'Base de datos'!G108</f>
        <v/>
      </c>
      <c r="C113" s="36"/>
      <c r="D113" s="34"/>
    </row>
    <row r="114">
      <c r="A114" s="30"/>
      <c r="B114" s="30" t="str">
        <f>'Base de datos'!G109</f>
        <v/>
      </c>
      <c r="C114" s="36"/>
      <c r="D114" s="34"/>
    </row>
    <row r="115">
      <c r="A115" s="30"/>
      <c r="B115" s="30" t="str">
        <f>'Base de datos'!G110</f>
        <v/>
      </c>
      <c r="C115" s="36"/>
      <c r="D115" s="34"/>
    </row>
    <row r="116">
      <c r="A116" s="30"/>
      <c r="B116" s="30" t="str">
        <f>'Base de datos'!G111</f>
        <v/>
      </c>
      <c r="C116" s="36"/>
      <c r="D116" s="34"/>
    </row>
    <row r="117">
      <c r="A117" s="30"/>
      <c r="B117" s="30" t="str">
        <f>'Base de datos'!G112</f>
        <v/>
      </c>
      <c r="C117" s="36"/>
      <c r="D117" s="34"/>
    </row>
    <row r="118">
      <c r="A118" s="30"/>
      <c r="B118" s="30" t="str">
        <f>'Base de datos'!G113</f>
        <v/>
      </c>
      <c r="C118" s="36"/>
      <c r="D118" s="34"/>
    </row>
    <row r="119">
      <c r="A119" s="30"/>
      <c r="B119" s="30" t="str">
        <f>'Base de datos'!G114</f>
        <v/>
      </c>
      <c r="C119" s="36"/>
      <c r="D119" s="34"/>
    </row>
    <row r="120">
      <c r="A120" s="30"/>
      <c r="B120" s="30" t="str">
        <f>'Base de datos'!G115</f>
        <v/>
      </c>
      <c r="C120" s="36"/>
      <c r="D120" s="34"/>
    </row>
    <row r="121">
      <c r="A121" s="30"/>
      <c r="B121" s="30" t="str">
        <f>'Base de datos'!G116</f>
        <v/>
      </c>
      <c r="C121" s="36"/>
      <c r="D121" s="34"/>
    </row>
    <row r="122">
      <c r="A122" s="30"/>
      <c r="B122" s="30" t="str">
        <f>'Base de datos'!G117</f>
        <v/>
      </c>
      <c r="C122" s="36"/>
      <c r="D122" s="34"/>
    </row>
    <row r="123">
      <c r="A123" s="30"/>
      <c r="B123" s="30" t="str">
        <f>'Base de datos'!G118</f>
        <v/>
      </c>
      <c r="C123" s="36"/>
      <c r="D123" s="34"/>
    </row>
    <row r="124">
      <c r="A124" s="30"/>
      <c r="B124" s="30" t="str">
        <f>'Base de datos'!G119</f>
        <v/>
      </c>
      <c r="C124" s="36"/>
      <c r="D124" s="34"/>
    </row>
    <row r="125">
      <c r="A125" s="30"/>
      <c r="B125" s="30" t="str">
        <f>'Base de datos'!G120</f>
        <v/>
      </c>
      <c r="C125" s="36"/>
      <c r="D125" s="34"/>
    </row>
    <row r="126">
      <c r="A126" s="30"/>
      <c r="B126" s="30" t="str">
        <f>'Base de datos'!G121</f>
        <v/>
      </c>
      <c r="C126" s="36"/>
      <c r="D126" s="34"/>
    </row>
    <row r="127">
      <c r="A127" s="30"/>
      <c r="B127" s="30" t="str">
        <f>'Base de datos'!G122</f>
        <v/>
      </c>
      <c r="C127" s="36"/>
      <c r="D127" s="34"/>
    </row>
    <row r="128">
      <c r="A128" s="30"/>
      <c r="B128" s="30" t="str">
        <f>'Base de datos'!G123</f>
        <v/>
      </c>
      <c r="C128" s="36"/>
      <c r="D128" s="34"/>
    </row>
    <row r="129">
      <c r="A129" s="30"/>
      <c r="B129" s="30" t="str">
        <f>'Base de datos'!G124</f>
        <v/>
      </c>
      <c r="C129" s="36"/>
      <c r="D129" s="34"/>
    </row>
    <row r="130">
      <c r="A130" s="30"/>
      <c r="B130" s="30" t="str">
        <f>'Base de datos'!G125</f>
        <v/>
      </c>
      <c r="C130" s="36"/>
      <c r="D130" s="34"/>
    </row>
    <row r="131">
      <c r="A131" s="30"/>
      <c r="B131" s="30" t="str">
        <f>'Base de datos'!G126</f>
        <v/>
      </c>
      <c r="C131" s="36"/>
      <c r="D131" s="34"/>
    </row>
    <row r="132">
      <c r="A132" s="30"/>
      <c r="B132" s="30" t="str">
        <f>'Base de datos'!G127</f>
        <v/>
      </c>
      <c r="C132" s="36"/>
      <c r="D132" s="34"/>
    </row>
    <row r="133">
      <c r="A133" s="30"/>
      <c r="B133" s="30"/>
      <c r="C133" s="36"/>
      <c r="D133" s="34"/>
    </row>
    <row r="134">
      <c r="A134" s="30"/>
      <c r="B134" s="30"/>
      <c r="C134" s="36"/>
      <c r="D134" s="34"/>
    </row>
    <row r="135">
      <c r="A135" s="30"/>
      <c r="B135" s="30"/>
      <c r="C135" s="36"/>
      <c r="D135" s="34"/>
    </row>
    <row r="136">
      <c r="A136" s="30"/>
      <c r="B136" s="30"/>
      <c r="C136" s="36"/>
      <c r="D136" s="34"/>
    </row>
    <row r="137">
      <c r="A137" s="30"/>
      <c r="B137" s="30"/>
      <c r="C137" s="36"/>
      <c r="D137" s="34"/>
    </row>
    <row r="138">
      <c r="A138" s="30"/>
      <c r="B138" s="30"/>
      <c r="C138" s="36"/>
      <c r="D138" s="34"/>
    </row>
    <row r="139">
      <c r="A139" s="30"/>
      <c r="B139" s="30"/>
      <c r="C139" s="36"/>
      <c r="D139" s="34"/>
    </row>
    <row r="140">
      <c r="A140" s="30"/>
      <c r="B140" s="30"/>
      <c r="C140" s="36"/>
      <c r="D140" s="34"/>
    </row>
    <row r="141">
      <c r="A141" s="30"/>
      <c r="B141" s="30"/>
      <c r="C141" s="36"/>
      <c r="D141" s="34"/>
    </row>
    <row r="142">
      <c r="A142" s="30"/>
      <c r="B142" s="30"/>
      <c r="C142" s="36"/>
      <c r="D142" s="34"/>
    </row>
    <row r="143">
      <c r="A143" s="30"/>
      <c r="B143" s="30"/>
      <c r="C143" s="36"/>
      <c r="D143" s="34"/>
    </row>
    <row r="144">
      <c r="A144" s="30"/>
      <c r="B144" s="30"/>
      <c r="C144" s="36"/>
      <c r="D144" s="34"/>
    </row>
    <row r="145">
      <c r="A145" s="30"/>
      <c r="B145" s="30"/>
      <c r="C145" s="36"/>
      <c r="D145" s="34"/>
    </row>
    <row r="146">
      <c r="A146" s="30"/>
      <c r="B146" s="30"/>
      <c r="C146" s="36"/>
      <c r="D146" s="34"/>
    </row>
    <row r="147">
      <c r="A147" s="30"/>
      <c r="B147" s="30"/>
      <c r="C147" s="36"/>
      <c r="D147" s="34"/>
    </row>
    <row r="148">
      <c r="A148" s="30"/>
      <c r="B148" s="30"/>
      <c r="C148" s="36"/>
      <c r="D148" s="34"/>
    </row>
    <row r="149">
      <c r="A149" s="30"/>
      <c r="B149" s="30"/>
      <c r="C149" s="36"/>
      <c r="D149" s="34"/>
    </row>
    <row r="150">
      <c r="A150" s="30"/>
      <c r="B150" s="30"/>
      <c r="C150" s="36"/>
      <c r="D150" s="34"/>
    </row>
    <row r="151">
      <c r="A151" s="30"/>
      <c r="B151" s="30"/>
      <c r="C151" s="36"/>
      <c r="D151" s="34"/>
    </row>
    <row r="152">
      <c r="A152" s="30"/>
      <c r="B152" s="30"/>
      <c r="C152" s="36"/>
      <c r="D152" s="34"/>
    </row>
    <row r="153">
      <c r="A153" s="30"/>
      <c r="B153" s="30"/>
      <c r="C153" s="36"/>
      <c r="D153" s="34"/>
    </row>
    <row r="154">
      <c r="A154" s="30"/>
      <c r="B154" s="30"/>
      <c r="C154" s="36"/>
      <c r="D154" s="34"/>
    </row>
    <row r="155">
      <c r="A155" s="30"/>
      <c r="B155" s="30"/>
      <c r="C155" s="36"/>
      <c r="D155" s="34"/>
    </row>
    <row r="156">
      <c r="A156" s="30"/>
      <c r="B156" s="30"/>
      <c r="C156" s="36"/>
      <c r="D156" s="34"/>
    </row>
    <row r="157">
      <c r="A157" s="30"/>
      <c r="B157" s="30"/>
      <c r="C157" s="36"/>
      <c r="D157" s="34"/>
    </row>
    <row r="158">
      <c r="A158" s="30"/>
      <c r="B158" s="30"/>
      <c r="C158" s="36"/>
      <c r="D158" s="34"/>
    </row>
    <row r="159">
      <c r="A159" s="30"/>
      <c r="B159" s="30"/>
      <c r="C159" s="36"/>
      <c r="D159" s="34"/>
    </row>
    <row r="160">
      <c r="A160" s="30"/>
      <c r="B160" s="30"/>
      <c r="C160" s="36"/>
      <c r="D160" s="34"/>
    </row>
    <row r="161">
      <c r="A161" s="30"/>
      <c r="B161" s="30"/>
      <c r="C161" s="36"/>
      <c r="D161" s="34"/>
    </row>
    <row r="162">
      <c r="A162" s="30"/>
      <c r="B162" s="30"/>
      <c r="C162" s="36"/>
      <c r="D162" s="34"/>
    </row>
    <row r="163">
      <c r="A163" s="30"/>
      <c r="B163" s="30"/>
      <c r="C163" s="36"/>
      <c r="D163" s="34"/>
    </row>
    <row r="164">
      <c r="A164" s="30"/>
      <c r="B164" s="30"/>
      <c r="C164" s="36"/>
      <c r="D164" s="34"/>
    </row>
    <row r="165">
      <c r="A165" s="30"/>
      <c r="B165" s="30"/>
      <c r="C165" s="36"/>
      <c r="D165" s="34"/>
    </row>
    <row r="166">
      <c r="A166" s="30"/>
      <c r="B166" s="30"/>
      <c r="C166" s="36"/>
      <c r="D166" s="34"/>
    </row>
    <row r="167">
      <c r="A167" s="30"/>
      <c r="B167" s="30"/>
      <c r="C167" s="36"/>
      <c r="D167" s="34"/>
    </row>
    <row r="168">
      <c r="A168" s="30"/>
      <c r="B168" s="30"/>
      <c r="C168" s="36"/>
      <c r="D168" s="34"/>
    </row>
    <row r="169">
      <c r="A169" s="30"/>
      <c r="B169" s="30"/>
      <c r="C169" s="36"/>
      <c r="D169" s="34"/>
    </row>
    <row r="170">
      <c r="A170" s="30"/>
      <c r="B170" s="30"/>
      <c r="C170" s="36"/>
      <c r="D170" s="34"/>
    </row>
    <row r="171">
      <c r="A171" s="30"/>
      <c r="B171" s="30"/>
      <c r="C171" s="36"/>
      <c r="D171" s="34"/>
    </row>
    <row r="172">
      <c r="A172" s="30"/>
      <c r="B172" s="30"/>
      <c r="C172" s="36"/>
      <c r="D172" s="34"/>
    </row>
    <row r="173">
      <c r="A173" s="30"/>
      <c r="B173" s="30"/>
      <c r="C173" s="36"/>
      <c r="D173" s="34"/>
    </row>
    <row r="174">
      <c r="A174" s="30"/>
      <c r="B174" s="30"/>
      <c r="C174" s="36"/>
      <c r="D174" s="34"/>
    </row>
    <row r="175">
      <c r="A175" s="30"/>
      <c r="B175" s="30"/>
      <c r="C175" s="36"/>
      <c r="D175" s="34"/>
    </row>
    <row r="176">
      <c r="A176" s="30"/>
      <c r="B176" s="30"/>
      <c r="C176" s="36"/>
      <c r="D176" s="34"/>
    </row>
    <row r="177">
      <c r="A177" s="30"/>
      <c r="B177" s="30"/>
      <c r="C177" s="36"/>
      <c r="D177" s="34"/>
    </row>
    <row r="178">
      <c r="A178" s="30"/>
      <c r="B178" s="30"/>
      <c r="C178" s="36"/>
      <c r="D178" s="34"/>
    </row>
    <row r="179">
      <c r="A179" s="30"/>
      <c r="B179" s="30"/>
      <c r="C179" s="36"/>
      <c r="D179" s="34"/>
    </row>
    <row r="180">
      <c r="A180" s="30"/>
      <c r="B180" s="30"/>
      <c r="C180" s="36"/>
      <c r="D180" s="34"/>
    </row>
    <row r="181">
      <c r="A181" s="30"/>
      <c r="B181" s="30"/>
      <c r="C181" s="36"/>
      <c r="D181" s="34"/>
    </row>
    <row r="182">
      <c r="A182" s="30"/>
      <c r="B182" s="30"/>
      <c r="C182" s="36"/>
      <c r="D182" s="34"/>
    </row>
    <row r="183">
      <c r="A183" s="30"/>
      <c r="B183" s="30"/>
      <c r="C183" s="36"/>
      <c r="D183" s="34"/>
    </row>
    <row r="184">
      <c r="A184" s="30"/>
      <c r="B184" s="30"/>
      <c r="C184" s="36"/>
      <c r="D184" s="34"/>
    </row>
    <row r="185">
      <c r="A185" s="30"/>
      <c r="B185" s="30"/>
      <c r="C185" s="36"/>
      <c r="D185" s="34"/>
    </row>
    <row r="186">
      <c r="A186" s="30"/>
      <c r="B186" s="30"/>
      <c r="C186" s="36"/>
      <c r="D186" s="34"/>
    </row>
    <row r="187">
      <c r="A187" s="30"/>
      <c r="B187" s="30"/>
      <c r="C187" s="36"/>
      <c r="D187" s="34"/>
    </row>
    <row r="188">
      <c r="A188" s="30"/>
      <c r="B188" s="30"/>
      <c r="C188" s="36"/>
      <c r="D188" s="34"/>
    </row>
    <row r="189">
      <c r="A189" s="30"/>
      <c r="B189" s="30"/>
      <c r="C189" s="36"/>
      <c r="D189" s="34"/>
    </row>
    <row r="190">
      <c r="A190" s="30"/>
      <c r="B190" s="30"/>
      <c r="C190" s="36"/>
      <c r="D190" s="34"/>
    </row>
    <row r="191">
      <c r="A191" s="30"/>
      <c r="B191" s="30"/>
      <c r="C191" s="36"/>
      <c r="D191" s="34"/>
    </row>
    <row r="192">
      <c r="A192" s="30"/>
      <c r="B192" s="30"/>
      <c r="C192" s="36"/>
      <c r="D192" s="34"/>
    </row>
    <row r="193">
      <c r="A193" s="30"/>
      <c r="B193" s="30"/>
      <c r="C193" s="36"/>
      <c r="D193" s="34"/>
    </row>
    <row r="194">
      <c r="A194" s="30"/>
      <c r="B194" s="30"/>
      <c r="C194" s="36"/>
      <c r="D194" s="34"/>
    </row>
    <row r="195">
      <c r="A195" s="30"/>
      <c r="B195" s="30"/>
      <c r="C195" s="36"/>
      <c r="D195" s="34"/>
    </row>
    <row r="196">
      <c r="A196" s="30"/>
      <c r="B196" s="30"/>
      <c r="C196" s="36"/>
      <c r="D196" s="34"/>
    </row>
    <row r="197">
      <c r="A197" s="30"/>
      <c r="B197" s="30"/>
      <c r="C197" s="36"/>
      <c r="D197" s="34"/>
    </row>
    <row r="198">
      <c r="A198" s="30"/>
      <c r="B198" s="30"/>
      <c r="C198" s="36"/>
      <c r="D198" s="34"/>
    </row>
    <row r="199">
      <c r="A199" s="30"/>
      <c r="B199" s="30"/>
      <c r="C199" s="36"/>
      <c r="D199" s="34"/>
    </row>
    <row r="200">
      <c r="A200" s="30"/>
      <c r="B200" s="30"/>
      <c r="C200" s="36"/>
      <c r="D200" s="34"/>
    </row>
    <row r="201">
      <c r="A201" s="30"/>
      <c r="B201" s="30"/>
      <c r="C201" s="36"/>
      <c r="D201" s="34"/>
    </row>
    <row r="202">
      <c r="A202" s="30"/>
      <c r="B202" s="30"/>
      <c r="C202" s="36"/>
      <c r="D202" s="34"/>
    </row>
    <row r="203">
      <c r="A203" s="30"/>
      <c r="B203" s="30"/>
      <c r="C203" s="36"/>
      <c r="D203" s="34"/>
    </row>
    <row r="204">
      <c r="A204" s="30"/>
      <c r="B204" s="30"/>
      <c r="C204" s="36"/>
      <c r="D204" s="34"/>
    </row>
    <row r="205">
      <c r="A205" s="30"/>
      <c r="B205" s="30"/>
      <c r="C205" s="36"/>
      <c r="D205" s="34"/>
    </row>
    <row r="206">
      <c r="A206" s="30"/>
      <c r="B206" s="30"/>
      <c r="C206" s="36"/>
      <c r="D206" s="34"/>
    </row>
    <row r="207">
      <c r="A207" s="30"/>
      <c r="B207" s="30"/>
      <c r="C207" s="36"/>
      <c r="D207" s="34"/>
    </row>
    <row r="208">
      <c r="A208" s="30"/>
      <c r="B208" s="30"/>
      <c r="C208" s="36"/>
      <c r="D208" s="34"/>
    </row>
    <row r="209">
      <c r="A209" s="30"/>
      <c r="B209" s="30"/>
      <c r="C209" s="36"/>
      <c r="D209" s="34"/>
    </row>
    <row r="210">
      <c r="A210" s="30"/>
      <c r="B210" s="30"/>
      <c r="C210" s="36"/>
      <c r="D210" s="34"/>
    </row>
    <row r="211">
      <c r="A211" s="30"/>
      <c r="B211" s="30"/>
      <c r="C211" s="36"/>
      <c r="D211" s="34"/>
    </row>
    <row r="212">
      <c r="A212" s="30"/>
      <c r="B212" s="30"/>
      <c r="C212" s="36"/>
      <c r="D212" s="34"/>
    </row>
    <row r="213">
      <c r="A213" s="30"/>
      <c r="B213" s="30"/>
      <c r="C213" s="36"/>
      <c r="D213" s="34"/>
    </row>
    <row r="214">
      <c r="A214" s="30"/>
      <c r="B214" s="30"/>
      <c r="C214" s="36"/>
      <c r="D214" s="34"/>
    </row>
    <row r="215">
      <c r="A215" s="30"/>
      <c r="B215" s="30"/>
      <c r="C215" s="36"/>
      <c r="D215" s="34"/>
    </row>
    <row r="216">
      <c r="A216" s="30"/>
      <c r="B216" s="30"/>
      <c r="C216" s="36"/>
      <c r="D216" s="34"/>
    </row>
    <row r="217">
      <c r="A217" s="30"/>
      <c r="B217" s="30"/>
      <c r="C217" s="36"/>
      <c r="D217" s="34"/>
    </row>
    <row r="218">
      <c r="A218" s="30"/>
      <c r="B218" s="30"/>
      <c r="C218" s="36"/>
      <c r="D218" s="34"/>
    </row>
    <row r="219">
      <c r="A219" s="30"/>
      <c r="B219" s="30"/>
      <c r="C219" s="36"/>
      <c r="D219" s="34"/>
    </row>
    <row r="220">
      <c r="A220" s="30"/>
      <c r="B220" s="30"/>
      <c r="C220" s="36"/>
      <c r="D220" s="34"/>
    </row>
    <row r="221">
      <c r="A221" s="30"/>
      <c r="B221" s="30"/>
      <c r="C221" s="36"/>
      <c r="D221" s="34"/>
    </row>
    <row r="222">
      <c r="A222" s="30"/>
      <c r="B222" s="30"/>
      <c r="C222" s="36"/>
      <c r="D222" s="34"/>
    </row>
    <row r="223">
      <c r="A223" s="30"/>
      <c r="B223" s="30"/>
      <c r="C223" s="36"/>
      <c r="D223" s="34"/>
    </row>
    <row r="224">
      <c r="A224" s="30"/>
      <c r="B224" s="30"/>
      <c r="C224" s="36"/>
      <c r="D224" s="34"/>
    </row>
    <row r="225">
      <c r="A225" s="30"/>
      <c r="B225" s="30"/>
      <c r="C225" s="36"/>
      <c r="D225" s="34"/>
    </row>
    <row r="226">
      <c r="A226" s="30"/>
      <c r="B226" s="30"/>
      <c r="C226" s="36"/>
      <c r="D226" s="34"/>
    </row>
    <row r="227">
      <c r="A227" s="30"/>
      <c r="B227" s="30"/>
      <c r="C227" s="36"/>
      <c r="D227" s="34"/>
    </row>
    <row r="228">
      <c r="A228" s="30"/>
      <c r="B228" s="30"/>
      <c r="C228" s="36"/>
      <c r="D228" s="34"/>
    </row>
    <row r="229">
      <c r="A229" s="30"/>
      <c r="B229" s="30"/>
      <c r="C229" s="36"/>
      <c r="D229" s="34"/>
    </row>
    <row r="230">
      <c r="A230" s="30"/>
      <c r="B230" s="30"/>
      <c r="C230" s="36"/>
      <c r="D230" s="34"/>
    </row>
    <row r="231">
      <c r="A231" s="30"/>
      <c r="B231" s="30"/>
      <c r="C231" s="36"/>
      <c r="D231" s="34"/>
    </row>
    <row r="232">
      <c r="A232" s="30"/>
      <c r="B232" s="30"/>
      <c r="C232" s="36"/>
      <c r="D232" s="34"/>
    </row>
    <row r="233">
      <c r="A233" s="30"/>
      <c r="B233" s="30"/>
      <c r="C233" s="36"/>
      <c r="D233" s="34"/>
    </row>
    <row r="234">
      <c r="A234" s="30"/>
      <c r="B234" s="30"/>
      <c r="C234" s="36"/>
      <c r="D234" s="34"/>
    </row>
    <row r="235">
      <c r="A235" s="30"/>
      <c r="B235" s="30"/>
      <c r="C235" s="36"/>
      <c r="D235" s="34"/>
    </row>
    <row r="236">
      <c r="A236" s="30"/>
      <c r="B236" s="30"/>
      <c r="C236" s="36"/>
      <c r="D236" s="34"/>
    </row>
    <row r="237">
      <c r="A237" s="30"/>
      <c r="B237" s="30"/>
      <c r="C237" s="36"/>
      <c r="D237" s="34"/>
    </row>
    <row r="238">
      <c r="A238" s="30"/>
      <c r="B238" s="30"/>
      <c r="C238" s="36"/>
      <c r="D238" s="34"/>
    </row>
    <row r="239">
      <c r="A239" s="30"/>
      <c r="B239" s="30"/>
      <c r="C239" s="36"/>
      <c r="D239" s="34"/>
    </row>
    <row r="240">
      <c r="A240" s="30"/>
      <c r="B240" s="30"/>
      <c r="C240" s="36"/>
      <c r="D240" s="34"/>
    </row>
    <row r="241">
      <c r="A241" s="30"/>
      <c r="B241" s="30"/>
      <c r="C241" s="36"/>
      <c r="D241" s="34"/>
    </row>
    <row r="242">
      <c r="A242" s="30"/>
      <c r="B242" s="30"/>
      <c r="C242" s="36"/>
      <c r="D242" s="34"/>
    </row>
    <row r="243">
      <c r="A243" s="30"/>
      <c r="B243" s="30"/>
      <c r="C243" s="36"/>
      <c r="D243" s="34"/>
    </row>
    <row r="244">
      <c r="A244" s="30"/>
      <c r="B244" s="30"/>
      <c r="C244" s="36"/>
      <c r="D244" s="34"/>
    </row>
    <row r="245">
      <c r="A245" s="30"/>
      <c r="B245" s="30"/>
      <c r="C245" s="36"/>
      <c r="D245" s="34"/>
    </row>
    <row r="246">
      <c r="A246" s="30"/>
      <c r="B246" s="30"/>
      <c r="C246" s="36"/>
      <c r="D246" s="34"/>
    </row>
    <row r="247">
      <c r="A247" s="30"/>
      <c r="B247" s="30"/>
      <c r="C247" s="36"/>
      <c r="D247" s="34"/>
    </row>
    <row r="248">
      <c r="A248" s="30"/>
      <c r="B248" s="30"/>
      <c r="C248" s="36"/>
      <c r="D248" s="34"/>
    </row>
    <row r="249">
      <c r="A249" s="30"/>
      <c r="B249" s="30"/>
      <c r="C249" s="36"/>
      <c r="D249" s="34"/>
    </row>
    <row r="250">
      <c r="A250" s="30"/>
      <c r="B250" s="30"/>
      <c r="C250" s="36"/>
      <c r="D250" s="34"/>
    </row>
    <row r="251">
      <c r="A251" s="30"/>
      <c r="B251" s="30"/>
      <c r="C251" s="36"/>
      <c r="D251" s="34"/>
    </row>
    <row r="252">
      <c r="A252" s="30"/>
      <c r="B252" s="30"/>
      <c r="C252" s="36"/>
      <c r="D252" s="34"/>
    </row>
    <row r="253">
      <c r="A253" s="30"/>
      <c r="B253" s="30"/>
      <c r="C253" s="36"/>
      <c r="D253" s="34"/>
    </row>
    <row r="254">
      <c r="A254" s="30"/>
      <c r="B254" s="30"/>
      <c r="C254" s="36"/>
      <c r="D254" s="34"/>
    </row>
    <row r="255">
      <c r="A255" s="30"/>
      <c r="B255" s="30"/>
      <c r="C255" s="36"/>
      <c r="D255" s="34"/>
    </row>
    <row r="256">
      <c r="A256" s="30"/>
      <c r="B256" s="30"/>
      <c r="C256" s="36"/>
      <c r="D256" s="34"/>
    </row>
    <row r="257">
      <c r="A257" s="30"/>
      <c r="B257" s="30"/>
      <c r="C257" s="36"/>
      <c r="D257" s="34"/>
    </row>
    <row r="258">
      <c r="A258" s="30"/>
      <c r="B258" s="30"/>
      <c r="C258" s="36"/>
      <c r="D258" s="34"/>
    </row>
    <row r="259">
      <c r="A259" s="30"/>
      <c r="B259" s="30"/>
      <c r="C259" s="36"/>
      <c r="D259" s="34"/>
    </row>
    <row r="260">
      <c r="A260" s="30"/>
      <c r="B260" s="30"/>
      <c r="C260" s="36"/>
      <c r="D260" s="34"/>
    </row>
    <row r="261">
      <c r="A261" s="30"/>
      <c r="B261" s="30"/>
      <c r="C261" s="36"/>
      <c r="D261" s="34"/>
    </row>
    <row r="262">
      <c r="A262" s="30"/>
      <c r="B262" s="30"/>
      <c r="C262" s="36"/>
      <c r="D262" s="34"/>
    </row>
    <row r="263">
      <c r="A263" s="30"/>
      <c r="B263" s="30"/>
      <c r="C263" s="36"/>
      <c r="D263" s="34"/>
    </row>
    <row r="264">
      <c r="A264" s="30"/>
      <c r="B264" s="30"/>
      <c r="C264" s="36"/>
      <c r="D264" s="34"/>
    </row>
    <row r="265">
      <c r="A265" s="30"/>
      <c r="B265" s="30"/>
      <c r="C265" s="36"/>
      <c r="D265" s="34"/>
    </row>
    <row r="266">
      <c r="A266" s="30"/>
      <c r="B266" s="30"/>
      <c r="C266" s="36"/>
      <c r="D266" s="34"/>
    </row>
    <row r="267">
      <c r="A267" s="30"/>
      <c r="B267" s="30"/>
      <c r="C267" s="36"/>
      <c r="D267" s="34"/>
    </row>
    <row r="268">
      <c r="A268" s="30"/>
      <c r="B268" s="30"/>
      <c r="C268" s="36"/>
      <c r="D268" s="34"/>
    </row>
    <row r="269">
      <c r="A269" s="30"/>
      <c r="B269" s="30"/>
      <c r="C269" s="36"/>
      <c r="D269" s="34"/>
    </row>
    <row r="270">
      <c r="A270" s="30"/>
      <c r="B270" s="30"/>
      <c r="C270" s="36"/>
      <c r="D270" s="34"/>
    </row>
    <row r="271">
      <c r="A271" s="30"/>
      <c r="B271" s="30"/>
      <c r="C271" s="36"/>
      <c r="D271" s="34"/>
    </row>
    <row r="272">
      <c r="A272" s="30"/>
      <c r="B272" s="30"/>
      <c r="C272" s="36"/>
      <c r="D272" s="34"/>
    </row>
    <row r="273">
      <c r="A273" s="30"/>
      <c r="B273" s="30"/>
      <c r="C273" s="36"/>
      <c r="D273" s="34"/>
    </row>
    <row r="274">
      <c r="A274" s="30"/>
      <c r="B274" s="30"/>
      <c r="C274" s="36"/>
      <c r="D274" s="34"/>
    </row>
    <row r="275">
      <c r="A275" s="30"/>
      <c r="B275" s="30"/>
      <c r="C275" s="36"/>
      <c r="D275" s="34"/>
    </row>
    <row r="276">
      <c r="A276" s="30"/>
      <c r="B276" s="30"/>
      <c r="C276" s="36"/>
      <c r="D276" s="34"/>
    </row>
    <row r="277">
      <c r="A277" s="30"/>
      <c r="B277" s="30"/>
      <c r="C277" s="36"/>
      <c r="D277" s="34"/>
    </row>
    <row r="278">
      <c r="A278" s="30"/>
      <c r="B278" s="30"/>
      <c r="C278" s="36"/>
      <c r="D278" s="34"/>
    </row>
    <row r="279">
      <c r="A279" s="30"/>
      <c r="B279" s="30"/>
      <c r="C279" s="36"/>
      <c r="D279" s="34"/>
    </row>
    <row r="280">
      <c r="A280" s="30"/>
      <c r="B280" s="30"/>
      <c r="C280" s="36"/>
      <c r="D280" s="34"/>
    </row>
    <row r="281">
      <c r="A281" s="30"/>
      <c r="B281" s="30"/>
      <c r="C281" s="36"/>
      <c r="D281" s="34"/>
    </row>
    <row r="282">
      <c r="A282" s="30"/>
      <c r="B282" s="30"/>
      <c r="C282" s="36"/>
      <c r="D282" s="34"/>
    </row>
    <row r="283">
      <c r="A283" s="30"/>
      <c r="B283" s="30"/>
      <c r="C283" s="36"/>
      <c r="D283" s="34"/>
    </row>
    <row r="284">
      <c r="A284" s="30"/>
      <c r="B284" s="30"/>
      <c r="C284" s="36"/>
      <c r="D284" s="34"/>
    </row>
    <row r="285">
      <c r="A285" s="30"/>
      <c r="B285" s="30"/>
      <c r="C285" s="36"/>
      <c r="D285" s="34"/>
    </row>
    <row r="286">
      <c r="A286" s="30"/>
      <c r="B286" s="30"/>
      <c r="C286" s="36"/>
      <c r="D286" s="34"/>
    </row>
    <row r="287">
      <c r="A287" s="30"/>
      <c r="B287" s="30"/>
      <c r="C287" s="36"/>
      <c r="D287" s="34"/>
    </row>
    <row r="288">
      <c r="A288" s="30"/>
      <c r="B288" s="30"/>
      <c r="C288" s="36"/>
      <c r="D288" s="34"/>
    </row>
    <row r="289">
      <c r="A289" s="30"/>
      <c r="B289" s="30"/>
      <c r="C289" s="36"/>
      <c r="D289" s="34"/>
    </row>
    <row r="290">
      <c r="A290" s="30"/>
      <c r="B290" s="30"/>
      <c r="C290" s="36"/>
      <c r="D290" s="34"/>
    </row>
    <row r="291">
      <c r="A291" s="30"/>
      <c r="B291" s="30"/>
      <c r="C291" s="36"/>
      <c r="D291" s="34"/>
    </row>
    <row r="292">
      <c r="A292" s="30"/>
      <c r="B292" s="30"/>
      <c r="C292" s="36"/>
      <c r="D292" s="34"/>
    </row>
    <row r="293">
      <c r="A293" s="30"/>
      <c r="B293" s="30"/>
      <c r="C293" s="36"/>
      <c r="D293" s="34"/>
    </row>
    <row r="294">
      <c r="A294" s="30"/>
      <c r="B294" s="30"/>
      <c r="C294" s="36"/>
      <c r="D294" s="34"/>
    </row>
    <row r="295">
      <c r="A295" s="30"/>
      <c r="B295" s="30"/>
      <c r="C295" s="36"/>
      <c r="D295" s="34"/>
    </row>
    <row r="296">
      <c r="A296" s="30"/>
      <c r="B296" s="30"/>
      <c r="C296" s="36"/>
      <c r="D296" s="34"/>
    </row>
    <row r="297">
      <c r="A297" s="30"/>
      <c r="B297" s="30"/>
      <c r="C297" s="36"/>
      <c r="D297" s="34"/>
    </row>
    <row r="298">
      <c r="A298" s="30"/>
      <c r="B298" s="30"/>
      <c r="C298" s="36"/>
      <c r="D298" s="34"/>
    </row>
    <row r="299">
      <c r="A299" s="30"/>
      <c r="B299" s="30"/>
      <c r="C299" s="36"/>
      <c r="D299" s="34"/>
    </row>
    <row r="300">
      <c r="A300" s="30"/>
      <c r="B300" s="30"/>
      <c r="C300" s="36"/>
      <c r="D300" s="34"/>
    </row>
    <row r="301">
      <c r="A301" s="30"/>
      <c r="B301" s="30"/>
      <c r="C301" s="36"/>
      <c r="D301" s="34"/>
    </row>
    <row r="302">
      <c r="A302" s="30"/>
      <c r="B302" s="30"/>
      <c r="C302" s="36"/>
      <c r="D302" s="34"/>
    </row>
    <row r="303">
      <c r="A303" s="30"/>
      <c r="B303" s="30"/>
      <c r="C303" s="36"/>
      <c r="D303" s="34"/>
    </row>
    <row r="304">
      <c r="A304" s="30"/>
      <c r="B304" s="30"/>
      <c r="C304" s="36"/>
      <c r="D304" s="34"/>
    </row>
    <row r="305">
      <c r="A305" s="30"/>
      <c r="B305" s="30"/>
      <c r="C305" s="36"/>
      <c r="D305" s="34"/>
    </row>
    <row r="306">
      <c r="A306" s="30"/>
      <c r="B306" s="30"/>
      <c r="C306" s="36"/>
      <c r="D306" s="34"/>
    </row>
    <row r="307">
      <c r="A307" s="30"/>
      <c r="B307" s="30"/>
      <c r="C307" s="36"/>
      <c r="D307" s="34"/>
    </row>
    <row r="308">
      <c r="A308" s="30"/>
      <c r="B308" s="30"/>
      <c r="C308" s="36"/>
      <c r="D308" s="34"/>
    </row>
    <row r="309">
      <c r="A309" s="30"/>
      <c r="B309" s="30"/>
      <c r="C309" s="36"/>
      <c r="D309" s="34"/>
    </row>
    <row r="310">
      <c r="A310" s="30"/>
      <c r="B310" s="30"/>
      <c r="C310" s="36"/>
      <c r="D310" s="34"/>
    </row>
    <row r="311">
      <c r="A311" s="30"/>
      <c r="B311" s="30"/>
      <c r="C311" s="36"/>
      <c r="D311" s="34"/>
    </row>
    <row r="312">
      <c r="A312" s="30"/>
      <c r="B312" s="30"/>
      <c r="C312" s="36"/>
      <c r="D312" s="34"/>
    </row>
    <row r="313">
      <c r="A313" s="30"/>
      <c r="B313" s="30"/>
      <c r="C313" s="36"/>
      <c r="D313" s="34"/>
    </row>
    <row r="314">
      <c r="A314" s="30"/>
      <c r="B314" s="30"/>
      <c r="C314" s="36"/>
      <c r="D314" s="34"/>
    </row>
    <row r="315">
      <c r="A315" s="30"/>
      <c r="B315" s="30"/>
      <c r="C315" s="36"/>
      <c r="D315" s="34"/>
    </row>
    <row r="316">
      <c r="A316" s="30"/>
      <c r="B316" s="30"/>
      <c r="C316" s="36"/>
      <c r="D316" s="34"/>
    </row>
    <row r="317">
      <c r="A317" s="30"/>
      <c r="B317" s="30"/>
      <c r="C317" s="36"/>
      <c r="D317" s="34"/>
    </row>
    <row r="318">
      <c r="A318" s="30"/>
      <c r="B318" s="30"/>
      <c r="C318" s="36"/>
      <c r="D318" s="34"/>
    </row>
    <row r="319">
      <c r="A319" s="30"/>
      <c r="B319" s="30"/>
      <c r="C319" s="36"/>
      <c r="D319" s="34"/>
    </row>
    <row r="320">
      <c r="A320" s="30"/>
      <c r="B320" s="30"/>
      <c r="C320" s="36"/>
      <c r="D320" s="34"/>
    </row>
    <row r="321">
      <c r="A321" s="30"/>
      <c r="B321" s="30"/>
      <c r="C321" s="36"/>
      <c r="D321" s="34"/>
    </row>
    <row r="322">
      <c r="A322" s="30"/>
      <c r="B322" s="30"/>
      <c r="C322" s="36"/>
      <c r="D322" s="34"/>
    </row>
    <row r="323">
      <c r="A323" s="30"/>
      <c r="B323" s="30"/>
      <c r="C323" s="36"/>
      <c r="D323" s="34"/>
    </row>
    <row r="324">
      <c r="A324" s="30"/>
      <c r="B324" s="30"/>
      <c r="C324" s="36"/>
      <c r="D324" s="34"/>
    </row>
    <row r="325">
      <c r="A325" s="30"/>
      <c r="B325" s="30"/>
      <c r="C325" s="36"/>
      <c r="D325" s="34"/>
    </row>
    <row r="326">
      <c r="A326" s="30"/>
      <c r="B326" s="30"/>
      <c r="C326" s="36"/>
      <c r="D326" s="34"/>
    </row>
    <row r="327">
      <c r="A327" s="30"/>
      <c r="B327" s="30"/>
      <c r="C327" s="36"/>
      <c r="D327" s="34"/>
    </row>
    <row r="328">
      <c r="A328" s="30"/>
      <c r="B328" s="30"/>
      <c r="C328" s="36"/>
      <c r="D328" s="34"/>
    </row>
    <row r="329">
      <c r="A329" s="30"/>
      <c r="B329" s="30"/>
      <c r="C329" s="36"/>
      <c r="D329" s="34"/>
    </row>
    <row r="330">
      <c r="A330" s="30"/>
      <c r="B330" s="30"/>
      <c r="C330" s="36"/>
      <c r="D330" s="34"/>
    </row>
    <row r="331">
      <c r="A331" s="30"/>
      <c r="B331" s="30"/>
      <c r="C331" s="36"/>
      <c r="D331" s="34"/>
    </row>
    <row r="332">
      <c r="A332" s="30"/>
      <c r="B332" s="30"/>
      <c r="C332" s="36"/>
      <c r="D332" s="34"/>
    </row>
    <row r="333">
      <c r="A333" s="30"/>
      <c r="B333" s="30"/>
      <c r="C333" s="36"/>
      <c r="D333" s="34"/>
    </row>
    <row r="334">
      <c r="A334" s="30"/>
      <c r="B334" s="30"/>
      <c r="C334" s="36"/>
      <c r="D334" s="34"/>
    </row>
    <row r="335">
      <c r="A335" s="30"/>
      <c r="B335" s="30"/>
      <c r="C335" s="36"/>
      <c r="D335" s="34"/>
    </row>
    <row r="336">
      <c r="A336" s="30"/>
      <c r="B336" s="30"/>
      <c r="C336" s="36"/>
      <c r="D336" s="34"/>
    </row>
    <row r="337">
      <c r="A337" s="30"/>
      <c r="B337" s="30"/>
      <c r="C337" s="36"/>
      <c r="D337" s="34"/>
    </row>
    <row r="338">
      <c r="A338" s="30"/>
      <c r="B338" s="30"/>
      <c r="C338" s="36"/>
      <c r="D338" s="34"/>
    </row>
    <row r="339">
      <c r="A339" s="30"/>
      <c r="B339" s="30"/>
      <c r="C339" s="36"/>
      <c r="D339" s="34"/>
    </row>
    <row r="340">
      <c r="A340" s="30"/>
      <c r="B340" s="30"/>
      <c r="C340" s="36"/>
      <c r="D340" s="34"/>
    </row>
    <row r="341">
      <c r="A341" s="30"/>
      <c r="B341" s="30"/>
      <c r="C341" s="36"/>
      <c r="D341" s="34"/>
    </row>
    <row r="342">
      <c r="A342" s="30"/>
      <c r="B342" s="30"/>
      <c r="C342" s="36"/>
      <c r="D342" s="34"/>
    </row>
    <row r="343">
      <c r="A343" s="30"/>
      <c r="B343" s="30"/>
      <c r="C343" s="36"/>
      <c r="D343" s="34"/>
    </row>
    <row r="344">
      <c r="A344" s="30"/>
      <c r="B344" s="30"/>
      <c r="C344" s="36"/>
      <c r="D344" s="34"/>
    </row>
    <row r="345">
      <c r="A345" s="30"/>
      <c r="B345" s="30"/>
      <c r="C345" s="36"/>
      <c r="D345" s="34"/>
    </row>
    <row r="346">
      <c r="A346" s="30"/>
      <c r="B346" s="30"/>
      <c r="C346" s="36"/>
      <c r="D346" s="34"/>
    </row>
    <row r="347">
      <c r="A347" s="30"/>
      <c r="B347" s="30"/>
      <c r="C347" s="36"/>
      <c r="D347" s="34"/>
    </row>
    <row r="348">
      <c r="A348" s="30"/>
      <c r="B348" s="30"/>
      <c r="C348" s="36"/>
      <c r="D348" s="34"/>
    </row>
    <row r="349">
      <c r="A349" s="30"/>
      <c r="B349" s="30"/>
      <c r="C349" s="36"/>
      <c r="D349" s="34"/>
    </row>
    <row r="350">
      <c r="A350" s="30"/>
      <c r="B350" s="30"/>
      <c r="C350" s="36"/>
      <c r="D350" s="34"/>
    </row>
    <row r="351">
      <c r="A351" s="30"/>
      <c r="B351" s="30"/>
      <c r="C351" s="36"/>
      <c r="D351" s="34"/>
    </row>
    <row r="352">
      <c r="A352" s="30"/>
      <c r="B352" s="30"/>
      <c r="C352" s="36"/>
      <c r="D352" s="34"/>
    </row>
    <row r="353">
      <c r="A353" s="30"/>
      <c r="B353" s="30"/>
      <c r="C353" s="36"/>
      <c r="D353" s="34"/>
    </row>
    <row r="354">
      <c r="A354" s="30"/>
      <c r="B354" s="30"/>
      <c r="C354" s="36"/>
      <c r="D354" s="34"/>
    </row>
    <row r="355">
      <c r="A355" s="30"/>
      <c r="B355" s="30"/>
      <c r="C355" s="36"/>
      <c r="D355" s="34"/>
    </row>
    <row r="356">
      <c r="A356" s="30"/>
      <c r="B356" s="30"/>
      <c r="C356" s="36"/>
      <c r="D356" s="34"/>
    </row>
    <row r="357">
      <c r="A357" s="30"/>
      <c r="B357" s="30"/>
      <c r="C357" s="36"/>
      <c r="D357" s="34"/>
    </row>
    <row r="358">
      <c r="A358" s="30"/>
      <c r="B358" s="30"/>
      <c r="C358" s="36"/>
      <c r="D358" s="34"/>
    </row>
    <row r="359">
      <c r="A359" s="30"/>
      <c r="B359" s="30"/>
      <c r="C359" s="36"/>
      <c r="D359" s="34"/>
    </row>
    <row r="360">
      <c r="A360" s="30"/>
      <c r="B360" s="30"/>
      <c r="C360" s="36"/>
      <c r="D360" s="34"/>
    </row>
    <row r="361">
      <c r="A361" s="30"/>
      <c r="B361" s="30"/>
      <c r="C361" s="36"/>
      <c r="D361" s="34"/>
    </row>
    <row r="362">
      <c r="A362" s="30"/>
      <c r="B362" s="30"/>
      <c r="C362" s="36"/>
      <c r="D362" s="34"/>
    </row>
    <row r="363">
      <c r="A363" s="30"/>
      <c r="B363" s="30"/>
      <c r="C363" s="36"/>
      <c r="D363" s="34"/>
    </row>
    <row r="364">
      <c r="A364" s="30"/>
      <c r="B364" s="30"/>
      <c r="C364" s="36"/>
      <c r="D364" s="34"/>
    </row>
    <row r="365">
      <c r="A365" s="30"/>
      <c r="B365" s="30"/>
      <c r="C365" s="36"/>
      <c r="D365" s="34"/>
    </row>
    <row r="366">
      <c r="A366" s="30"/>
      <c r="B366" s="30"/>
      <c r="C366" s="36"/>
      <c r="D366" s="34"/>
    </row>
    <row r="367">
      <c r="A367" s="30"/>
      <c r="B367" s="30"/>
      <c r="C367" s="36"/>
      <c r="D367" s="34"/>
    </row>
    <row r="368">
      <c r="A368" s="30"/>
      <c r="B368" s="30"/>
      <c r="C368" s="36"/>
      <c r="D368" s="34"/>
    </row>
    <row r="369">
      <c r="A369" s="30"/>
      <c r="B369" s="30"/>
      <c r="C369" s="36"/>
      <c r="D369" s="34"/>
    </row>
    <row r="370">
      <c r="A370" s="30"/>
      <c r="B370" s="30"/>
      <c r="C370" s="36"/>
      <c r="D370" s="34"/>
    </row>
    <row r="371">
      <c r="A371" s="30"/>
      <c r="B371" s="30"/>
      <c r="C371" s="36"/>
      <c r="D371" s="34"/>
    </row>
    <row r="372">
      <c r="A372" s="30"/>
      <c r="B372" s="30"/>
      <c r="C372" s="36"/>
      <c r="D372" s="34"/>
    </row>
    <row r="373">
      <c r="A373" s="30"/>
      <c r="B373" s="30"/>
      <c r="C373" s="36"/>
      <c r="D373" s="34"/>
    </row>
    <row r="374">
      <c r="A374" s="30"/>
      <c r="B374" s="30"/>
      <c r="C374" s="36"/>
      <c r="D374" s="34"/>
    </row>
    <row r="375">
      <c r="A375" s="30"/>
      <c r="B375" s="30"/>
      <c r="C375" s="36"/>
      <c r="D375" s="34"/>
    </row>
    <row r="376">
      <c r="A376" s="30"/>
      <c r="B376" s="30"/>
      <c r="C376" s="36"/>
      <c r="D376" s="34"/>
    </row>
    <row r="377">
      <c r="A377" s="30"/>
      <c r="B377" s="30"/>
      <c r="C377" s="36"/>
      <c r="D377" s="34"/>
    </row>
    <row r="378">
      <c r="A378" s="30"/>
      <c r="B378" s="30"/>
      <c r="C378" s="36"/>
      <c r="D378" s="34"/>
    </row>
    <row r="379">
      <c r="A379" s="30"/>
      <c r="B379" s="30"/>
      <c r="C379" s="36"/>
      <c r="D379" s="34"/>
    </row>
    <row r="380">
      <c r="A380" s="30"/>
      <c r="B380" s="30"/>
      <c r="C380" s="36"/>
      <c r="D380" s="34"/>
    </row>
    <row r="381">
      <c r="A381" s="30"/>
      <c r="B381" s="30"/>
      <c r="C381" s="36"/>
      <c r="D381" s="34"/>
    </row>
    <row r="382">
      <c r="A382" s="30"/>
      <c r="B382" s="30"/>
      <c r="C382" s="36"/>
      <c r="D382" s="34"/>
    </row>
    <row r="383">
      <c r="A383" s="30"/>
      <c r="B383" s="30"/>
      <c r="C383" s="36"/>
      <c r="D383" s="34"/>
    </row>
    <row r="384">
      <c r="A384" s="30"/>
      <c r="B384" s="30"/>
      <c r="C384" s="36"/>
      <c r="D384" s="34"/>
    </row>
    <row r="385">
      <c r="A385" s="30"/>
      <c r="B385" s="30"/>
      <c r="C385" s="36"/>
      <c r="D385" s="34"/>
    </row>
    <row r="386">
      <c r="A386" s="30"/>
      <c r="B386" s="30"/>
      <c r="C386" s="36"/>
      <c r="D386" s="34"/>
    </row>
    <row r="387">
      <c r="A387" s="30"/>
      <c r="B387" s="30"/>
      <c r="C387" s="36"/>
      <c r="D387" s="34"/>
    </row>
    <row r="388">
      <c r="A388" s="30"/>
      <c r="B388" s="30"/>
      <c r="C388" s="36"/>
      <c r="D388" s="34"/>
    </row>
    <row r="389">
      <c r="A389" s="30"/>
      <c r="B389" s="30"/>
      <c r="C389" s="36"/>
      <c r="D389" s="34"/>
    </row>
    <row r="390">
      <c r="A390" s="30"/>
      <c r="B390" s="30"/>
      <c r="C390" s="36"/>
      <c r="D390" s="34"/>
    </row>
    <row r="391">
      <c r="A391" s="30"/>
      <c r="B391" s="30"/>
      <c r="C391" s="36"/>
      <c r="D391" s="34"/>
    </row>
    <row r="392">
      <c r="A392" s="30"/>
      <c r="B392" s="30"/>
      <c r="C392" s="36"/>
      <c r="D392" s="34"/>
    </row>
    <row r="393">
      <c r="A393" s="30"/>
      <c r="B393" s="30"/>
      <c r="C393" s="36"/>
      <c r="D393" s="34"/>
    </row>
    <row r="394">
      <c r="A394" s="30"/>
      <c r="B394" s="30"/>
      <c r="C394" s="36"/>
      <c r="D394" s="34"/>
    </row>
    <row r="395">
      <c r="A395" s="30"/>
      <c r="B395" s="30"/>
      <c r="C395" s="36"/>
      <c r="D395" s="34"/>
    </row>
    <row r="396">
      <c r="A396" s="30"/>
      <c r="B396" s="30"/>
      <c r="C396" s="36"/>
      <c r="D396" s="34"/>
    </row>
    <row r="397">
      <c r="A397" s="30"/>
      <c r="B397" s="30"/>
      <c r="C397" s="36"/>
      <c r="D397" s="34"/>
    </row>
    <row r="398">
      <c r="A398" s="30"/>
      <c r="B398" s="30"/>
      <c r="C398" s="36"/>
      <c r="D398" s="34"/>
    </row>
    <row r="399">
      <c r="A399" s="30"/>
      <c r="B399" s="30"/>
      <c r="C399" s="36"/>
      <c r="D399" s="34"/>
    </row>
    <row r="400">
      <c r="A400" s="30"/>
      <c r="B400" s="30"/>
      <c r="C400" s="36"/>
      <c r="D400" s="34"/>
    </row>
    <row r="401">
      <c r="A401" s="30"/>
      <c r="B401" s="30"/>
      <c r="C401" s="36"/>
      <c r="D401" s="34"/>
    </row>
    <row r="402">
      <c r="A402" s="30"/>
      <c r="B402" s="30"/>
      <c r="C402" s="36"/>
      <c r="D402" s="34"/>
    </row>
    <row r="403">
      <c r="A403" s="30"/>
      <c r="B403" s="30"/>
      <c r="C403" s="36"/>
      <c r="D403" s="34"/>
    </row>
    <row r="404">
      <c r="A404" s="30"/>
      <c r="B404" s="30"/>
      <c r="C404" s="36"/>
      <c r="D404" s="34"/>
    </row>
    <row r="405">
      <c r="A405" s="30"/>
      <c r="B405" s="30"/>
      <c r="C405" s="36"/>
      <c r="D405" s="34"/>
    </row>
    <row r="406">
      <c r="A406" s="30"/>
      <c r="B406" s="30"/>
      <c r="C406" s="36"/>
      <c r="D406" s="34"/>
    </row>
    <row r="407">
      <c r="A407" s="30"/>
      <c r="B407" s="30"/>
      <c r="C407" s="36"/>
      <c r="D407" s="34"/>
    </row>
    <row r="408">
      <c r="A408" s="30"/>
      <c r="B408" s="30"/>
      <c r="C408" s="36"/>
      <c r="D408" s="34"/>
    </row>
    <row r="409">
      <c r="A409" s="30"/>
      <c r="B409" s="30"/>
      <c r="C409" s="36"/>
      <c r="D409" s="34"/>
    </row>
    <row r="410">
      <c r="A410" s="30"/>
      <c r="B410" s="30"/>
      <c r="C410" s="36"/>
      <c r="D410" s="34"/>
    </row>
    <row r="411">
      <c r="A411" s="30"/>
      <c r="B411" s="30"/>
      <c r="C411" s="36"/>
      <c r="D411" s="34"/>
    </row>
    <row r="412">
      <c r="A412" s="30"/>
      <c r="B412" s="30"/>
      <c r="C412" s="36"/>
      <c r="D412" s="34"/>
    </row>
    <row r="413">
      <c r="A413" s="30"/>
      <c r="B413" s="30"/>
      <c r="C413" s="36"/>
      <c r="D413" s="34"/>
    </row>
    <row r="414">
      <c r="A414" s="30"/>
      <c r="B414" s="30"/>
      <c r="C414" s="36"/>
      <c r="D414" s="34"/>
    </row>
    <row r="415">
      <c r="A415" s="30"/>
      <c r="B415" s="30"/>
      <c r="C415" s="36"/>
      <c r="D415" s="34"/>
    </row>
    <row r="416">
      <c r="A416" s="30"/>
      <c r="B416" s="30"/>
      <c r="C416" s="36"/>
      <c r="D416" s="34"/>
    </row>
    <row r="417">
      <c r="A417" s="30"/>
      <c r="B417" s="30"/>
      <c r="C417" s="36"/>
      <c r="D417" s="34"/>
    </row>
    <row r="418">
      <c r="A418" s="30"/>
      <c r="B418" s="30"/>
      <c r="C418" s="36"/>
      <c r="D418" s="34"/>
    </row>
    <row r="419">
      <c r="A419" s="30"/>
      <c r="B419" s="30"/>
      <c r="C419" s="36"/>
      <c r="D419" s="34"/>
    </row>
    <row r="420">
      <c r="A420" s="30"/>
      <c r="B420" s="30"/>
      <c r="C420" s="36"/>
      <c r="D420" s="34"/>
    </row>
    <row r="421">
      <c r="A421" s="30"/>
      <c r="B421" s="30"/>
      <c r="C421" s="36"/>
      <c r="D421" s="34"/>
    </row>
    <row r="422">
      <c r="A422" s="30"/>
      <c r="B422" s="30"/>
      <c r="C422" s="36"/>
      <c r="D422" s="34"/>
    </row>
    <row r="423">
      <c r="A423" s="30"/>
      <c r="B423" s="30"/>
      <c r="C423" s="36"/>
      <c r="D423" s="34"/>
    </row>
    <row r="424">
      <c r="A424" s="30"/>
      <c r="B424" s="30"/>
      <c r="C424" s="36"/>
      <c r="D424" s="34"/>
    </row>
    <row r="425">
      <c r="A425" s="30"/>
      <c r="B425" s="30"/>
      <c r="C425" s="36"/>
      <c r="D425" s="34"/>
    </row>
    <row r="426">
      <c r="A426" s="30"/>
      <c r="B426" s="30"/>
      <c r="C426" s="36"/>
      <c r="D426" s="34"/>
    </row>
    <row r="427">
      <c r="A427" s="30"/>
      <c r="B427" s="30"/>
      <c r="C427" s="36"/>
      <c r="D427" s="34"/>
    </row>
    <row r="428">
      <c r="A428" s="30"/>
      <c r="B428" s="30"/>
      <c r="C428" s="36"/>
      <c r="D428" s="34"/>
    </row>
    <row r="429">
      <c r="A429" s="30"/>
      <c r="B429" s="30"/>
      <c r="C429" s="36"/>
      <c r="D429" s="34"/>
    </row>
    <row r="430">
      <c r="A430" s="30"/>
      <c r="B430" s="30"/>
      <c r="C430" s="36"/>
      <c r="D430" s="34"/>
    </row>
    <row r="431">
      <c r="A431" s="30"/>
      <c r="B431" s="30"/>
      <c r="C431" s="36"/>
      <c r="D431" s="34"/>
    </row>
    <row r="432">
      <c r="A432" s="30"/>
      <c r="B432" s="30"/>
      <c r="C432" s="36"/>
      <c r="D432" s="34"/>
    </row>
    <row r="433">
      <c r="A433" s="30"/>
      <c r="B433" s="30"/>
      <c r="C433" s="36"/>
      <c r="D433" s="34"/>
    </row>
    <row r="434">
      <c r="A434" s="30"/>
      <c r="B434" s="30"/>
      <c r="C434" s="36"/>
      <c r="D434" s="34"/>
    </row>
    <row r="435">
      <c r="A435" s="30"/>
      <c r="B435" s="30"/>
      <c r="C435" s="36"/>
      <c r="D435" s="34"/>
    </row>
    <row r="436">
      <c r="A436" s="30"/>
      <c r="B436" s="30"/>
      <c r="C436" s="36"/>
      <c r="D436" s="34"/>
    </row>
    <row r="437">
      <c r="A437" s="30"/>
      <c r="B437" s="30"/>
      <c r="C437" s="36"/>
      <c r="D437" s="34"/>
    </row>
    <row r="438">
      <c r="A438" s="30"/>
      <c r="B438" s="30"/>
      <c r="C438" s="36"/>
      <c r="D438" s="34"/>
    </row>
    <row r="439">
      <c r="A439" s="30"/>
      <c r="B439" s="30"/>
      <c r="C439" s="36"/>
      <c r="D439" s="34"/>
    </row>
    <row r="440">
      <c r="A440" s="30"/>
      <c r="B440" s="30"/>
      <c r="C440" s="36"/>
      <c r="D440" s="34"/>
    </row>
    <row r="441">
      <c r="A441" s="30"/>
      <c r="B441" s="30"/>
      <c r="C441" s="36"/>
      <c r="D441" s="34"/>
    </row>
    <row r="442">
      <c r="A442" s="30"/>
      <c r="B442" s="30"/>
      <c r="C442" s="36"/>
      <c r="D442" s="34"/>
    </row>
    <row r="443">
      <c r="A443" s="30"/>
      <c r="B443" s="30"/>
      <c r="C443" s="36"/>
      <c r="D443" s="34"/>
    </row>
    <row r="444">
      <c r="A444" s="30"/>
      <c r="B444" s="30"/>
      <c r="C444" s="36"/>
      <c r="D444" s="34"/>
    </row>
    <row r="445">
      <c r="A445" s="30"/>
      <c r="B445" s="30"/>
      <c r="C445" s="36"/>
      <c r="D445" s="34"/>
    </row>
    <row r="446">
      <c r="A446" s="30"/>
      <c r="B446" s="30"/>
      <c r="C446" s="36"/>
      <c r="D446" s="34"/>
    </row>
    <row r="447">
      <c r="A447" s="30"/>
      <c r="B447" s="30"/>
      <c r="C447" s="36"/>
      <c r="D447" s="34"/>
    </row>
    <row r="448">
      <c r="A448" s="30"/>
      <c r="B448" s="30"/>
      <c r="C448" s="36"/>
      <c r="D448" s="34"/>
    </row>
    <row r="449">
      <c r="A449" s="30"/>
      <c r="B449" s="30"/>
      <c r="C449" s="36"/>
      <c r="D449" s="34"/>
    </row>
    <row r="450">
      <c r="A450" s="30"/>
      <c r="B450" s="30"/>
      <c r="C450" s="36"/>
      <c r="D450" s="34"/>
    </row>
    <row r="451">
      <c r="A451" s="30"/>
      <c r="B451" s="30"/>
      <c r="C451" s="36"/>
      <c r="D451" s="34"/>
    </row>
    <row r="452">
      <c r="A452" s="30"/>
      <c r="B452" s="30"/>
      <c r="C452" s="36"/>
      <c r="D452" s="34"/>
    </row>
    <row r="453">
      <c r="A453" s="30"/>
      <c r="B453" s="30"/>
      <c r="C453" s="36"/>
      <c r="D453" s="34"/>
    </row>
    <row r="454">
      <c r="A454" s="30"/>
      <c r="B454" s="30"/>
      <c r="C454" s="36"/>
      <c r="D454" s="34"/>
    </row>
    <row r="455">
      <c r="A455" s="30"/>
      <c r="B455" s="30"/>
      <c r="C455" s="36"/>
      <c r="D455" s="34"/>
    </row>
    <row r="456">
      <c r="A456" s="30"/>
      <c r="B456" s="30"/>
      <c r="C456" s="36"/>
      <c r="D456" s="34"/>
    </row>
    <row r="457">
      <c r="A457" s="30"/>
      <c r="B457" s="30"/>
      <c r="C457" s="36"/>
      <c r="D457" s="34"/>
    </row>
    <row r="458">
      <c r="A458" s="30"/>
      <c r="B458" s="30"/>
      <c r="C458" s="36"/>
      <c r="D458" s="34"/>
    </row>
    <row r="459">
      <c r="A459" s="30"/>
      <c r="B459" s="30"/>
      <c r="C459" s="36"/>
      <c r="D459" s="34"/>
    </row>
    <row r="460">
      <c r="A460" s="30"/>
      <c r="B460" s="30"/>
      <c r="C460" s="36"/>
      <c r="D460" s="34"/>
    </row>
    <row r="461">
      <c r="A461" s="30"/>
      <c r="B461" s="30"/>
      <c r="C461" s="36"/>
      <c r="D461" s="34"/>
    </row>
    <row r="462">
      <c r="A462" s="30"/>
      <c r="B462" s="30"/>
      <c r="C462" s="36"/>
      <c r="D462" s="34"/>
    </row>
    <row r="463">
      <c r="A463" s="30"/>
      <c r="B463" s="30"/>
      <c r="C463" s="36"/>
      <c r="D463" s="34"/>
    </row>
    <row r="464">
      <c r="A464" s="30"/>
      <c r="B464" s="30"/>
      <c r="C464" s="36"/>
      <c r="D464" s="34"/>
    </row>
    <row r="465">
      <c r="A465" s="30"/>
      <c r="B465" s="30"/>
      <c r="C465" s="36"/>
      <c r="D465" s="34"/>
    </row>
    <row r="466">
      <c r="A466" s="30"/>
      <c r="B466" s="30"/>
      <c r="C466" s="36"/>
      <c r="D466" s="34"/>
    </row>
    <row r="467">
      <c r="A467" s="30"/>
      <c r="B467" s="30"/>
      <c r="C467" s="36"/>
      <c r="D467" s="34"/>
    </row>
    <row r="468">
      <c r="A468" s="30"/>
      <c r="B468" s="30"/>
      <c r="C468" s="36"/>
      <c r="D468" s="34"/>
    </row>
    <row r="469">
      <c r="A469" s="30"/>
      <c r="B469" s="30"/>
      <c r="C469" s="36"/>
      <c r="D469" s="34"/>
    </row>
    <row r="470">
      <c r="A470" s="30"/>
      <c r="B470" s="30"/>
      <c r="C470" s="36"/>
      <c r="D470" s="34"/>
    </row>
    <row r="471">
      <c r="A471" s="30"/>
      <c r="B471" s="30"/>
      <c r="C471" s="36"/>
      <c r="D471" s="34"/>
    </row>
    <row r="472">
      <c r="A472" s="30"/>
      <c r="B472" s="30"/>
      <c r="C472" s="36"/>
      <c r="D472" s="34"/>
    </row>
    <row r="473">
      <c r="A473" s="30"/>
      <c r="B473" s="30"/>
      <c r="C473" s="36"/>
      <c r="D473" s="34"/>
    </row>
    <row r="474">
      <c r="A474" s="30"/>
      <c r="B474" s="30"/>
      <c r="C474" s="36"/>
      <c r="D474" s="34"/>
    </row>
    <row r="475">
      <c r="A475" s="30"/>
      <c r="B475" s="30"/>
      <c r="C475" s="36"/>
      <c r="D475" s="34"/>
    </row>
    <row r="476">
      <c r="A476" s="30"/>
      <c r="B476" s="30"/>
      <c r="C476" s="36"/>
      <c r="D476" s="34"/>
    </row>
    <row r="477">
      <c r="A477" s="30"/>
      <c r="B477" s="30"/>
      <c r="C477" s="36"/>
      <c r="D477" s="34"/>
    </row>
    <row r="478">
      <c r="A478" s="30"/>
      <c r="B478" s="30"/>
      <c r="C478" s="36"/>
      <c r="D478" s="34"/>
    </row>
    <row r="479">
      <c r="A479" s="30"/>
      <c r="B479" s="30"/>
      <c r="C479" s="36"/>
      <c r="D479" s="34"/>
    </row>
    <row r="480">
      <c r="A480" s="30"/>
      <c r="B480" s="30"/>
      <c r="C480" s="36"/>
      <c r="D480" s="34"/>
    </row>
    <row r="481">
      <c r="A481" s="30"/>
      <c r="B481" s="30"/>
      <c r="C481" s="36"/>
      <c r="D481" s="34"/>
    </row>
    <row r="482">
      <c r="A482" s="30"/>
      <c r="B482" s="30"/>
      <c r="C482" s="36"/>
      <c r="D482" s="34"/>
    </row>
    <row r="483">
      <c r="A483" s="30"/>
      <c r="B483" s="30"/>
      <c r="C483" s="36"/>
      <c r="D483" s="34"/>
    </row>
    <row r="484">
      <c r="A484" s="30"/>
      <c r="B484" s="30"/>
      <c r="C484" s="36"/>
      <c r="D484" s="34"/>
    </row>
    <row r="485">
      <c r="A485" s="30"/>
      <c r="B485" s="30"/>
      <c r="C485" s="36"/>
      <c r="D485" s="34"/>
    </row>
    <row r="486">
      <c r="A486" s="30"/>
      <c r="B486" s="30"/>
      <c r="C486" s="36"/>
      <c r="D486" s="34"/>
    </row>
    <row r="487">
      <c r="A487" s="30"/>
      <c r="B487" s="30"/>
      <c r="C487" s="36"/>
      <c r="D487" s="34"/>
    </row>
    <row r="488">
      <c r="A488" s="30"/>
      <c r="B488" s="30"/>
      <c r="C488" s="36"/>
      <c r="D488" s="34"/>
    </row>
    <row r="489">
      <c r="A489" s="30"/>
      <c r="B489" s="30"/>
      <c r="C489" s="36"/>
      <c r="D489" s="34"/>
    </row>
    <row r="490">
      <c r="A490" s="30"/>
      <c r="B490" s="30"/>
      <c r="C490" s="36"/>
      <c r="D490" s="34"/>
    </row>
    <row r="491">
      <c r="A491" s="30"/>
      <c r="B491" s="30"/>
      <c r="C491" s="36"/>
      <c r="D491" s="34"/>
    </row>
    <row r="492">
      <c r="A492" s="30"/>
      <c r="B492" s="30"/>
      <c r="C492" s="36"/>
      <c r="D492" s="34"/>
    </row>
    <row r="493">
      <c r="A493" s="30"/>
      <c r="B493" s="30"/>
      <c r="C493" s="36"/>
      <c r="D493" s="34"/>
    </row>
    <row r="494">
      <c r="A494" s="30"/>
      <c r="B494" s="30"/>
      <c r="C494" s="36"/>
      <c r="D494" s="34"/>
    </row>
    <row r="495">
      <c r="A495" s="30"/>
      <c r="B495" s="30"/>
      <c r="C495" s="36"/>
      <c r="D495" s="34"/>
    </row>
    <row r="496">
      <c r="A496" s="30"/>
      <c r="B496" s="30"/>
      <c r="C496" s="36"/>
      <c r="D496" s="34"/>
    </row>
    <row r="497">
      <c r="A497" s="30"/>
      <c r="B497" s="30"/>
      <c r="C497" s="36"/>
      <c r="D497" s="34"/>
    </row>
    <row r="498">
      <c r="A498" s="30"/>
      <c r="B498" s="30"/>
      <c r="C498" s="36"/>
      <c r="D498" s="34"/>
    </row>
    <row r="499">
      <c r="A499" s="30"/>
      <c r="B499" s="30"/>
      <c r="C499" s="36"/>
      <c r="D499" s="34"/>
    </row>
    <row r="500">
      <c r="A500" s="30"/>
      <c r="B500" s="30"/>
      <c r="C500" s="36"/>
      <c r="D500" s="34"/>
    </row>
    <row r="501">
      <c r="A501" s="30"/>
      <c r="B501" s="30"/>
      <c r="C501" s="36"/>
      <c r="D501" s="34"/>
    </row>
    <row r="502">
      <c r="A502" s="30"/>
      <c r="B502" s="30"/>
      <c r="C502" s="36"/>
      <c r="D502" s="34"/>
    </row>
    <row r="503">
      <c r="A503" s="30"/>
      <c r="B503" s="30"/>
      <c r="C503" s="36"/>
      <c r="D503" s="34"/>
    </row>
    <row r="504">
      <c r="A504" s="30"/>
      <c r="B504" s="30"/>
      <c r="C504" s="36"/>
      <c r="D504" s="34"/>
    </row>
    <row r="505">
      <c r="A505" s="30"/>
      <c r="B505" s="30"/>
      <c r="C505" s="36"/>
      <c r="D505" s="34"/>
    </row>
    <row r="506">
      <c r="A506" s="30"/>
      <c r="B506" s="30"/>
      <c r="C506" s="36"/>
      <c r="D506" s="34"/>
    </row>
    <row r="507">
      <c r="A507" s="30"/>
      <c r="B507" s="30"/>
      <c r="C507" s="36"/>
      <c r="D507" s="34"/>
    </row>
    <row r="508">
      <c r="A508" s="30"/>
      <c r="B508" s="30"/>
      <c r="C508" s="36"/>
      <c r="D508" s="34"/>
    </row>
    <row r="509">
      <c r="A509" s="30"/>
      <c r="B509" s="30"/>
      <c r="C509" s="36"/>
      <c r="D509" s="34"/>
    </row>
    <row r="510">
      <c r="A510" s="30"/>
      <c r="B510" s="30"/>
      <c r="C510" s="36"/>
      <c r="D510" s="34"/>
    </row>
    <row r="511">
      <c r="A511" s="30"/>
      <c r="B511" s="30"/>
      <c r="C511" s="36"/>
      <c r="D511" s="34"/>
    </row>
    <row r="512">
      <c r="A512" s="30"/>
      <c r="B512" s="30"/>
      <c r="C512" s="36"/>
      <c r="D512" s="34"/>
    </row>
    <row r="513">
      <c r="A513" s="30"/>
      <c r="B513" s="30"/>
      <c r="C513" s="36"/>
      <c r="D513" s="34"/>
    </row>
    <row r="514">
      <c r="A514" s="30"/>
      <c r="B514" s="30"/>
      <c r="C514" s="36"/>
      <c r="D514" s="34"/>
    </row>
    <row r="515">
      <c r="A515" s="30"/>
      <c r="B515" s="30"/>
      <c r="C515" s="36"/>
      <c r="D515" s="34"/>
    </row>
    <row r="516">
      <c r="A516" s="30"/>
      <c r="B516" s="30"/>
      <c r="C516" s="36"/>
      <c r="D516" s="34"/>
    </row>
    <row r="517">
      <c r="A517" s="30"/>
      <c r="B517" s="30"/>
      <c r="C517" s="36"/>
      <c r="D517" s="34"/>
    </row>
    <row r="518">
      <c r="A518" s="30"/>
      <c r="B518" s="30"/>
      <c r="C518" s="36"/>
      <c r="D518" s="34"/>
    </row>
    <row r="519">
      <c r="A519" s="30"/>
      <c r="B519" s="30"/>
      <c r="C519" s="36"/>
      <c r="D519" s="34"/>
    </row>
    <row r="520">
      <c r="A520" s="30"/>
      <c r="B520" s="30"/>
      <c r="C520" s="36"/>
      <c r="D520" s="34"/>
    </row>
    <row r="521">
      <c r="A521" s="30"/>
      <c r="B521" s="30"/>
      <c r="C521" s="36"/>
      <c r="D521" s="34"/>
    </row>
    <row r="522">
      <c r="A522" s="30"/>
      <c r="B522" s="30"/>
      <c r="C522" s="36"/>
      <c r="D522" s="34"/>
    </row>
    <row r="523">
      <c r="A523" s="30"/>
      <c r="B523" s="30"/>
      <c r="C523" s="36"/>
      <c r="D523" s="34"/>
    </row>
    <row r="524">
      <c r="A524" s="30"/>
      <c r="B524" s="30"/>
      <c r="C524" s="36"/>
      <c r="D524" s="34"/>
    </row>
    <row r="525">
      <c r="A525" s="30"/>
      <c r="B525" s="30"/>
      <c r="C525" s="36"/>
      <c r="D525" s="34"/>
    </row>
    <row r="526">
      <c r="A526" s="30"/>
      <c r="B526" s="30"/>
      <c r="C526" s="36"/>
      <c r="D526" s="34"/>
    </row>
    <row r="527">
      <c r="A527" s="30"/>
      <c r="B527" s="30"/>
      <c r="C527" s="36"/>
      <c r="D527" s="34"/>
    </row>
    <row r="528">
      <c r="A528" s="30"/>
      <c r="B528" s="30"/>
      <c r="C528" s="36"/>
      <c r="D528" s="34"/>
    </row>
    <row r="529">
      <c r="A529" s="30"/>
      <c r="B529" s="30"/>
      <c r="C529" s="36"/>
      <c r="D529" s="34"/>
    </row>
    <row r="530">
      <c r="A530" s="30"/>
      <c r="B530" s="30"/>
      <c r="C530" s="36"/>
      <c r="D530" s="34"/>
    </row>
    <row r="531">
      <c r="A531" s="30"/>
      <c r="B531" s="30"/>
      <c r="C531" s="36"/>
      <c r="D531" s="34"/>
    </row>
    <row r="532">
      <c r="A532" s="30"/>
      <c r="B532" s="30"/>
      <c r="C532" s="36"/>
      <c r="D532" s="34"/>
    </row>
    <row r="533">
      <c r="A533" s="30"/>
      <c r="B533" s="30"/>
      <c r="C533" s="36"/>
      <c r="D533" s="34"/>
    </row>
    <row r="534">
      <c r="A534" s="30"/>
      <c r="B534" s="30"/>
      <c r="C534" s="36"/>
      <c r="D534" s="34"/>
    </row>
    <row r="535">
      <c r="A535" s="30"/>
      <c r="B535" s="30"/>
      <c r="C535" s="36"/>
      <c r="D535" s="34"/>
    </row>
    <row r="536">
      <c r="A536" s="30"/>
      <c r="B536" s="30"/>
      <c r="C536" s="36"/>
      <c r="D536" s="34"/>
    </row>
    <row r="537">
      <c r="A537" s="30"/>
      <c r="B537" s="30"/>
      <c r="C537" s="36"/>
      <c r="D537" s="34"/>
    </row>
    <row r="538">
      <c r="A538" s="30"/>
      <c r="B538" s="30"/>
      <c r="C538" s="36"/>
      <c r="D538" s="34"/>
    </row>
    <row r="539">
      <c r="A539" s="30"/>
      <c r="B539" s="30"/>
      <c r="C539" s="36"/>
      <c r="D539" s="34"/>
    </row>
    <row r="540">
      <c r="A540" s="30"/>
      <c r="B540" s="30"/>
      <c r="C540" s="36"/>
      <c r="D540" s="34"/>
    </row>
    <row r="541">
      <c r="A541" s="30"/>
      <c r="B541" s="30"/>
      <c r="C541" s="36"/>
      <c r="D541" s="34"/>
    </row>
    <row r="542">
      <c r="A542" s="30"/>
      <c r="B542" s="30"/>
      <c r="C542" s="36"/>
      <c r="D542" s="34"/>
    </row>
    <row r="543">
      <c r="A543" s="30"/>
      <c r="B543" s="30"/>
      <c r="C543" s="36"/>
      <c r="D543" s="34"/>
    </row>
    <row r="544">
      <c r="A544" s="30"/>
      <c r="B544" s="30"/>
      <c r="C544" s="36"/>
      <c r="D544" s="34"/>
    </row>
    <row r="545">
      <c r="A545" s="30"/>
      <c r="B545" s="30"/>
      <c r="C545" s="36"/>
      <c r="D545" s="34"/>
    </row>
    <row r="546">
      <c r="A546" s="30"/>
      <c r="B546" s="30"/>
      <c r="C546" s="36"/>
      <c r="D546" s="34"/>
    </row>
    <row r="547">
      <c r="A547" s="30"/>
      <c r="B547" s="30"/>
      <c r="C547" s="36"/>
      <c r="D547" s="34"/>
    </row>
    <row r="548">
      <c r="A548" s="30"/>
      <c r="B548" s="30"/>
      <c r="C548" s="36"/>
      <c r="D548" s="34"/>
    </row>
    <row r="549">
      <c r="A549" s="30"/>
      <c r="B549" s="30"/>
      <c r="C549" s="36"/>
      <c r="D549" s="34"/>
    </row>
    <row r="550">
      <c r="A550" s="30"/>
      <c r="B550" s="30"/>
      <c r="C550" s="36"/>
      <c r="D550" s="34"/>
    </row>
    <row r="551">
      <c r="A551" s="30"/>
      <c r="B551" s="30"/>
      <c r="C551" s="36"/>
      <c r="D551" s="34"/>
    </row>
    <row r="552">
      <c r="A552" s="30"/>
      <c r="B552" s="30"/>
      <c r="C552" s="36"/>
      <c r="D552" s="34"/>
    </row>
    <row r="553">
      <c r="A553" s="30"/>
      <c r="B553" s="30"/>
      <c r="C553" s="36"/>
      <c r="D553" s="34"/>
    </row>
    <row r="554">
      <c r="A554" s="30"/>
      <c r="B554" s="30"/>
      <c r="C554" s="36"/>
      <c r="D554" s="34"/>
    </row>
    <row r="555">
      <c r="A555" s="30"/>
      <c r="B555" s="30"/>
      <c r="C555" s="36"/>
      <c r="D555" s="34"/>
    </row>
    <row r="556">
      <c r="A556" s="30"/>
      <c r="B556" s="30"/>
      <c r="C556" s="36"/>
      <c r="D556" s="34"/>
    </row>
    <row r="557">
      <c r="A557" s="30"/>
      <c r="B557" s="30"/>
      <c r="C557" s="36"/>
      <c r="D557" s="34"/>
    </row>
    <row r="558">
      <c r="A558" s="30"/>
      <c r="B558" s="30"/>
      <c r="C558" s="36"/>
      <c r="D558" s="34"/>
    </row>
    <row r="559">
      <c r="A559" s="30"/>
      <c r="B559" s="30"/>
      <c r="C559" s="36"/>
      <c r="D559" s="34"/>
    </row>
    <row r="560">
      <c r="A560" s="30"/>
      <c r="B560" s="30"/>
      <c r="C560" s="36"/>
      <c r="D560" s="34"/>
    </row>
    <row r="561">
      <c r="A561" s="30"/>
      <c r="B561" s="30"/>
      <c r="C561" s="36"/>
      <c r="D561" s="34"/>
    </row>
    <row r="562">
      <c r="A562" s="30"/>
      <c r="B562" s="30"/>
      <c r="C562" s="36"/>
      <c r="D562" s="34"/>
    </row>
    <row r="563">
      <c r="A563" s="30"/>
      <c r="B563" s="30"/>
      <c r="C563" s="36"/>
      <c r="D563" s="34"/>
    </row>
    <row r="564">
      <c r="A564" s="30"/>
      <c r="B564" s="30"/>
      <c r="C564" s="36"/>
      <c r="D564" s="34"/>
    </row>
    <row r="565">
      <c r="A565" s="30"/>
      <c r="B565" s="30"/>
      <c r="C565" s="36"/>
      <c r="D565" s="34"/>
    </row>
    <row r="566">
      <c r="A566" s="30"/>
      <c r="B566" s="30"/>
      <c r="C566" s="36"/>
      <c r="D566" s="34"/>
    </row>
    <row r="567">
      <c r="A567" s="30"/>
      <c r="B567" s="30"/>
      <c r="C567" s="36"/>
      <c r="D567" s="34"/>
    </row>
    <row r="568">
      <c r="A568" s="30"/>
      <c r="B568" s="30"/>
      <c r="C568" s="36"/>
      <c r="D568" s="34"/>
    </row>
    <row r="569">
      <c r="A569" s="30"/>
      <c r="B569" s="30"/>
      <c r="C569" s="36"/>
      <c r="D569" s="34"/>
    </row>
    <row r="570">
      <c r="A570" s="30"/>
      <c r="B570" s="30"/>
      <c r="C570" s="36"/>
      <c r="D570" s="34"/>
    </row>
    <row r="571">
      <c r="A571" s="30"/>
      <c r="B571" s="30"/>
      <c r="C571" s="36"/>
      <c r="D571" s="34"/>
    </row>
    <row r="572">
      <c r="A572" s="30"/>
      <c r="B572" s="30"/>
      <c r="C572" s="36"/>
      <c r="D572" s="34"/>
    </row>
    <row r="573">
      <c r="A573" s="30"/>
      <c r="B573" s="30"/>
      <c r="C573" s="36"/>
      <c r="D573" s="34"/>
    </row>
    <row r="574">
      <c r="A574" s="30"/>
      <c r="B574" s="30"/>
      <c r="C574" s="36"/>
      <c r="D574" s="34"/>
    </row>
    <row r="575">
      <c r="A575" s="30"/>
      <c r="B575" s="30"/>
      <c r="C575" s="36"/>
      <c r="D575" s="34"/>
    </row>
    <row r="576">
      <c r="A576" s="30"/>
      <c r="B576" s="30"/>
      <c r="C576" s="36"/>
      <c r="D576" s="34"/>
    </row>
    <row r="577">
      <c r="A577" s="30"/>
      <c r="B577" s="30"/>
      <c r="C577" s="36"/>
      <c r="D577" s="34"/>
    </row>
    <row r="578">
      <c r="A578" s="30"/>
      <c r="B578" s="30"/>
      <c r="C578" s="36"/>
      <c r="D578" s="34"/>
    </row>
    <row r="579">
      <c r="A579" s="30"/>
      <c r="B579" s="30"/>
      <c r="C579" s="36"/>
      <c r="D579" s="34"/>
    </row>
    <row r="580">
      <c r="A580" s="30"/>
      <c r="B580" s="30"/>
      <c r="C580" s="36"/>
      <c r="D580" s="34"/>
    </row>
    <row r="581">
      <c r="A581" s="30"/>
      <c r="B581" s="30"/>
      <c r="C581" s="36"/>
      <c r="D581" s="34"/>
    </row>
    <row r="582">
      <c r="A582" s="30"/>
      <c r="B582" s="30"/>
      <c r="C582" s="36"/>
      <c r="D582" s="34"/>
    </row>
    <row r="583">
      <c r="A583" s="30"/>
      <c r="B583" s="30"/>
      <c r="C583" s="36"/>
      <c r="D583" s="34"/>
    </row>
    <row r="584">
      <c r="A584" s="30"/>
      <c r="B584" s="30"/>
      <c r="C584" s="36"/>
      <c r="D584" s="34"/>
    </row>
    <row r="585">
      <c r="A585" s="30"/>
      <c r="B585" s="30"/>
      <c r="C585" s="36"/>
      <c r="D585" s="34"/>
    </row>
    <row r="586">
      <c r="A586" s="30"/>
      <c r="B586" s="30"/>
      <c r="C586" s="36"/>
      <c r="D586" s="34"/>
    </row>
    <row r="587">
      <c r="A587" s="30"/>
      <c r="B587" s="30"/>
      <c r="C587" s="36"/>
      <c r="D587" s="34"/>
    </row>
    <row r="588">
      <c r="A588" s="30"/>
      <c r="B588" s="30"/>
      <c r="C588" s="36"/>
      <c r="D588" s="34"/>
    </row>
    <row r="589">
      <c r="A589" s="30"/>
      <c r="B589" s="30"/>
      <c r="C589" s="36"/>
      <c r="D589" s="34"/>
    </row>
    <row r="590">
      <c r="A590" s="30"/>
      <c r="B590" s="30"/>
      <c r="C590" s="36"/>
      <c r="D590" s="34"/>
    </row>
    <row r="591">
      <c r="A591" s="30"/>
      <c r="B591" s="30"/>
      <c r="C591" s="36"/>
      <c r="D591" s="34"/>
    </row>
    <row r="592">
      <c r="A592" s="30"/>
      <c r="B592" s="30"/>
      <c r="C592" s="36"/>
      <c r="D592" s="34"/>
    </row>
    <row r="593">
      <c r="A593" s="30"/>
      <c r="B593" s="30"/>
      <c r="C593" s="36"/>
      <c r="D593" s="34"/>
    </row>
    <row r="594">
      <c r="A594" s="30"/>
      <c r="B594" s="30"/>
      <c r="C594" s="36"/>
      <c r="D594" s="34"/>
    </row>
    <row r="595">
      <c r="A595" s="30"/>
      <c r="B595" s="30"/>
      <c r="C595" s="36"/>
      <c r="D595" s="34"/>
    </row>
    <row r="596">
      <c r="A596" s="30"/>
      <c r="B596" s="30"/>
      <c r="C596" s="36"/>
      <c r="D596" s="34"/>
    </row>
    <row r="597">
      <c r="A597" s="30"/>
      <c r="B597" s="30"/>
      <c r="C597" s="36"/>
      <c r="D597" s="34"/>
    </row>
    <row r="598">
      <c r="A598" s="30"/>
      <c r="B598" s="30"/>
      <c r="C598" s="36"/>
      <c r="D598" s="34"/>
    </row>
    <row r="599">
      <c r="A599" s="30"/>
      <c r="B599" s="30"/>
      <c r="C599" s="36"/>
      <c r="D599" s="34"/>
    </row>
    <row r="600">
      <c r="A600" s="30"/>
      <c r="B600" s="30"/>
      <c r="C600" s="36"/>
      <c r="D600" s="34"/>
    </row>
    <row r="601">
      <c r="A601" s="30"/>
      <c r="B601" s="30"/>
      <c r="C601" s="36"/>
      <c r="D601" s="34"/>
    </row>
    <row r="602">
      <c r="A602" s="30"/>
      <c r="B602" s="30"/>
      <c r="C602" s="36"/>
      <c r="D602" s="34"/>
    </row>
    <row r="603">
      <c r="A603" s="30"/>
      <c r="B603" s="30"/>
      <c r="C603" s="36"/>
      <c r="D603" s="34"/>
    </row>
    <row r="604">
      <c r="A604" s="30"/>
      <c r="B604" s="30"/>
      <c r="C604" s="36"/>
      <c r="D604" s="34"/>
    </row>
    <row r="605">
      <c r="A605" s="30"/>
      <c r="B605" s="30"/>
      <c r="C605" s="36"/>
      <c r="D605" s="34"/>
    </row>
    <row r="606">
      <c r="A606" s="30"/>
      <c r="B606" s="30"/>
      <c r="C606" s="36"/>
      <c r="D606" s="34"/>
    </row>
    <row r="607">
      <c r="A607" s="30"/>
      <c r="B607" s="30"/>
      <c r="C607" s="36"/>
      <c r="D607" s="34"/>
    </row>
    <row r="608">
      <c r="A608" s="30"/>
      <c r="B608" s="30"/>
      <c r="C608" s="36"/>
      <c r="D608" s="34"/>
    </row>
    <row r="609">
      <c r="A609" s="30"/>
      <c r="B609" s="30"/>
      <c r="C609" s="36"/>
      <c r="D609" s="34"/>
    </row>
    <row r="610">
      <c r="A610" s="30"/>
      <c r="B610" s="30"/>
      <c r="C610" s="36"/>
      <c r="D610" s="34"/>
    </row>
    <row r="611">
      <c r="A611" s="30"/>
      <c r="B611" s="30"/>
      <c r="C611" s="36"/>
      <c r="D611" s="34"/>
    </row>
    <row r="612">
      <c r="A612" s="30"/>
      <c r="B612" s="30"/>
      <c r="C612" s="36"/>
      <c r="D612" s="34"/>
    </row>
    <row r="613">
      <c r="A613" s="30"/>
      <c r="B613" s="30"/>
      <c r="C613" s="36"/>
      <c r="D613" s="34"/>
    </row>
    <row r="614">
      <c r="A614" s="30"/>
      <c r="B614" s="30"/>
      <c r="C614" s="36"/>
      <c r="D614" s="34"/>
    </row>
    <row r="615">
      <c r="A615" s="30"/>
      <c r="B615" s="30"/>
      <c r="C615" s="36"/>
      <c r="D615" s="34"/>
    </row>
    <row r="616">
      <c r="A616" s="30"/>
      <c r="B616" s="30"/>
      <c r="C616" s="36"/>
      <c r="D616" s="34"/>
    </row>
    <row r="617">
      <c r="A617" s="30"/>
      <c r="B617" s="30"/>
      <c r="C617" s="36"/>
      <c r="D617" s="34"/>
    </row>
    <row r="618">
      <c r="A618" s="30"/>
      <c r="B618" s="30"/>
      <c r="C618" s="36"/>
      <c r="D618" s="34"/>
    </row>
    <row r="619">
      <c r="A619" s="30"/>
      <c r="B619" s="30"/>
      <c r="C619" s="36"/>
      <c r="D619" s="34"/>
    </row>
    <row r="620">
      <c r="A620" s="30"/>
      <c r="B620" s="30"/>
      <c r="C620" s="36"/>
      <c r="D620" s="34"/>
    </row>
    <row r="621">
      <c r="A621" s="30"/>
      <c r="B621" s="30"/>
      <c r="C621" s="36"/>
      <c r="D621" s="34"/>
    </row>
    <row r="622">
      <c r="A622" s="30"/>
      <c r="B622" s="30"/>
      <c r="C622" s="36"/>
      <c r="D622" s="34"/>
    </row>
    <row r="623">
      <c r="A623" s="30"/>
      <c r="B623" s="30"/>
      <c r="C623" s="36"/>
      <c r="D623" s="34"/>
    </row>
    <row r="624">
      <c r="A624" s="30"/>
      <c r="B624" s="30"/>
      <c r="C624" s="36"/>
      <c r="D624" s="34"/>
    </row>
    <row r="625">
      <c r="A625" s="30"/>
      <c r="B625" s="30"/>
      <c r="C625" s="36"/>
      <c r="D625" s="34"/>
    </row>
    <row r="626">
      <c r="A626" s="30"/>
      <c r="B626" s="30"/>
      <c r="C626" s="36"/>
      <c r="D626" s="34"/>
    </row>
    <row r="627">
      <c r="A627" s="30"/>
      <c r="B627" s="30"/>
      <c r="C627" s="36"/>
      <c r="D627" s="34"/>
    </row>
    <row r="628">
      <c r="A628" s="30"/>
      <c r="B628" s="30"/>
      <c r="C628" s="36"/>
      <c r="D628" s="34"/>
    </row>
    <row r="629">
      <c r="A629" s="30"/>
      <c r="B629" s="30"/>
      <c r="C629" s="36"/>
      <c r="D629" s="34"/>
    </row>
    <row r="630">
      <c r="A630" s="30"/>
      <c r="B630" s="30"/>
      <c r="C630" s="36"/>
      <c r="D630" s="34"/>
    </row>
    <row r="631">
      <c r="A631" s="30"/>
      <c r="B631" s="30"/>
      <c r="C631" s="36"/>
      <c r="D631" s="34"/>
    </row>
    <row r="632">
      <c r="A632" s="30"/>
      <c r="B632" s="30"/>
      <c r="C632" s="36"/>
      <c r="D632" s="34"/>
    </row>
    <row r="633">
      <c r="A633" s="30"/>
      <c r="B633" s="30"/>
      <c r="C633" s="36"/>
      <c r="D633" s="34"/>
    </row>
    <row r="634">
      <c r="A634" s="30"/>
      <c r="B634" s="30"/>
      <c r="C634" s="36"/>
      <c r="D634" s="34"/>
    </row>
    <row r="635">
      <c r="A635" s="30"/>
      <c r="B635" s="30"/>
      <c r="C635" s="36"/>
      <c r="D635" s="34"/>
    </row>
    <row r="636">
      <c r="A636" s="30"/>
      <c r="B636" s="30"/>
      <c r="C636" s="36"/>
      <c r="D636" s="34"/>
    </row>
    <row r="637">
      <c r="A637" s="30"/>
      <c r="B637" s="30"/>
      <c r="C637" s="36"/>
      <c r="D637" s="34"/>
    </row>
    <row r="638">
      <c r="A638" s="30"/>
      <c r="B638" s="30"/>
      <c r="C638" s="36"/>
      <c r="D638" s="34"/>
    </row>
    <row r="639">
      <c r="A639" s="30"/>
      <c r="B639" s="30"/>
      <c r="C639" s="36"/>
      <c r="D639" s="34"/>
    </row>
    <row r="640">
      <c r="A640" s="30"/>
      <c r="B640" s="30"/>
      <c r="C640" s="36"/>
      <c r="D640" s="34"/>
    </row>
    <row r="641">
      <c r="A641" s="30"/>
      <c r="B641" s="30"/>
      <c r="C641" s="36"/>
      <c r="D641" s="34"/>
    </row>
    <row r="642">
      <c r="A642" s="30"/>
      <c r="B642" s="30"/>
      <c r="C642" s="36"/>
      <c r="D642" s="34"/>
    </row>
    <row r="643">
      <c r="A643" s="30"/>
      <c r="B643" s="30"/>
      <c r="C643" s="36"/>
      <c r="D643" s="34"/>
    </row>
    <row r="644">
      <c r="A644" s="30"/>
      <c r="B644" s="30"/>
      <c r="C644" s="36"/>
      <c r="D644" s="34"/>
    </row>
    <row r="645">
      <c r="A645" s="30"/>
      <c r="B645" s="30"/>
      <c r="C645" s="36"/>
      <c r="D645" s="34"/>
    </row>
    <row r="646">
      <c r="A646" s="30"/>
      <c r="B646" s="30"/>
      <c r="C646" s="36"/>
      <c r="D646" s="34"/>
    </row>
    <row r="647">
      <c r="A647" s="30"/>
      <c r="B647" s="30"/>
      <c r="C647" s="36"/>
      <c r="D647" s="34"/>
    </row>
    <row r="648">
      <c r="A648" s="30"/>
      <c r="B648" s="30"/>
      <c r="C648" s="36"/>
      <c r="D648" s="34"/>
    </row>
    <row r="649">
      <c r="A649" s="30"/>
      <c r="B649" s="30"/>
      <c r="C649" s="36"/>
      <c r="D649" s="34"/>
    </row>
    <row r="650">
      <c r="A650" s="30"/>
      <c r="B650" s="30"/>
      <c r="C650" s="36"/>
      <c r="D650" s="34"/>
    </row>
    <row r="651">
      <c r="A651" s="30"/>
      <c r="B651" s="30"/>
      <c r="C651" s="36"/>
      <c r="D651" s="34"/>
    </row>
    <row r="652">
      <c r="A652" s="30"/>
      <c r="B652" s="30"/>
      <c r="C652" s="36"/>
      <c r="D652" s="34"/>
    </row>
    <row r="653">
      <c r="A653" s="30"/>
      <c r="B653" s="30"/>
      <c r="C653" s="36"/>
      <c r="D653" s="34"/>
    </row>
    <row r="654">
      <c r="A654" s="30"/>
      <c r="B654" s="30"/>
      <c r="C654" s="36"/>
      <c r="D654" s="34"/>
    </row>
    <row r="655">
      <c r="A655" s="30"/>
      <c r="B655" s="30"/>
      <c r="C655" s="36"/>
      <c r="D655" s="34"/>
    </row>
    <row r="656">
      <c r="A656" s="30"/>
      <c r="B656" s="30"/>
      <c r="C656" s="36"/>
      <c r="D656" s="34"/>
    </row>
    <row r="657">
      <c r="A657" s="30"/>
      <c r="B657" s="30"/>
      <c r="C657" s="36"/>
      <c r="D657" s="34"/>
    </row>
    <row r="658">
      <c r="A658" s="30"/>
      <c r="B658" s="30"/>
      <c r="C658" s="36"/>
      <c r="D658" s="34"/>
    </row>
    <row r="659">
      <c r="A659" s="30"/>
      <c r="B659" s="30"/>
      <c r="C659" s="36"/>
      <c r="D659" s="34"/>
    </row>
    <row r="660">
      <c r="A660" s="30"/>
      <c r="B660" s="30"/>
      <c r="C660" s="36"/>
      <c r="D660" s="34"/>
    </row>
    <row r="661">
      <c r="A661" s="30"/>
      <c r="B661" s="30"/>
      <c r="C661" s="36"/>
      <c r="D661" s="34"/>
    </row>
    <row r="662">
      <c r="A662" s="30"/>
      <c r="B662" s="30"/>
      <c r="C662" s="36"/>
      <c r="D662" s="34"/>
    </row>
    <row r="663">
      <c r="A663" s="30"/>
      <c r="B663" s="30"/>
      <c r="C663" s="36"/>
      <c r="D663" s="34"/>
    </row>
    <row r="664">
      <c r="A664" s="30"/>
      <c r="B664" s="30"/>
      <c r="C664" s="36"/>
      <c r="D664" s="34"/>
    </row>
    <row r="665">
      <c r="A665" s="30"/>
      <c r="B665" s="30"/>
      <c r="C665" s="36"/>
      <c r="D665" s="34"/>
    </row>
    <row r="666">
      <c r="A666" s="30"/>
      <c r="B666" s="30"/>
      <c r="C666" s="36"/>
      <c r="D666" s="34"/>
    </row>
    <row r="667">
      <c r="A667" s="30"/>
      <c r="B667" s="30"/>
      <c r="C667" s="36"/>
      <c r="D667" s="34"/>
    </row>
    <row r="668">
      <c r="A668" s="30"/>
      <c r="B668" s="30"/>
      <c r="C668" s="36"/>
      <c r="D668" s="34"/>
    </row>
    <row r="669">
      <c r="A669" s="30"/>
      <c r="B669" s="30"/>
      <c r="C669" s="36"/>
      <c r="D669" s="34"/>
    </row>
    <row r="670">
      <c r="A670" s="30"/>
      <c r="B670" s="30"/>
      <c r="C670" s="36"/>
      <c r="D670" s="34"/>
    </row>
    <row r="671">
      <c r="A671" s="30"/>
      <c r="B671" s="30"/>
      <c r="C671" s="36"/>
      <c r="D671" s="34"/>
    </row>
    <row r="672">
      <c r="A672" s="30"/>
      <c r="B672" s="30"/>
      <c r="C672" s="36"/>
      <c r="D672" s="34"/>
    </row>
    <row r="673">
      <c r="A673" s="30"/>
      <c r="B673" s="30"/>
      <c r="C673" s="36"/>
      <c r="D673" s="34"/>
    </row>
    <row r="674">
      <c r="A674" s="30"/>
      <c r="B674" s="30"/>
      <c r="C674" s="36"/>
      <c r="D674" s="34"/>
    </row>
    <row r="675">
      <c r="A675" s="30"/>
      <c r="B675" s="30"/>
      <c r="C675" s="36"/>
      <c r="D675" s="34"/>
    </row>
    <row r="676">
      <c r="A676" s="30"/>
      <c r="B676" s="30"/>
      <c r="C676" s="36"/>
      <c r="D676" s="34"/>
    </row>
    <row r="677">
      <c r="A677" s="30"/>
      <c r="B677" s="30"/>
      <c r="C677" s="36"/>
      <c r="D677" s="34"/>
    </row>
    <row r="678">
      <c r="A678" s="30"/>
      <c r="B678" s="30"/>
      <c r="C678" s="36"/>
      <c r="D678" s="34"/>
    </row>
    <row r="679">
      <c r="A679" s="30"/>
      <c r="B679" s="30"/>
      <c r="C679" s="36"/>
      <c r="D679" s="34"/>
    </row>
    <row r="680">
      <c r="A680" s="30"/>
      <c r="B680" s="30"/>
      <c r="C680" s="36"/>
      <c r="D680" s="34"/>
    </row>
    <row r="681">
      <c r="A681" s="30"/>
      <c r="B681" s="30"/>
      <c r="C681" s="36"/>
      <c r="D681" s="34"/>
    </row>
    <row r="682">
      <c r="A682" s="30"/>
      <c r="B682" s="30"/>
      <c r="C682" s="36"/>
      <c r="D682" s="34"/>
    </row>
    <row r="683">
      <c r="A683" s="30"/>
      <c r="B683" s="30"/>
      <c r="C683" s="36"/>
      <c r="D683" s="34"/>
    </row>
    <row r="684">
      <c r="A684" s="30"/>
      <c r="B684" s="30"/>
      <c r="C684" s="36"/>
      <c r="D684" s="34"/>
    </row>
    <row r="685">
      <c r="A685" s="30"/>
      <c r="B685" s="30"/>
      <c r="C685" s="36"/>
      <c r="D685" s="34"/>
    </row>
    <row r="686">
      <c r="A686" s="30"/>
      <c r="B686" s="30"/>
      <c r="C686" s="36"/>
      <c r="D686" s="34"/>
    </row>
    <row r="687">
      <c r="A687" s="30"/>
      <c r="B687" s="30"/>
      <c r="C687" s="36"/>
      <c r="D687" s="34"/>
    </row>
    <row r="688">
      <c r="A688" s="30"/>
      <c r="B688" s="30"/>
      <c r="C688" s="36"/>
      <c r="D688" s="34"/>
    </row>
    <row r="689">
      <c r="A689" s="30"/>
      <c r="B689" s="30"/>
      <c r="C689" s="36"/>
      <c r="D689" s="34"/>
    </row>
    <row r="690">
      <c r="A690" s="30"/>
      <c r="B690" s="30"/>
      <c r="C690" s="36"/>
      <c r="D690" s="34"/>
    </row>
    <row r="691">
      <c r="A691" s="30"/>
      <c r="B691" s="30"/>
      <c r="C691" s="36"/>
      <c r="D691" s="34"/>
    </row>
    <row r="692">
      <c r="A692" s="30"/>
      <c r="B692" s="30"/>
      <c r="C692" s="36"/>
      <c r="D692" s="34"/>
    </row>
    <row r="693">
      <c r="A693" s="30"/>
      <c r="B693" s="30"/>
      <c r="C693" s="36"/>
      <c r="D693" s="34"/>
    </row>
    <row r="694">
      <c r="A694" s="30"/>
      <c r="B694" s="30"/>
      <c r="C694" s="36"/>
      <c r="D694" s="34"/>
    </row>
    <row r="695">
      <c r="A695" s="30"/>
      <c r="B695" s="30"/>
      <c r="C695" s="36"/>
      <c r="D695" s="34"/>
    </row>
    <row r="696">
      <c r="A696" s="30"/>
      <c r="B696" s="30"/>
      <c r="C696" s="36"/>
      <c r="D696" s="34"/>
    </row>
    <row r="697">
      <c r="A697" s="30"/>
      <c r="B697" s="30"/>
      <c r="C697" s="36"/>
      <c r="D697" s="34"/>
    </row>
    <row r="698">
      <c r="A698" s="30"/>
      <c r="B698" s="30"/>
      <c r="C698" s="36"/>
      <c r="D698" s="34"/>
    </row>
    <row r="699">
      <c r="A699" s="30"/>
      <c r="B699" s="30"/>
      <c r="C699" s="36"/>
      <c r="D699" s="34"/>
    </row>
    <row r="700">
      <c r="A700" s="30"/>
      <c r="B700" s="30"/>
      <c r="C700" s="36"/>
      <c r="D700" s="34"/>
    </row>
    <row r="701">
      <c r="A701" s="30"/>
      <c r="B701" s="30"/>
      <c r="C701" s="36"/>
      <c r="D701" s="34"/>
    </row>
    <row r="702">
      <c r="A702" s="30"/>
      <c r="B702" s="30"/>
      <c r="C702" s="36"/>
      <c r="D702" s="34"/>
    </row>
    <row r="703">
      <c r="A703" s="30"/>
      <c r="B703" s="30"/>
      <c r="C703" s="36"/>
      <c r="D703" s="34"/>
    </row>
    <row r="704">
      <c r="A704" s="30"/>
      <c r="B704" s="30"/>
      <c r="C704" s="36"/>
      <c r="D704" s="34"/>
    </row>
    <row r="705">
      <c r="A705" s="30"/>
      <c r="B705" s="30"/>
      <c r="C705" s="36"/>
      <c r="D705" s="34"/>
    </row>
    <row r="706">
      <c r="A706" s="30"/>
      <c r="B706" s="30"/>
      <c r="C706" s="36"/>
      <c r="D706" s="34"/>
    </row>
    <row r="707">
      <c r="A707" s="30"/>
      <c r="B707" s="30"/>
      <c r="C707" s="36"/>
      <c r="D707" s="34"/>
    </row>
    <row r="708">
      <c r="A708" s="30"/>
      <c r="B708" s="30"/>
      <c r="C708" s="36"/>
      <c r="D708" s="34"/>
    </row>
    <row r="709">
      <c r="A709" s="30"/>
      <c r="B709" s="30"/>
      <c r="C709" s="36"/>
      <c r="D709" s="34"/>
    </row>
    <row r="710">
      <c r="A710" s="30"/>
      <c r="B710" s="30"/>
      <c r="C710" s="36"/>
      <c r="D710" s="34"/>
    </row>
    <row r="711">
      <c r="A711" s="30"/>
      <c r="B711" s="30"/>
      <c r="C711" s="36"/>
      <c r="D711" s="34"/>
    </row>
    <row r="712">
      <c r="A712" s="30"/>
      <c r="B712" s="30"/>
      <c r="C712" s="36"/>
      <c r="D712" s="34"/>
    </row>
    <row r="713">
      <c r="A713" s="30"/>
      <c r="B713" s="30"/>
      <c r="C713" s="36"/>
      <c r="D713" s="34"/>
    </row>
    <row r="714">
      <c r="A714" s="30"/>
      <c r="B714" s="30"/>
      <c r="C714" s="36"/>
      <c r="D714" s="34"/>
    </row>
    <row r="715">
      <c r="A715" s="30"/>
      <c r="B715" s="30"/>
      <c r="C715" s="36"/>
      <c r="D715" s="34"/>
    </row>
    <row r="716">
      <c r="A716" s="30"/>
      <c r="B716" s="30"/>
      <c r="C716" s="36"/>
      <c r="D716" s="34"/>
    </row>
    <row r="717">
      <c r="A717" s="30"/>
      <c r="B717" s="30"/>
      <c r="C717" s="36"/>
      <c r="D717" s="34"/>
    </row>
    <row r="718">
      <c r="A718" s="30"/>
      <c r="B718" s="30"/>
      <c r="C718" s="36"/>
      <c r="D718" s="34"/>
    </row>
    <row r="719">
      <c r="A719" s="30"/>
      <c r="B719" s="30"/>
      <c r="C719" s="36"/>
      <c r="D719" s="34"/>
    </row>
    <row r="720">
      <c r="A720" s="30"/>
      <c r="B720" s="30"/>
      <c r="C720" s="36"/>
      <c r="D720" s="34"/>
    </row>
    <row r="721">
      <c r="A721" s="30"/>
      <c r="B721" s="30"/>
      <c r="C721" s="36"/>
      <c r="D721" s="34"/>
    </row>
    <row r="722">
      <c r="A722" s="30"/>
      <c r="B722" s="30"/>
      <c r="C722" s="36"/>
      <c r="D722" s="34"/>
    </row>
    <row r="723">
      <c r="A723" s="30"/>
      <c r="B723" s="30"/>
      <c r="C723" s="36"/>
      <c r="D723" s="34"/>
    </row>
    <row r="724">
      <c r="A724" s="30"/>
      <c r="B724" s="30"/>
      <c r="C724" s="36"/>
      <c r="D724" s="34"/>
    </row>
    <row r="725">
      <c r="A725" s="30"/>
      <c r="B725" s="30"/>
      <c r="C725" s="36"/>
      <c r="D725" s="34"/>
    </row>
    <row r="726">
      <c r="A726" s="30"/>
      <c r="B726" s="30"/>
      <c r="C726" s="36"/>
      <c r="D726" s="34"/>
    </row>
    <row r="727">
      <c r="A727" s="30"/>
      <c r="B727" s="30"/>
      <c r="C727" s="36"/>
      <c r="D727" s="34"/>
    </row>
    <row r="728">
      <c r="A728" s="30"/>
      <c r="B728" s="30"/>
      <c r="C728" s="36"/>
      <c r="D728" s="34"/>
    </row>
    <row r="729">
      <c r="A729" s="30"/>
      <c r="B729" s="30"/>
      <c r="C729" s="36"/>
      <c r="D729" s="34"/>
    </row>
    <row r="730">
      <c r="A730" s="30"/>
      <c r="B730" s="30"/>
      <c r="C730" s="36"/>
      <c r="D730" s="34"/>
    </row>
    <row r="731">
      <c r="A731" s="30"/>
      <c r="B731" s="30"/>
      <c r="C731" s="36"/>
      <c r="D731" s="34"/>
    </row>
    <row r="732">
      <c r="A732" s="30"/>
      <c r="B732" s="30"/>
      <c r="C732" s="36"/>
      <c r="D732" s="34"/>
    </row>
    <row r="733">
      <c r="A733" s="30"/>
      <c r="B733" s="30"/>
      <c r="C733" s="36"/>
      <c r="D733" s="34"/>
    </row>
    <row r="734">
      <c r="A734" s="30"/>
      <c r="B734" s="30"/>
      <c r="C734" s="36"/>
      <c r="D734" s="34"/>
    </row>
    <row r="735">
      <c r="A735" s="30"/>
      <c r="B735" s="30"/>
      <c r="C735" s="36"/>
      <c r="D735" s="34"/>
    </row>
    <row r="736">
      <c r="A736" s="30"/>
      <c r="B736" s="30"/>
      <c r="C736" s="36"/>
      <c r="D736" s="34"/>
    </row>
    <row r="737">
      <c r="A737" s="30"/>
      <c r="B737" s="30"/>
      <c r="C737" s="36"/>
      <c r="D737" s="34"/>
    </row>
    <row r="738">
      <c r="A738" s="30"/>
      <c r="B738" s="30"/>
      <c r="C738" s="36"/>
      <c r="D738" s="34"/>
    </row>
    <row r="739">
      <c r="A739" s="30"/>
      <c r="B739" s="30"/>
      <c r="C739" s="36"/>
      <c r="D739" s="34"/>
    </row>
    <row r="740">
      <c r="A740" s="30"/>
      <c r="B740" s="30"/>
      <c r="C740" s="36"/>
      <c r="D740" s="34"/>
    </row>
    <row r="741">
      <c r="A741" s="30"/>
      <c r="B741" s="30"/>
      <c r="C741" s="36"/>
      <c r="D741" s="34"/>
    </row>
    <row r="742">
      <c r="A742" s="30"/>
      <c r="B742" s="30"/>
      <c r="C742" s="36"/>
      <c r="D742" s="34"/>
    </row>
    <row r="743">
      <c r="A743" s="30"/>
      <c r="B743" s="30"/>
      <c r="C743" s="36"/>
      <c r="D743" s="34"/>
    </row>
    <row r="744">
      <c r="A744" s="30"/>
      <c r="B744" s="30"/>
      <c r="C744" s="36"/>
      <c r="D744" s="34"/>
    </row>
    <row r="745">
      <c r="A745" s="30"/>
      <c r="B745" s="30"/>
      <c r="C745" s="36"/>
      <c r="D745" s="34"/>
    </row>
    <row r="746">
      <c r="A746" s="30"/>
      <c r="B746" s="30"/>
      <c r="C746" s="36"/>
      <c r="D746" s="34"/>
    </row>
    <row r="747">
      <c r="A747" s="30"/>
      <c r="B747" s="30"/>
      <c r="C747" s="36"/>
      <c r="D747" s="34"/>
    </row>
    <row r="748">
      <c r="A748" s="30"/>
      <c r="B748" s="30"/>
      <c r="C748" s="36"/>
      <c r="D748" s="34"/>
    </row>
    <row r="749">
      <c r="A749" s="30"/>
      <c r="B749" s="30"/>
      <c r="C749" s="36"/>
      <c r="D749" s="34"/>
    </row>
    <row r="750">
      <c r="A750" s="30"/>
      <c r="B750" s="30"/>
      <c r="C750" s="36"/>
      <c r="D750" s="34"/>
    </row>
    <row r="751">
      <c r="A751" s="30"/>
      <c r="B751" s="30"/>
      <c r="C751" s="36"/>
      <c r="D751" s="34"/>
    </row>
    <row r="752">
      <c r="A752" s="30"/>
      <c r="B752" s="30"/>
      <c r="C752" s="36"/>
      <c r="D752" s="34"/>
    </row>
    <row r="753">
      <c r="A753" s="30"/>
      <c r="B753" s="30"/>
      <c r="C753" s="36"/>
      <c r="D753" s="34"/>
    </row>
    <row r="754">
      <c r="A754" s="30"/>
      <c r="B754" s="30"/>
      <c r="C754" s="36"/>
      <c r="D754" s="34"/>
    </row>
    <row r="755">
      <c r="A755" s="30"/>
      <c r="B755" s="30"/>
      <c r="C755" s="36"/>
      <c r="D755" s="34"/>
    </row>
    <row r="756">
      <c r="A756" s="30"/>
      <c r="B756" s="30"/>
      <c r="C756" s="36"/>
      <c r="D756" s="34"/>
    </row>
    <row r="757">
      <c r="A757" s="30"/>
      <c r="B757" s="30"/>
      <c r="C757" s="36"/>
      <c r="D757" s="34"/>
    </row>
    <row r="758">
      <c r="A758" s="30"/>
      <c r="B758" s="30"/>
      <c r="C758" s="36"/>
      <c r="D758" s="34"/>
    </row>
    <row r="759">
      <c r="A759" s="30"/>
      <c r="B759" s="30"/>
      <c r="C759" s="36"/>
      <c r="D759" s="34"/>
    </row>
    <row r="760">
      <c r="A760" s="30"/>
      <c r="B760" s="30"/>
      <c r="C760" s="36"/>
      <c r="D760" s="34"/>
    </row>
    <row r="761">
      <c r="A761" s="30"/>
      <c r="B761" s="30"/>
      <c r="C761" s="36"/>
      <c r="D761" s="34"/>
    </row>
    <row r="762">
      <c r="A762" s="30"/>
      <c r="B762" s="30"/>
      <c r="C762" s="36"/>
      <c r="D762" s="34"/>
    </row>
    <row r="763">
      <c r="A763" s="30"/>
      <c r="B763" s="30"/>
      <c r="C763" s="36"/>
      <c r="D763" s="34"/>
    </row>
    <row r="764">
      <c r="A764" s="30"/>
      <c r="B764" s="30"/>
      <c r="C764" s="36"/>
      <c r="D764" s="34"/>
    </row>
    <row r="765">
      <c r="A765" s="30"/>
      <c r="B765" s="30"/>
      <c r="C765" s="36"/>
      <c r="D765" s="34"/>
    </row>
    <row r="766">
      <c r="A766" s="30"/>
      <c r="B766" s="30"/>
      <c r="C766" s="36"/>
      <c r="D766" s="34"/>
    </row>
    <row r="767">
      <c r="A767" s="30"/>
      <c r="B767" s="30"/>
      <c r="C767" s="36"/>
      <c r="D767" s="34"/>
    </row>
    <row r="768">
      <c r="A768" s="30"/>
      <c r="B768" s="30"/>
      <c r="C768" s="36"/>
      <c r="D768" s="34"/>
    </row>
    <row r="769">
      <c r="A769" s="30"/>
      <c r="B769" s="30"/>
      <c r="C769" s="36"/>
      <c r="D769" s="34"/>
    </row>
    <row r="770">
      <c r="A770" s="30"/>
      <c r="B770" s="30"/>
      <c r="C770" s="36"/>
      <c r="D770" s="34"/>
    </row>
    <row r="771">
      <c r="A771" s="30"/>
      <c r="B771" s="30"/>
      <c r="C771" s="36"/>
      <c r="D771" s="34"/>
    </row>
    <row r="772">
      <c r="A772" s="30"/>
      <c r="B772" s="30"/>
      <c r="C772" s="36"/>
      <c r="D772" s="34"/>
    </row>
    <row r="773">
      <c r="A773" s="30"/>
      <c r="B773" s="30"/>
      <c r="C773" s="36"/>
      <c r="D773" s="34"/>
    </row>
    <row r="774">
      <c r="A774" s="30"/>
      <c r="B774" s="30"/>
      <c r="C774" s="36"/>
      <c r="D774" s="34"/>
    </row>
    <row r="775">
      <c r="A775" s="30"/>
      <c r="B775" s="30"/>
      <c r="C775" s="36"/>
      <c r="D775" s="34"/>
    </row>
    <row r="776">
      <c r="A776" s="30"/>
      <c r="B776" s="30"/>
      <c r="C776" s="36"/>
      <c r="D776" s="34"/>
    </row>
    <row r="777">
      <c r="A777" s="30"/>
      <c r="B777" s="30"/>
      <c r="C777" s="36"/>
      <c r="D777" s="34"/>
    </row>
    <row r="778">
      <c r="A778" s="30"/>
      <c r="B778" s="30"/>
      <c r="C778" s="36"/>
      <c r="D778" s="34"/>
    </row>
    <row r="779">
      <c r="A779" s="30"/>
      <c r="B779" s="30"/>
      <c r="C779" s="36"/>
      <c r="D779" s="34"/>
    </row>
    <row r="780">
      <c r="A780" s="30"/>
      <c r="B780" s="30"/>
      <c r="C780" s="36"/>
      <c r="D780" s="34"/>
    </row>
    <row r="781">
      <c r="A781" s="30"/>
      <c r="B781" s="30"/>
      <c r="C781" s="36"/>
      <c r="D781" s="34"/>
    </row>
    <row r="782">
      <c r="A782" s="30"/>
      <c r="B782" s="30"/>
      <c r="C782" s="36"/>
      <c r="D782" s="34"/>
    </row>
    <row r="783">
      <c r="A783" s="30"/>
      <c r="B783" s="30"/>
      <c r="C783" s="36"/>
      <c r="D783" s="34"/>
    </row>
    <row r="784">
      <c r="A784" s="30"/>
      <c r="B784" s="30"/>
      <c r="C784" s="36"/>
      <c r="D784" s="34"/>
    </row>
    <row r="785">
      <c r="A785" s="30"/>
      <c r="B785" s="30"/>
      <c r="C785" s="36"/>
      <c r="D785" s="34"/>
    </row>
    <row r="786">
      <c r="A786" s="30"/>
      <c r="B786" s="30"/>
      <c r="C786" s="36"/>
      <c r="D786" s="34"/>
    </row>
    <row r="787">
      <c r="A787" s="30"/>
      <c r="B787" s="30"/>
      <c r="C787" s="36"/>
      <c r="D787" s="34"/>
    </row>
    <row r="788">
      <c r="A788" s="30"/>
      <c r="B788" s="30"/>
      <c r="C788" s="36"/>
      <c r="D788" s="34"/>
    </row>
    <row r="789">
      <c r="A789" s="30"/>
      <c r="B789" s="30"/>
      <c r="C789" s="36"/>
      <c r="D789" s="34"/>
    </row>
    <row r="790">
      <c r="A790" s="30"/>
      <c r="B790" s="30"/>
      <c r="C790" s="36"/>
      <c r="D790" s="34"/>
    </row>
    <row r="791">
      <c r="A791" s="30"/>
      <c r="B791" s="30"/>
      <c r="C791" s="36"/>
      <c r="D791" s="34"/>
    </row>
    <row r="792">
      <c r="A792" s="30"/>
      <c r="B792" s="30"/>
      <c r="C792" s="36"/>
      <c r="D792" s="34"/>
    </row>
    <row r="793">
      <c r="A793" s="30"/>
      <c r="B793" s="30"/>
      <c r="C793" s="36"/>
      <c r="D793" s="34"/>
    </row>
    <row r="794">
      <c r="A794" s="30"/>
      <c r="B794" s="30"/>
      <c r="C794" s="36"/>
      <c r="D794" s="34"/>
    </row>
    <row r="795">
      <c r="A795" s="30"/>
      <c r="B795" s="30"/>
      <c r="C795" s="36"/>
      <c r="D795" s="34"/>
    </row>
    <row r="796">
      <c r="A796" s="30"/>
      <c r="B796" s="30"/>
      <c r="C796" s="36"/>
      <c r="D796" s="34"/>
    </row>
    <row r="797">
      <c r="A797" s="30"/>
      <c r="B797" s="30"/>
      <c r="C797" s="36"/>
      <c r="D797" s="34"/>
    </row>
    <row r="798">
      <c r="A798" s="30"/>
      <c r="B798" s="30"/>
      <c r="C798" s="36"/>
      <c r="D798" s="34"/>
    </row>
    <row r="799">
      <c r="A799" s="30"/>
      <c r="B799" s="30"/>
      <c r="C799" s="36"/>
      <c r="D799" s="34"/>
    </row>
    <row r="800">
      <c r="A800" s="30"/>
      <c r="B800" s="30"/>
      <c r="C800" s="36"/>
      <c r="D800" s="34"/>
    </row>
    <row r="801">
      <c r="A801" s="30"/>
      <c r="B801" s="30"/>
      <c r="C801" s="36"/>
      <c r="D801" s="34"/>
    </row>
    <row r="802">
      <c r="A802" s="30"/>
      <c r="B802" s="30"/>
      <c r="C802" s="36"/>
      <c r="D802" s="34"/>
    </row>
    <row r="803">
      <c r="A803" s="30"/>
      <c r="B803" s="30"/>
      <c r="C803" s="36"/>
      <c r="D803" s="34"/>
    </row>
    <row r="804">
      <c r="A804" s="30"/>
      <c r="B804" s="30"/>
      <c r="C804" s="36"/>
      <c r="D804" s="34"/>
    </row>
    <row r="805">
      <c r="A805" s="30"/>
      <c r="B805" s="30"/>
      <c r="C805" s="36"/>
      <c r="D805" s="34"/>
    </row>
    <row r="806">
      <c r="A806" s="30"/>
      <c r="B806" s="30"/>
      <c r="C806" s="36"/>
      <c r="D806" s="34"/>
    </row>
    <row r="807">
      <c r="A807" s="30"/>
      <c r="B807" s="30"/>
      <c r="C807" s="36"/>
      <c r="D807" s="34"/>
    </row>
    <row r="808">
      <c r="A808" s="30"/>
      <c r="B808" s="30"/>
      <c r="C808" s="36"/>
      <c r="D808" s="34"/>
    </row>
    <row r="809">
      <c r="A809" s="30"/>
      <c r="B809" s="30"/>
      <c r="C809" s="36"/>
      <c r="D809" s="34"/>
    </row>
    <row r="810">
      <c r="A810" s="30"/>
      <c r="B810" s="30"/>
      <c r="C810" s="36"/>
      <c r="D810" s="34"/>
    </row>
    <row r="811">
      <c r="A811" s="30"/>
      <c r="B811" s="30"/>
      <c r="C811" s="36"/>
      <c r="D811" s="34"/>
    </row>
    <row r="812">
      <c r="A812" s="30"/>
      <c r="B812" s="30"/>
      <c r="C812" s="36"/>
      <c r="D812" s="34"/>
    </row>
    <row r="813">
      <c r="A813" s="30"/>
      <c r="B813" s="30"/>
      <c r="C813" s="36"/>
      <c r="D813" s="34"/>
    </row>
    <row r="814">
      <c r="A814" s="30"/>
      <c r="B814" s="30"/>
      <c r="C814" s="36"/>
      <c r="D814" s="34"/>
    </row>
    <row r="815">
      <c r="A815" s="30"/>
      <c r="B815" s="30"/>
      <c r="C815" s="36"/>
      <c r="D815" s="34"/>
    </row>
    <row r="816">
      <c r="A816" s="30"/>
      <c r="B816" s="30"/>
      <c r="C816" s="36"/>
      <c r="D816" s="34"/>
    </row>
    <row r="817">
      <c r="A817" s="30"/>
      <c r="B817" s="30"/>
      <c r="C817" s="36"/>
      <c r="D817" s="34"/>
    </row>
    <row r="818">
      <c r="A818" s="30"/>
      <c r="B818" s="30"/>
      <c r="C818" s="36"/>
      <c r="D818" s="34"/>
    </row>
    <row r="819">
      <c r="A819" s="30"/>
      <c r="B819" s="30"/>
      <c r="C819" s="36"/>
      <c r="D819" s="34"/>
    </row>
    <row r="820">
      <c r="A820" s="30"/>
      <c r="B820" s="30"/>
      <c r="C820" s="36"/>
      <c r="D820" s="34"/>
    </row>
    <row r="821">
      <c r="A821" s="30"/>
      <c r="B821" s="30"/>
      <c r="C821" s="36"/>
      <c r="D821" s="34"/>
    </row>
    <row r="822">
      <c r="A822" s="30"/>
      <c r="B822" s="30"/>
      <c r="C822" s="36"/>
      <c r="D822" s="34"/>
    </row>
    <row r="823">
      <c r="A823" s="30"/>
      <c r="B823" s="30"/>
      <c r="C823" s="36"/>
      <c r="D823" s="34"/>
    </row>
    <row r="824">
      <c r="A824" s="30"/>
      <c r="B824" s="30"/>
      <c r="C824" s="36"/>
      <c r="D824" s="34"/>
    </row>
    <row r="825">
      <c r="A825" s="30"/>
      <c r="B825" s="30"/>
      <c r="C825" s="36"/>
      <c r="D825" s="34"/>
    </row>
    <row r="826">
      <c r="A826" s="30"/>
      <c r="B826" s="30"/>
      <c r="C826" s="36"/>
      <c r="D826" s="34"/>
    </row>
    <row r="827">
      <c r="A827" s="30"/>
      <c r="B827" s="30"/>
      <c r="C827" s="36"/>
      <c r="D827" s="34"/>
    </row>
    <row r="828">
      <c r="A828" s="30"/>
      <c r="B828" s="30"/>
      <c r="C828" s="36"/>
      <c r="D828" s="34"/>
    </row>
    <row r="829">
      <c r="A829" s="30"/>
      <c r="B829" s="30"/>
      <c r="C829" s="36"/>
      <c r="D829" s="34"/>
    </row>
    <row r="830">
      <c r="A830" s="30"/>
      <c r="B830" s="30"/>
      <c r="C830" s="36"/>
      <c r="D830" s="34"/>
    </row>
    <row r="831">
      <c r="A831" s="30"/>
      <c r="B831" s="30"/>
      <c r="C831" s="36"/>
      <c r="D831" s="34"/>
    </row>
    <row r="832">
      <c r="A832" s="30"/>
      <c r="B832" s="30"/>
      <c r="C832" s="36"/>
      <c r="D832" s="34"/>
    </row>
    <row r="833">
      <c r="A833" s="30"/>
      <c r="B833" s="30"/>
      <c r="C833" s="36"/>
      <c r="D833" s="34"/>
    </row>
    <row r="834">
      <c r="A834" s="30"/>
      <c r="B834" s="30"/>
      <c r="C834" s="36"/>
      <c r="D834" s="34"/>
    </row>
    <row r="835">
      <c r="A835" s="30"/>
      <c r="B835" s="30"/>
      <c r="C835" s="36"/>
      <c r="D835" s="34"/>
    </row>
    <row r="836">
      <c r="A836" s="30"/>
      <c r="B836" s="30"/>
      <c r="C836" s="36"/>
      <c r="D836" s="34"/>
    </row>
    <row r="837">
      <c r="A837" s="30"/>
      <c r="B837" s="30"/>
      <c r="C837" s="36"/>
      <c r="D837" s="34"/>
    </row>
    <row r="838">
      <c r="A838" s="30"/>
      <c r="B838" s="30"/>
      <c r="C838" s="36"/>
      <c r="D838" s="34"/>
    </row>
    <row r="839">
      <c r="A839" s="30"/>
      <c r="B839" s="30"/>
      <c r="C839" s="36"/>
      <c r="D839" s="34"/>
    </row>
    <row r="840">
      <c r="A840" s="30"/>
      <c r="B840" s="30"/>
      <c r="C840" s="36"/>
      <c r="D840" s="34"/>
    </row>
    <row r="841">
      <c r="A841" s="30"/>
      <c r="B841" s="30"/>
      <c r="C841" s="36"/>
      <c r="D841" s="34"/>
    </row>
    <row r="842">
      <c r="A842" s="30"/>
      <c r="B842" s="30"/>
      <c r="C842" s="36"/>
      <c r="D842" s="34"/>
    </row>
    <row r="843">
      <c r="A843" s="30"/>
      <c r="B843" s="30"/>
      <c r="C843" s="36"/>
      <c r="D843" s="34"/>
    </row>
    <row r="844">
      <c r="A844" s="30"/>
      <c r="B844" s="30"/>
      <c r="C844" s="36"/>
      <c r="D844" s="34"/>
    </row>
    <row r="845">
      <c r="A845" s="30"/>
      <c r="B845" s="30"/>
      <c r="C845" s="36"/>
      <c r="D845" s="34"/>
    </row>
    <row r="846">
      <c r="A846" s="30"/>
      <c r="B846" s="30"/>
      <c r="C846" s="36"/>
      <c r="D846" s="34"/>
    </row>
    <row r="847">
      <c r="A847" s="30"/>
      <c r="B847" s="30"/>
      <c r="C847" s="36"/>
      <c r="D847" s="34"/>
    </row>
    <row r="848">
      <c r="A848" s="30"/>
      <c r="B848" s="30"/>
      <c r="C848" s="36"/>
      <c r="D848" s="34"/>
    </row>
    <row r="849">
      <c r="A849" s="30"/>
      <c r="B849" s="30"/>
      <c r="C849" s="36"/>
      <c r="D849" s="34"/>
    </row>
    <row r="850">
      <c r="A850" s="30"/>
      <c r="B850" s="30"/>
      <c r="C850" s="36"/>
      <c r="D850" s="34"/>
    </row>
    <row r="851">
      <c r="A851" s="30"/>
      <c r="B851" s="30"/>
      <c r="C851" s="36"/>
      <c r="D851" s="34"/>
    </row>
    <row r="852">
      <c r="A852" s="30"/>
      <c r="B852" s="30"/>
      <c r="C852" s="36"/>
      <c r="D852" s="34"/>
    </row>
    <row r="853">
      <c r="A853" s="30"/>
      <c r="B853" s="30"/>
      <c r="C853" s="36"/>
      <c r="D853" s="34"/>
    </row>
    <row r="854">
      <c r="A854" s="30"/>
      <c r="B854" s="30"/>
      <c r="C854" s="36"/>
      <c r="D854" s="34"/>
    </row>
    <row r="855">
      <c r="A855" s="30"/>
      <c r="B855" s="30"/>
      <c r="C855" s="36"/>
      <c r="D855" s="34"/>
    </row>
    <row r="856">
      <c r="A856" s="30"/>
      <c r="B856" s="30"/>
      <c r="C856" s="36"/>
      <c r="D856" s="34"/>
    </row>
    <row r="857">
      <c r="A857" s="30"/>
      <c r="B857" s="30"/>
      <c r="C857" s="36"/>
      <c r="D857" s="34"/>
    </row>
    <row r="858">
      <c r="A858" s="30"/>
      <c r="B858" s="30"/>
      <c r="C858" s="36"/>
      <c r="D858" s="34"/>
    </row>
    <row r="859">
      <c r="A859" s="30"/>
      <c r="B859" s="30"/>
      <c r="C859" s="36"/>
      <c r="D859" s="34"/>
    </row>
    <row r="860">
      <c r="A860" s="30"/>
      <c r="B860" s="30"/>
      <c r="C860" s="36"/>
      <c r="D860" s="34"/>
    </row>
    <row r="861">
      <c r="A861" s="30"/>
      <c r="B861" s="30"/>
      <c r="C861" s="36"/>
      <c r="D861" s="34"/>
    </row>
    <row r="862">
      <c r="A862" s="30"/>
      <c r="B862" s="30"/>
      <c r="C862" s="36"/>
      <c r="D862" s="34"/>
    </row>
    <row r="863">
      <c r="A863" s="30"/>
      <c r="B863" s="30"/>
      <c r="C863" s="36"/>
      <c r="D863" s="34"/>
    </row>
    <row r="864">
      <c r="A864" s="30"/>
      <c r="B864" s="30"/>
      <c r="C864" s="36"/>
      <c r="D864" s="34"/>
    </row>
    <row r="865">
      <c r="A865" s="30"/>
      <c r="B865" s="30"/>
      <c r="C865" s="36"/>
      <c r="D865" s="34"/>
    </row>
    <row r="866">
      <c r="A866" s="30"/>
      <c r="B866" s="30"/>
      <c r="C866" s="36"/>
      <c r="D866" s="34"/>
    </row>
    <row r="867">
      <c r="A867" s="30"/>
      <c r="B867" s="30"/>
      <c r="C867" s="36"/>
      <c r="D867" s="34"/>
    </row>
    <row r="868">
      <c r="A868" s="30"/>
      <c r="B868" s="30"/>
      <c r="C868" s="36"/>
      <c r="D868" s="34"/>
    </row>
    <row r="869">
      <c r="A869" s="30"/>
      <c r="B869" s="30"/>
      <c r="C869" s="36"/>
      <c r="D869" s="34"/>
    </row>
    <row r="870">
      <c r="A870" s="30"/>
      <c r="B870" s="30"/>
      <c r="C870" s="36"/>
      <c r="D870" s="34"/>
    </row>
    <row r="871">
      <c r="A871" s="30"/>
      <c r="B871" s="30"/>
      <c r="C871" s="36"/>
      <c r="D871" s="34"/>
    </row>
    <row r="872">
      <c r="A872" s="30"/>
      <c r="B872" s="30"/>
      <c r="C872" s="36"/>
      <c r="D872" s="34"/>
    </row>
    <row r="873">
      <c r="A873" s="30"/>
      <c r="B873" s="30"/>
      <c r="C873" s="36"/>
      <c r="D873" s="34"/>
    </row>
    <row r="874">
      <c r="A874" s="30"/>
      <c r="B874" s="30"/>
      <c r="C874" s="36"/>
      <c r="D874" s="34"/>
    </row>
    <row r="875">
      <c r="A875" s="30"/>
      <c r="B875" s="30"/>
      <c r="C875" s="36"/>
      <c r="D875" s="34"/>
    </row>
    <row r="876">
      <c r="A876" s="30"/>
      <c r="B876" s="30"/>
      <c r="C876" s="36"/>
      <c r="D876" s="34"/>
    </row>
    <row r="877">
      <c r="A877" s="30"/>
      <c r="B877" s="30"/>
      <c r="C877" s="36"/>
      <c r="D877" s="34"/>
    </row>
    <row r="878">
      <c r="A878" s="30"/>
      <c r="B878" s="30"/>
      <c r="C878" s="36"/>
      <c r="D878" s="34"/>
    </row>
    <row r="879">
      <c r="A879" s="30"/>
      <c r="B879" s="30"/>
      <c r="C879" s="36"/>
      <c r="D879" s="34"/>
    </row>
    <row r="880">
      <c r="A880" s="30"/>
      <c r="B880" s="30"/>
      <c r="C880" s="36"/>
      <c r="D880" s="34"/>
    </row>
    <row r="881">
      <c r="A881" s="30"/>
      <c r="B881" s="30"/>
      <c r="C881" s="36"/>
      <c r="D881" s="34"/>
    </row>
    <row r="882">
      <c r="A882" s="30"/>
      <c r="B882" s="30"/>
      <c r="C882" s="36"/>
      <c r="D882" s="34"/>
    </row>
    <row r="883">
      <c r="A883" s="30"/>
      <c r="B883" s="30"/>
      <c r="C883" s="36"/>
      <c r="D883" s="34"/>
    </row>
    <row r="884">
      <c r="A884" s="30"/>
      <c r="B884" s="30"/>
      <c r="C884" s="36"/>
      <c r="D884" s="34"/>
    </row>
    <row r="885">
      <c r="A885" s="30"/>
      <c r="B885" s="30"/>
      <c r="C885" s="36"/>
      <c r="D885" s="34"/>
    </row>
    <row r="886">
      <c r="A886" s="30"/>
      <c r="B886" s="30"/>
      <c r="C886" s="36"/>
      <c r="D886" s="34"/>
    </row>
    <row r="887">
      <c r="A887" s="30"/>
      <c r="B887" s="30"/>
      <c r="C887" s="36"/>
      <c r="D887" s="34"/>
    </row>
    <row r="888">
      <c r="A888" s="30"/>
      <c r="B888" s="30"/>
      <c r="C888" s="36"/>
      <c r="D888" s="34"/>
    </row>
    <row r="889">
      <c r="A889" s="30"/>
      <c r="B889" s="30"/>
      <c r="C889" s="36"/>
      <c r="D889" s="34"/>
    </row>
    <row r="890">
      <c r="A890" s="30"/>
      <c r="B890" s="30"/>
      <c r="C890" s="36"/>
      <c r="D890" s="34"/>
    </row>
    <row r="891">
      <c r="A891" s="30"/>
      <c r="B891" s="30"/>
      <c r="C891" s="36"/>
      <c r="D891" s="34"/>
    </row>
    <row r="892">
      <c r="A892" s="30"/>
      <c r="B892" s="30"/>
      <c r="C892" s="36"/>
      <c r="D892" s="34"/>
    </row>
    <row r="893">
      <c r="A893" s="30"/>
      <c r="B893" s="30"/>
      <c r="C893" s="36"/>
      <c r="D893" s="34"/>
    </row>
    <row r="894">
      <c r="A894" s="30"/>
      <c r="B894" s="30"/>
      <c r="C894" s="36"/>
      <c r="D894" s="34"/>
    </row>
    <row r="895">
      <c r="A895" s="30"/>
      <c r="B895" s="30"/>
      <c r="C895" s="36"/>
      <c r="D895" s="34"/>
    </row>
    <row r="896">
      <c r="A896" s="30"/>
      <c r="B896" s="30"/>
      <c r="C896" s="36"/>
      <c r="D896" s="34"/>
    </row>
    <row r="897">
      <c r="A897" s="30"/>
      <c r="B897" s="30"/>
      <c r="C897" s="36"/>
      <c r="D897" s="34"/>
    </row>
    <row r="898">
      <c r="A898" s="30"/>
      <c r="B898" s="30"/>
      <c r="C898" s="36"/>
      <c r="D898" s="34"/>
    </row>
    <row r="899">
      <c r="A899" s="30"/>
      <c r="B899" s="30"/>
      <c r="C899" s="36"/>
      <c r="D899" s="34"/>
    </row>
    <row r="900">
      <c r="A900" s="30"/>
      <c r="B900" s="30"/>
      <c r="C900" s="36"/>
      <c r="D900" s="34"/>
    </row>
    <row r="901">
      <c r="A901" s="30"/>
      <c r="B901" s="30"/>
      <c r="C901" s="36"/>
      <c r="D901" s="34"/>
    </row>
    <row r="902">
      <c r="A902" s="30"/>
      <c r="B902" s="30"/>
      <c r="C902" s="36"/>
      <c r="D902" s="34"/>
    </row>
    <row r="903">
      <c r="A903" s="30"/>
      <c r="B903" s="30"/>
      <c r="C903" s="36"/>
      <c r="D903" s="34"/>
    </row>
    <row r="904">
      <c r="A904" s="30"/>
      <c r="B904" s="30"/>
      <c r="C904" s="36"/>
      <c r="D904" s="34"/>
    </row>
    <row r="905">
      <c r="A905" s="30"/>
      <c r="B905" s="30"/>
      <c r="C905" s="36"/>
      <c r="D905" s="34"/>
    </row>
    <row r="906">
      <c r="A906" s="30"/>
      <c r="B906" s="30"/>
      <c r="C906" s="36"/>
      <c r="D906" s="34"/>
    </row>
    <row r="907">
      <c r="A907" s="30"/>
      <c r="B907" s="30"/>
      <c r="C907" s="36"/>
      <c r="D907" s="34"/>
    </row>
    <row r="908">
      <c r="A908" s="30"/>
      <c r="B908" s="30"/>
      <c r="C908" s="36"/>
      <c r="D908" s="34"/>
    </row>
    <row r="909">
      <c r="A909" s="30"/>
      <c r="B909" s="30"/>
      <c r="C909" s="36"/>
      <c r="D909" s="34"/>
    </row>
    <row r="910">
      <c r="A910" s="30"/>
      <c r="B910" s="30"/>
      <c r="C910" s="36"/>
      <c r="D910" s="34"/>
    </row>
    <row r="911">
      <c r="A911" s="30"/>
      <c r="B911" s="30"/>
      <c r="C911" s="36"/>
      <c r="D911" s="34"/>
    </row>
    <row r="912">
      <c r="A912" s="30"/>
      <c r="B912" s="30"/>
      <c r="C912" s="36"/>
      <c r="D912" s="34"/>
    </row>
    <row r="913">
      <c r="A913" s="30"/>
      <c r="B913" s="30"/>
      <c r="C913" s="36"/>
      <c r="D913" s="34"/>
    </row>
    <row r="914">
      <c r="A914" s="30"/>
      <c r="B914" s="30"/>
      <c r="C914" s="36"/>
      <c r="D914" s="34"/>
    </row>
    <row r="915">
      <c r="A915" s="30"/>
      <c r="B915" s="30"/>
      <c r="C915" s="36"/>
      <c r="D915" s="34"/>
    </row>
    <row r="916">
      <c r="A916" s="30"/>
      <c r="B916" s="30"/>
      <c r="C916" s="36"/>
      <c r="D916" s="34"/>
    </row>
    <row r="917">
      <c r="A917" s="30"/>
      <c r="B917" s="30"/>
      <c r="C917" s="36"/>
      <c r="D917" s="34"/>
    </row>
    <row r="918">
      <c r="A918" s="30"/>
      <c r="B918" s="30"/>
      <c r="C918" s="36"/>
      <c r="D918" s="34"/>
    </row>
    <row r="919">
      <c r="A919" s="30"/>
      <c r="B919" s="30"/>
      <c r="C919" s="36"/>
      <c r="D919" s="34"/>
    </row>
    <row r="920">
      <c r="A920" s="30"/>
      <c r="B920" s="30"/>
      <c r="C920" s="36"/>
      <c r="D920" s="34"/>
    </row>
    <row r="921">
      <c r="A921" s="30"/>
      <c r="B921" s="30"/>
      <c r="C921" s="36"/>
      <c r="D921" s="34"/>
    </row>
    <row r="922">
      <c r="A922" s="30"/>
      <c r="B922" s="30"/>
      <c r="C922" s="36"/>
      <c r="D922" s="34"/>
    </row>
    <row r="923">
      <c r="A923" s="30"/>
      <c r="B923" s="30"/>
      <c r="C923" s="36"/>
      <c r="D923" s="34"/>
    </row>
    <row r="924">
      <c r="A924" s="30"/>
      <c r="B924" s="30"/>
      <c r="C924" s="36"/>
      <c r="D924" s="34"/>
    </row>
    <row r="925">
      <c r="A925" s="30"/>
      <c r="B925" s="30"/>
      <c r="C925" s="36"/>
      <c r="D925" s="34"/>
    </row>
    <row r="926">
      <c r="A926" s="30"/>
      <c r="B926" s="30"/>
      <c r="C926" s="36"/>
      <c r="D926" s="34"/>
    </row>
    <row r="927">
      <c r="A927" s="30"/>
      <c r="B927" s="30"/>
      <c r="C927" s="36"/>
      <c r="D927" s="34"/>
    </row>
    <row r="928">
      <c r="A928" s="30"/>
      <c r="B928" s="30"/>
      <c r="C928" s="36"/>
      <c r="D928" s="34"/>
    </row>
    <row r="929">
      <c r="A929" s="30"/>
      <c r="B929" s="30"/>
      <c r="C929" s="36"/>
      <c r="D929" s="34"/>
    </row>
    <row r="930">
      <c r="A930" s="30"/>
      <c r="B930" s="30"/>
      <c r="C930" s="36"/>
      <c r="D930" s="34"/>
    </row>
    <row r="931">
      <c r="A931" s="30"/>
      <c r="B931" s="30"/>
      <c r="C931" s="36"/>
      <c r="D931" s="34"/>
    </row>
    <row r="932">
      <c r="A932" s="30"/>
      <c r="B932" s="30"/>
      <c r="C932" s="36"/>
      <c r="D932" s="34"/>
    </row>
    <row r="933">
      <c r="A933" s="30"/>
      <c r="B933" s="30"/>
      <c r="C933" s="36"/>
      <c r="D933" s="34"/>
    </row>
    <row r="934">
      <c r="A934" s="30"/>
      <c r="B934" s="30"/>
      <c r="C934" s="36"/>
      <c r="D934" s="34"/>
    </row>
    <row r="935">
      <c r="A935" s="30"/>
      <c r="B935" s="30"/>
      <c r="C935" s="36"/>
      <c r="D935" s="34"/>
    </row>
    <row r="936">
      <c r="A936" s="30"/>
      <c r="B936" s="30"/>
      <c r="C936" s="36"/>
      <c r="D936" s="34"/>
    </row>
    <row r="937">
      <c r="A937" s="30"/>
      <c r="B937" s="30"/>
      <c r="C937" s="36"/>
      <c r="D937" s="34"/>
    </row>
    <row r="938">
      <c r="A938" s="30"/>
      <c r="B938" s="30"/>
      <c r="C938" s="36"/>
      <c r="D938" s="34"/>
    </row>
    <row r="939">
      <c r="A939" s="30"/>
      <c r="B939" s="30"/>
      <c r="C939" s="36"/>
      <c r="D939" s="34"/>
    </row>
    <row r="940">
      <c r="A940" s="30"/>
      <c r="B940" s="30"/>
      <c r="C940" s="36"/>
      <c r="D940" s="34"/>
    </row>
    <row r="941">
      <c r="A941" s="30"/>
      <c r="B941" s="30"/>
      <c r="C941" s="36"/>
      <c r="D941" s="34"/>
    </row>
    <row r="942">
      <c r="A942" s="30"/>
      <c r="B942" s="30"/>
      <c r="C942" s="36"/>
      <c r="D942" s="34"/>
    </row>
    <row r="943">
      <c r="A943" s="30"/>
      <c r="B943" s="30"/>
      <c r="C943" s="36"/>
      <c r="D943" s="34"/>
    </row>
    <row r="944">
      <c r="A944" s="30"/>
      <c r="B944" s="30"/>
      <c r="C944" s="36"/>
      <c r="D944" s="34"/>
    </row>
    <row r="945">
      <c r="A945" s="30"/>
      <c r="B945" s="30"/>
      <c r="C945" s="36"/>
      <c r="D945" s="34"/>
    </row>
    <row r="946">
      <c r="A946" s="30"/>
      <c r="B946" s="30"/>
      <c r="C946" s="36"/>
      <c r="D946" s="34"/>
    </row>
    <row r="947">
      <c r="A947" s="30"/>
      <c r="B947" s="30"/>
      <c r="C947" s="36"/>
      <c r="D947" s="34"/>
    </row>
    <row r="948">
      <c r="A948" s="30"/>
      <c r="B948" s="30"/>
      <c r="C948" s="36"/>
      <c r="D948" s="34"/>
    </row>
    <row r="949">
      <c r="A949" s="30"/>
      <c r="B949" s="30"/>
      <c r="C949" s="36"/>
      <c r="D949" s="34"/>
    </row>
    <row r="950">
      <c r="A950" s="30"/>
      <c r="B950" s="30"/>
      <c r="C950" s="36"/>
      <c r="D950" s="34"/>
    </row>
    <row r="951">
      <c r="A951" s="30"/>
      <c r="B951" s="30"/>
      <c r="C951" s="36"/>
      <c r="D951" s="34"/>
    </row>
    <row r="952">
      <c r="A952" s="30"/>
      <c r="B952" s="30"/>
      <c r="C952" s="36"/>
      <c r="D952" s="34"/>
    </row>
    <row r="953">
      <c r="A953" s="30"/>
      <c r="B953" s="30"/>
      <c r="C953" s="36"/>
      <c r="D953" s="34"/>
    </row>
    <row r="954">
      <c r="A954" s="30"/>
      <c r="B954" s="30"/>
      <c r="C954" s="36"/>
      <c r="D954" s="34"/>
    </row>
    <row r="955">
      <c r="A955" s="30"/>
      <c r="B955" s="30"/>
      <c r="C955" s="36"/>
      <c r="D955" s="34"/>
    </row>
    <row r="956">
      <c r="A956" s="30"/>
      <c r="B956" s="30"/>
      <c r="C956" s="36"/>
      <c r="D956" s="34"/>
    </row>
    <row r="957">
      <c r="A957" s="30"/>
      <c r="B957" s="30"/>
      <c r="C957" s="36"/>
      <c r="D957" s="34"/>
    </row>
    <row r="958">
      <c r="A958" s="30"/>
      <c r="B958" s="30"/>
      <c r="C958" s="36"/>
      <c r="D958" s="34"/>
    </row>
    <row r="959">
      <c r="A959" s="30"/>
      <c r="B959" s="30"/>
      <c r="C959" s="36"/>
      <c r="D959" s="34"/>
    </row>
    <row r="960">
      <c r="A960" s="30"/>
      <c r="B960" s="30"/>
      <c r="C960" s="36"/>
      <c r="D960" s="34"/>
    </row>
    <row r="961">
      <c r="A961" s="30"/>
      <c r="B961" s="30"/>
      <c r="C961" s="36"/>
      <c r="D961" s="34"/>
    </row>
    <row r="962">
      <c r="A962" s="30"/>
      <c r="B962" s="30"/>
      <c r="C962" s="36"/>
      <c r="D962" s="34"/>
    </row>
    <row r="963">
      <c r="A963" s="30"/>
      <c r="B963" s="30"/>
      <c r="C963" s="36"/>
      <c r="D963" s="34"/>
    </row>
    <row r="964">
      <c r="A964" s="30"/>
      <c r="B964" s="30"/>
      <c r="C964" s="36"/>
      <c r="D964" s="34"/>
    </row>
    <row r="965">
      <c r="A965" s="30"/>
      <c r="B965" s="30"/>
      <c r="C965" s="36"/>
      <c r="D965" s="34"/>
    </row>
    <row r="966">
      <c r="A966" s="30"/>
      <c r="B966" s="30"/>
      <c r="C966" s="36"/>
      <c r="D966" s="34"/>
    </row>
    <row r="967">
      <c r="A967" s="30"/>
      <c r="B967" s="30"/>
      <c r="C967" s="36"/>
      <c r="D967" s="34"/>
    </row>
    <row r="968">
      <c r="A968" s="30"/>
      <c r="B968" s="30"/>
      <c r="C968" s="36"/>
      <c r="D968" s="34"/>
    </row>
    <row r="969">
      <c r="A969" s="30"/>
      <c r="B969" s="30"/>
      <c r="C969" s="36"/>
      <c r="D969" s="34"/>
    </row>
    <row r="970">
      <c r="A970" s="30"/>
      <c r="B970" s="30"/>
      <c r="C970" s="36"/>
      <c r="D970" s="34"/>
    </row>
    <row r="971">
      <c r="A971" s="30"/>
      <c r="B971" s="30"/>
      <c r="C971" s="36"/>
      <c r="D971" s="34"/>
    </row>
    <row r="972">
      <c r="A972" s="30"/>
      <c r="B972" s="30"/>
      <c r="C972" s="36"/>
      <c r="D972" s="34"/>
    </row>
    <row r="973">
      <c r="A973" s="30"/>
      <c r="B973" s="30"/>
      <c r="C973" s="36"/>
      <c r="D973" s="34"/>
    </row>
    <row r="974">
      <c r="A974" s="30"/>
      <c r="B974" s="30"/>
      <c r="C974" s="36"/>
      <c r="D974" s="34"/>
    </row>
    <row r="975">
      <c r="A975" s="30"/>
      <c r="B975" s="30"/>
      <c r="C975" s="36"/>
      <c r="D975" s="34"/>
    </row>
    <row r="976">
      <c r="A976" s="30"/>
      <c r="B976" s="30"/>
      <c r="C976" s="36"/>
      <c r="D976" s="34"/>
    </row>
    <row r="977">
      <c r="A977" s="30"/>
      <c r="B977" s="30"/>
      <c r="C977" s="36"/>
      <c r="D977" s="34"/>
    </row>
    <row r="978">
      <c r="A978" s="30"/>
      <c r="B978" s="30"/>
      <c r="C978" s="36"/>
      <c r="D978" s="34"/>
    </row>
  </sheetData>
  <mergeCells count="1">
    <mergeCell ref="A1:C1"/>
  </mergeCells>
  <dataValidations>
    <dataValidation type="custom" allowBlank="1" showDropDown="1" sqref="C4">
      <formula1>OR(NOT(ISERROR(DATEVALUE(C4))), AND(ISNUMBER(C4), LEFT(CELL("format", C4))="D"))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75"/>
    <col customWidth="1" min="3" max="3" width="32.13"/>
    <col customWidth="1" min="8" max="8" width="27.63"/>
  </cols>
  <sheetData>
    <row r="1">
      <c r="A1" s="19" t="s">
        <v>24</v>
      </c>
      <c r="D1" s="37"/>
      <c r="E1" s="38"/>
    </row>
    <row r="2">
      <c r="A2" s="39" t="s">
        <v>34</v>
      </c>
      <c r="B2" s="22"/>
      <c r="C2" s="23" t="str">
        <f>'Base de datos'!AE2</f>
        <v>Grupo palace</v>
      </c>
      <c r="D2" s="37"/>
      <c r="E2" s="40"/>
    </row>
    <row r="3">
      <c r="A3" s="21" t="s">
        <v>25</v>
      </c>
      <c r="B3" s="22"/>
      <c r="C3" s="24" t="str">
        <f>'Base de datos'!AF2</f>
        <v>Beach palace</v>
      </c>
      <c r="D3" s="37"/>
      <c r="E3" s="40"/>
    </row>
    <row r="4">
      <c r="A4" s="39" t="s">
        <v>35</v>
      </c>
      <c r="B4" s="22"/>
      <c r="C4" s="25">
        <f>'Base de datos'!AJ2</f>
        <v>46157</v>
      </c>
      <c r="D4" s="37"/>
      <c r="E4" s="40"/>
    </row>
    <row r="5">
      <c r="A5" s="26"/>
      <c r="B5" s="26"/>
      <c r="C5" s="24"/>
      <c r="D5" s="37"/>
      <c r="E5" s="40"/>
      <c r="G5" s="4" t="s">
        <v>36</v>
      </c>
      <c r="H5" s="3"/>
    </row>
    <row r="6">
      <c r="A6" s="27" t="s">
        <v>37</v>
      </c>
      <c r="B6" s="27" t="s">
        <v>28</v>
      </c>
      <c r="C6" s="28" t="s">
        <v>29</v>
      </c>
      <c r="D6" s="41" t="s">
        <v>8</v>
      </c>
      <c r="E6" s="41" t="s">
        <v>38</v>
      </c>
      <c r="H6" s="3"/>
    </row>
    <row r="7">
      <c r="A7" s="42" t="str">
        <f>'Base de datos'!AL2</f>
        <v/>
      </c>
      <c r="B7" s="43" t="str">
        <f>'Base de datos'!AK2</f>
        <v>GB-M-001</v>
      </c>
      <c r="C7" s="40" t="str">
        <f>'Base de datos'!AN2</f>
        <v>Elefante</v>
      </c>
      <c r="D7" s="44" t="str">
        <f>'Base de datos'!AM2</f>
        <v/>
      </c>
      <c r="E7" s="45" t="s">
        <v>39</v>
      </c>
    </row>
    <row r="8">
      <c r="A8" s="7" t="str">
        <f>'Base de datos'!AL3</f>
        <v/>
      </c>
      <c r="B8" s="43" t="str">
        <f>'Base de datos'!AK3</f>
        <v/>
      </c>
      <c r="C8" s="40" t="str">
        <f>'Base de datos'!AN3</f>
        <v/>
      </c>
      <c r="D8" s="33" t="str">
        <f>'Base de datos'!AM3</f>
        <v/>
      </c>
      <c r="E8" s="38"/>
      <c r="H8" s="3"/>
    </row>
    <row r="9">
      <c r="A9" s="11" t="str">
        <f>'Base de datos'!AL4</f>
        <v/>
      </c>
      <c r="B9" s="43" t="str">
        <f>'Base de datos'!AK4</f>
        <v>GB-M-002</v>
      </c>
      <c r="C9" s="45"/>
      <c r="D9" s="33" t="str">
        <f>'Base de datos'!AM4</f>
        <v/>
      </c>
      <c r="E9" s="38"/>
    </row>
    <row r="10">
      <c r="A10" s="11" t="str">
        <f>'Base de datos'!AL5</f>
        <v/>
      </c>
      <c r="B10" s="43" t="str">
        <f>'Base de datos'!AK5</f>
        <v/>
      </c>
      <c r="C10" s="40" t="str">
        <f>'Base de datos'!AN5</f>
        <v/>
      </c>
      <c r="D10" s="33" t="str">
        <f>'Base de datos'!AM5</f>
        <v/>
      </c>
      <c r="E10" s="38"/>
    </row>
    <row r="11">
      <c r="A11" s="11" t="str">
        <f>'Base de datos'!AL6</f>
        <v/>
      </c>
      <c r="B11" s="43" t="str">
        <f>'Base de datos'!AK6</f>
        <v/>
      </c>
      <c r="C11" s="40" t="str">
        <f>'Base de datos'!AN6</f>
        <v/>
      </c>
      <c r="D11" s="33" t="str">
        <f>'Base de datos'!AM6</f>
        <v/>
      </c>
      <c r="E11" s="38"/>
    </row>
    <row r="12">
      <c r="A12" s="11" t="str">
        <f>'Base de datos'!AL7</f>
        <v/>
      </c>
      <c r="B12" s="43" t="str">
        <f>'Base de datos'!AK7</f>
        <v/>
      </c>
      <c r="C12" s="40" t="str">
        <f>'Base de datos'!AN7</f>
        <v/>
      </c>
      <c r="D12" s="33" t="str">
        <f>'Base de datos'!AM7</f>
        <v/>
      </c>
      <c r="E12" s="38"/>
    </row>
    <row r="13">
      <c r="A13" s="11" t="str">
        <f>'Base de datos'!AL8</f>
        <v/>
      </c>
      <c r="B13" s="43" t="str">
        <f>'Base de datos'!AK8</f>
        <v/>
      </c>
      <c r="C13" s="40" t="str">
        <f>'Base de datos'!AN8</f>
        <v/>
      </c>
      <c r="D13" s="33" t="str">
        <f>'Base de datos'!AM8</f>
        <v/>
      </c>
      <c r="E13" s="38"/>
    </row>
    <row r="14">
      <c r="A14" s="11" t="str">
        <f>'Base de datos'!AL9</f>
        <v/>
      </c>
      <c r="B14" s="43" t="str">
        <f>'Base de datos'!AK9</f>
        <v/>
      </c>
      <c r="C14" s="40" t="str">
        <f>'Base de datos'!AN9</f>
        <v/>
      </c>
      <c r="D14" s="33" t="str">
        <f>'Base de datos'!AM9</f>
        <v/>
      </c>
      <c r="E14" s="38"/>
    </row>
    <row r="15">
      <c r="A15" s="11" t="str">
        <f>'Base de datos'!AL10</f>
        <v/>
      </c>
      <c r="B15" s="43" t="str">
        <f>'Base de datos'!AK10</f>
        <v/>
      </c>
      <c r="C15" s="45"/>
      <c r="D15" s="33" t="str">
        <f>'Base de datos'!AM10</f>
        <v/>
      </c>
      <c r="E15" s="38"/>
    </row>
    <row r="16">
      <c r="A16" s="11" t="str">
        <f>'Base de datos'!AL11</f>
        <v/>
      </c>
      <c r="B16" s="43" t="str">
        <f>'Base de datos'!AK11</f>
        <v/>
      </c>
      <c r="C16" s="40"/>
      <c r="D16" s="33" t="str">
        <f>'Base de datos'!AM11</f>
        <v/>
      </c>
      <c r="E16" s="38"/>
    </row>
    <row r="17">
      <c r="A17" s="11" t="str">
        <f>'Base de datos'!AL12</f>
        <v/>
      </c>
      <c r="B17" s="43" t="str">
        <f>'Base de datos'!AK12</f>
        <v/>
      </c>
      <c r="C17" s="40" t="str">
        <f>'Base de datos'!AN12</f>
        <v/>
      </c>
      <c r="D17" s="33" t="str">
        <f>'Base de datos'!AM12</f>
        <v/>
      </c>
      <c r="E17" s="38"/>
    </row>
    <row r="18">
      <c r="A18" s="11" t="str">
        <f>'Base de datos'!AL13</f>
        <v/>
      </c>
      <c r="B18" s="43" t="str">
        <f>'Base de datos'!AK13</f>
        <v/>
      </c>
      <c r="C18" s="40" t="str">
        <f>'Base de datos'!AN13</f>
        <v/>
      </c>
      <c r="D18" s="33" t="str">
        <f>'Base de datos'!AM13</f>
        <v/>
      </c>
      <c r="E18" s="38"/>
    </row>
    <row r="19">
      <c r="A19" s="11" t="str">
        <f>'Base de datos'!AL14</f>
        <v/>
      </c>
      <c r="B19" s="43" t="str">
        <f>'Base de datos'!AK14</f>
        <v/>
      </c>
      <c r="C19" s="40" t="str">
        <f>'Base de datos'!AN14</f>
        <v/>
      </c>
      <c r="D19" s="33" t="str">
        <f>'Base de datos'!AM14</f>
        <v/>
      </c>
      <c r="E19" s="38"/>
    </row>
    <row r="20">
      <c r="A20" s="11" t="str">
        <f>'Base de datos'!AL15</f>
        <v/>
      </c>
      <c r="B20" s="43" t="str">
        <f>'Base de datos'!AK15</f>
        <v/>
      </c>
      <c r="C20" s="40" t="str">
        <f>'Base de datos'!AN15</f>
        <v/>
      </c>
      <c r="D20" s="33" t="str">
        <f>'Base de datos'!AM15</f>
        <v/>
      </c>
      <c r="E20" s="38"/>
    </row>
    <row r="21">
      <c r="A21" s="11" t="str">
        <f>'Base de datos'!AL16</f>
        <v/>
      </c>
      <c r="B21" s="43" t="str">
        <f>'Base de datos'!AK16</f>
        <v/>
      </c>
      <c r="C21" s="40" t="str">
        <f>'Base de datos'!AN16</f>
        <v/>
      </c>
      <c r="D21" s="33" t="str">
        <f>'Base de datos'!AM16</f>
        <v/>
      </c>
      <c r="E21" s="38"/>
    </row>
    <row r="22">
      <c r="A22" s="11" t="str">
        <f>'Base de datos'!AL17</f>
        <v/>
      </c>
      <c r="B22" s="43" t="str">
        <f>'Base de datos'!AK17</f>
        <v/>
      </c>
      <c r="C22" s="40" t="str">
        <f>'Base de datos'!AN17</f>
        <v/>
      </c>
      <c r="D22" s="33" t="str">
        <f>'Base de datos'!AM17</f>
        <v/>
      </c>
      <c r="E22" s="38"/>
    </row>
    <row r="23">
      <c r="A23" s="11" t="str">
        <f>'Base de datos'!AL18</f>
        <v/>
      </c>
      <c r="B23" s="43" t="str">
        <f>'Base de datos'!AK18</f>
        <v/>
      </c>
      <c r="C23" s="40" t="str">
        <f>'Base de datos'!AN18</f>
        <v/>
      </c>
      <c r="D23" s="33" t="str">
        <f>'Base de datos'!AM18</f>
        <v/>
      </c>
      <c r="E23" s="38"/>
    </row>
    <row r="24">
      <c r="A24" s="11" t="str">
        <f>'Base de datos'!AL19</f>
        <v/>
      </c>
      <c r="B24" s="43" t="str">
        <f>'Base de datos'!AK19</f>
        <v/>
      </c>
      <c r="C24" s="40" t="str">
        <f>'Base de datos'!AN19</f>
        <v/>
      </c>
      <c r="D24" s="33" t="str">
        <f>'Base de datos'!AM19</f>
        <v/>
      </c>
      <c r="E24" s="38"/>
    </row>
    <row r="25">
      <c r="A25" s="11" t="str">
        <f>'Base de datos'!AL20</f>
        <v/>
      </c>
      <c r="B25" s="43" t="str">
        <f>'Base de datos'!AK20</f>
        <v/>
      </c>
      <c r="C25" s="40" t="str">
        <f>'Base de datos'!AN20</f>
        <v/>
      </c>
      <c r="D25" s="33" t="str">
        <f>'Base de datos'!AM20</f>
        <v/>
      </c>
      <c r="E25" s="38"/>
    </row>
    <row r="26">
      <c r="A26" s="11" t="str">
        <f>'Base de datos'!AL21</f>
        <v/>
      </c>
      <c r="B26" s="43" t="str">
        <f>'Base de datos'!AK21</f>
        <v/>
      </c>
      <c r="C26" s="40" t="str">
        <f>'Base de datos'!AN21</f>
        <v/>
      </c>
      <c r="D26" s="33" t="str">
        <f>'Base de datos'!AM21</f>
        <v/>
      </c>
      <c r="E26" s="38"/>
    </row>
    <row r="27">
      <c r="A27" s="11" t="str">
        <f>'Base de datos'!AL22</f>
        <v/>
      </c>
      <c r="B27" s="43" t="str">
        <f>'Base de datos'!AK22</f>
        <v/>
      </c>
      <c r="C27" s="40" t="str">
        <f>'Base de datos'!AN22</f>
        <v/>
      </c>
      <c r="D27" s="33" t="str">
        <f>'Base de datos'!AM22</f>
        <v/>
      </c>
      <c r="E27" s="38"/>
    </row>
    <row r="28">
      <c r="A28" s="11" t="str">
        <f>'Base de datos'!AL23</f>
        <v/>
      </c>
      <c r="B28" s="43" t="str">
        <f>'Base de datos'!AK23</f>
        <v/>
      </c>
      <c r="C28" s="40" t="str">
        <f>'Base de datos'!AN23</f>
        <v/>
      </c>
      <c r="D28" s="33" t="str">
        <f>'Base de datos'!AM23</f>
        <v/>
      </c>
      <c r="E28" s="38"/>
    </row>
    <row r="29">
      <c r="A29" s="11" t="str">
        <f>'Base de datos'!AL24</f>
        <v/>
      </c>
      <c r="B29" s="43" t="str">
        <f>'Base de datos'!AK24</f>
        <v/>
      </c>
      <c r="C29" s="40" t="str">
        <f>'Base de datos'!AN24</f>
        <v/>
      </c>
      <c r="D29" s="33" t="str">
        <f>'Base de datos'!AM24</f>
        <v/>
      </c>
      <c r="E29" s="38"/>
    </row>
    <row r="30">
      <c r="A30" s="11" t="str">
        <f>'Base de datos'!AL25</f>
        <v/>
      </c>
      <c r="B30" s="43" t="str">
        <f>'Base de datos'!AK25</f>
        <v/>
      </c>
      <c r="C30" s="40" t="str">
        <f>'Base de datos'!AN25</f>
        <v/>
      </c>
      <c r="D30" s="33" t="str">
        <f>'Base de datos'!AM25</f>
        <v/>
      </c>
      <c r="E30" s="38"/>
    </row>
    <row r="31">
      <c r="A31" s="11" t="str">
        <f>'Base de datos'!AL26</f>
        <v/>
      </c>
      <c r="B31" s="43" t="str">
        <f>'Base de datos'!AK26</f>
        <v/>
      </c>
      <c r="C31" s="40" t="str">
        <f>'Base de datos'!AN26</f>
        <v/>
      </c>
      <c r="D31" s="33" t="str">
        <f>'Base de datos'!AM26</f>
        <v/>
      </c>
      <c r="E31" s="38"/>
    </row>
    <row r="32">
      <c r="A32" s="11" t="str">
        <f>'Base de datos'!AL27</f>
        <v/>
      </c>
      <c r="B32" s="43" t="str">
        <f>'Base de datos'!AK27</f>
        <v/>
      </c>
      <c r="C32" s="40" t="str">
        <f>'Base de datos'!AN27</f>
        <v/>
      </c>
      <c r="D32" s="33" t="str">
        <f>'Base de datos'!AM27</f>
        <v/>
      </c>
      <c r="E32" s="38"/>
    </row>
    <row r="33">
      <c r="A33" s="11" t="str">
        <f>'Base de datos'!AL28</f>
        <v/>
      </c>
      <c r="B33" s="43" t="str">
        <f>'Base de datos'!AK28</f>
        <v/>
      </c>
      <c r="C33" s="40" t="str">
        <f>'Base de datos'!AN28</f>
        <v/>
      </c>
      <c r="D33" s="33" t="str">
        <f>'Base de datos'!AM28</f>
        <v/>
      </c>
      <c r="E33" s="38"/>
    </row>
    <row r="34">
      <c r="A34" s="11" t="str">
        <f>'Base de datos'!AL29</f>
        <v/>
      </c>
      <c r="B34" s="43" t="str">
        <f>'Base de datos'!AK29</f>
        <v/>
      </c>
      <c r="C34" s="40" t="str">
        <f>'Base de datos'!AN29</f>
        <v/>
      </c>
      <c r="D34" s="33" t="str">
        <f>'Base de datos'!AM29</f>
        <v/>
      </c>
      <c r="E34" s="38"/>
    </row>
    <row r="35">
      <c r="A35" s="11" t="str">
        <f>'Base de datos'!AL30</f>
        <v/>
      </c>
      <c r="B35" s="43" t="str">
        <f>'Base de datos'!AK30</f>
        <v/>
      </c>
      <c r="C35" s="40" t="str">
        <f>'Base de datos'!AN30</f>
        <v/>
      </c>
      <c r="D35" s="33" t="str">
        <f>'Base de datos'!AM30</f>
        <v/>
      </c>
      <c r="E35" s="38"/>
    </row>
    <row r="36">
      <c r="A36" s="11" t="str">
        <f>'Base de datos'!AL31</f>
        <v/>
      </c>
      <c r="B36" s="43" t="str">
        <f>'Base de datos'!AK31</f>
        <v/>
      </c>
      <c r="C36" s="40" t="str">
        <f>'Base de datos'!AN31</f>
        <v/>
      </c>
      <c r="D36" s="33" t="str">
        <f>'Base de datos'!AM31</f>
        <v/>
      </c>
      <c r="E36" s="38"/>
    </row>
    <row r="37">
      <c r="A37" s="11" t="str">
        <f>'Base de datos'!AL32</f>
        <v/>
      </c>
      <c r="B37" s="43" t="str">
        <f>'Base de datos'!AK32</f>
        <v/>
      </c>
      <c r="C37" s="40" t="str">
        <f>'Base de datos'!AN32</f>
        <v/>
      </c>
      <c r="D37" s="33" t="str">
        <f>'Base de datos'!AM32</f>
        <v/>
      </c>
      <c r="E37" s="38"/>
    </row>
    <row r="38">
      <c r="A38" s="11" t="str">
        <f>'Base de datos'!AL33</f>
        <v/>
      </c>
      <c r="B38" s="43" t="str">
        <f>'Base de datos'!AK33</f>
        <v/>
      </c>
      <c r="C38" s="40" t="str">
        <f>'Base de datos'!AN33</f>
        <v/>
      </c>
      <c r="D38" s="33" t="str">
        <f>'Base de datos'!AM33</f>
        <v/>
      </c>
      <c r="E38" s="38"/>
    </row>
    <row r="39">
      <c r="A39" s="11" t="str">
        <f>'Base de datos'!AL34</f>
        <v/>
      </c>
      <c r="B39" s="43" t="str">
        <f>'Base de datos'!AK34</f>
        <v/>
      </c>
      <c r="C39" s="40" t="str">
        <f>'Base de datos'!AN34</f>
        <v/>
      </c>
      <c r="D39" s="33" t="str">
        <f>'Base de datos'!AM34</f>
        <v/>
      </c>
      <c r="E39" s="38"/>
    </row>
    <row r="40">
      <c r="A40" s="11" t="str">
        <f>'Base de datos'!AL35</f>
        <v/>
      </c>
      <c r="B40" s="43" t="str">
        <f>'Base de datos'!AK35</f>
        <v/>
      </c>
      <c r="C40" s="40" t="str">
        <f>'Base de datos'!AN35</f>
        <v/>
      </c>
      <c r="D40" s="33" t="str">
        <f>'Base de datos'!AM35</f>
        <v/>
      </c>
      <c r="E40" s="38"/>
    </row>
    <row r="41">
      <c r="A41" s="11" t="str">
        <f>'Base de datos'!AL36</f>
        <v/>
      </c>
      <c r="B41" s="43" t="str">
        <f>'Base de datos'!AK36</f>
        <v/>
      </c>
      <c r="C41" s="40" t="str">
        <f>'Base de datos'!AN36</f>
        <v/>
      </c>
      <c r="D41" s="33" t="str">
        <f>'Base de datos'!AM36</f>
        <v/>
      </c>
      <c r="E41" s="38"/>
    </row>
    <row r="42">
      <c r="A42" s="11" t="str">
        <f>'Base de datos'!AL37</f>
        <v/>
      </c>
      <c r="B42" s="43" t="str">
        <f>'Base de datos'!AK37</f>
        <v/>
      </c>
      <c r="C42" s="40" t="str">
        <f>'Base de datos'!AN37</f>
        <v/>
      </c>
      <c r="D42" s="33" t="str">
        <f>'Base de datos'!AM37</f>
        <v/>
      </c>
      <c r="E42" s="38"/>
    </row>
    <row r="43">
      <c r="A43" s="11" t="str">
        <f>'Base de datos'!AL38</f>
        <v/>
      </c>
      <c r="B43" s="43" t="str">
        <f>'Base de datos'!AK38</f>
        <v/>
      </c>
      <c r="C43" s="40" t="str">
        <f>'Base de datos'!AN38</f>
        <v/>
      </c>
      <c r="D43" s="33" t="str">
        <f>'Base de datos'!AM38</f>
        <v/>
      </c>
      <c r="E43" s="38"/>
    </row>
    <row r="44">
      <c r="A44" s="11" t="str">
        <f>'Base de datos'!AL39</f>
        <v/>
      </c>
      <c r="B44" s="43" t="str">
        <f>'Base de datos'!AK39</f>
        <v/>
      </c>
      <c r="C44" s="40" t="str">
        <f>'Base de datos'!AN39</f>
        <v/>
      </c>
      <c r="D44" s="33" t="str">
        <f>'Base de datos'!AM39</f>
        <v/>
      </c>
      <c r="E44" s="38"/>
    </row>
    <row r="45">
      <c r="A45" s="11" t="str">
        <f>'Base de datos'!AL40</f>
        <v/>
      </c>
      <c r="B45" s="43" t="str">
        <f>'Base de datos'!AK40</f>
        <v/>
      </c>
      <c r="C45" s="40" t="str">
        <f>'Base de datos'!AN40</f>
        <v/>
      </c>
      <c r="D45" s="33" t="str">
        <f>'Base de datos'!AM40</f>
        <v/>
      </c>
      <c r="E45" s="38"/>
    </row>
    <row r="46">
      <c r="A46" s="11" t="str">
        <f>'Base de datos'!AL41</f>
        <v/>
      </c>
      <c r="B46" s="43" t="str">
        <f>'Base de datos'!AK41</f>
        <v/>
      </c>
      <c r="C46" s="40" t="str">
        <f>'Base de datos'!AN41</f>
        <v/>
      </c>
      <c r="D46" s="33" t="str">
        <f>'Base de datos'!AM41</f>
        <v/>
      </c>
      <c r="E46" s="38"/>
    </row>
    <row r="47">
      <c r="A47" s="11" t="str">
        <f>'Base de datos'!AL42</f>
        <v/>
      </c>
      <c r="B47" s="43" t="str">
        <f>'Base de datos'!AK42</f>
        <v/>
      </c>
      <c r="C47" s="40" t="str">
        <f>'Base de datos'!AN42</f>
        <v/>
      </c>
      <c r="D47" s="33" t="str">
        <f>'Base de datos'!AM42</f>
        <v/>
      </c>
      <c r="E47" s="38"/>
    </row>
    <row r="48">
      <c r="A48" s="11" t="str">
        <f>'Base de datos'!AL43</f>
        <v/>
      </c>
      <c r="B48" s="43" t="str">
        <f>'Base de datos'!AK43</f>
        <v/>
      </c>
      <c r="C48" s="40" t="str">
        <f>'Base de datos'!AN43</f>
        <v/>
      </c>
      <c r="D48" s="33" t="str">
        <f>'Base de datos'!AM43</f>
        <v/>
      </c>
      <c r="E48" s="38"/>
    </row>
    <row r="49">
      <c r="A49" s="11" t="str">
        <f>'Base de datos'!AL44</f>
        <v/>
      </c>
      <c r="B49" s="43" t="str">
        <f>'Base de datos'!AK44</f>
        <v/>
      </c>
      <c r="C49" s="40" t="str">
        <f>'Base de datos'!AN44</f>
        <v/>
      </c>
      <c r="D49" s="33" t="str">
        <f>'Base de datos'!AM44</f>
        <v/>
      </c>
      <c r="E49" s="38"/>
    </row>
    <row r="50">
      <c r="A50" s="11" t="str">
        <f>'Base de datos'!AL45</f>
        <v/>
      </c>
      <c r="B50" s="43" t="str">
        <f>'Base de datos'!AK45</f>
        <v/>
      </c>
      <c r="C50" s="40" t="str">
        <f>'Base de datos'!AN45</f>
        <v/>
      </c>
      <c r="D50" s="33" t="str">
        <f>'Base de datos'!AM45</f>
        <v/>
      </c>
      <c r="E50" s="38"/>
    </row>
    <row r="51">
      <c r="A51" s="11" t="str">
        <f>'Base de datos'!AL46</f>
        <v/>
      </c>
      <c r="B51" s="43" t="str">
        <f>'Base de datos'!AK46</f>
        <v/>
      </c>
      <c r="C51" s="40" t="str">
        <f>'Base de datos'!AN46</f>
        <v/>
      </c>
      <c r="D51" s="33" t="str">
        <f>'Base de datos'!AM46</f>
        <v/>
      </c>
      <c r="E51" s="38"/>
    </row>
    <row r="52">
      <c r="A52" s="11" t="str">
        <f>'Base de datos'!AL47</f>
        <v/>
      </c>
      <c r="B52" s="43" t="str">
        <f>'Base de datos'!AK47</f>
        <v/>
      </c>
      <c r="C52" s="40" t="str">
        <f>'Base de datos'!AN47</f>
        <v/>
      </c>
      <c r="D52" s="33" t="str">
        <f>'Base de datos'!AM47</f>
        <v/>
      </c>
      <c r="E52" s="38"/>
    </row>
    <row r="53">
      <c r="A53" s="11" t="str">
        <f>'Base de datos'!AL48</f>
        <v/>
      </c>
      <c r="B53" s="43" t="str">
        <f>'Base de datos'!AK48</f>
        <v/>
      </c>
      <c r="C53" s="40" t="str">
        <f>'Base de datos'!AN48</f>
        <v/>
      </c>
      <c r="D53" s="33" t="str">
        <f>'Base de datos'!AM48</f>
        <v/>
      </c>
      <c r="E53" s="38"/>
    </row>
    <row r="54">
      <c r="A54" s="11" t="str">
        <f>'Base de datos'!AL49</f>
        <v/>
      </c>
      <c r="B54" s="43" t="str">
        <f>'Base de datos'!AK49</f>
        <v/>
      </c>
      <c r="C54" s="40" t="str">
        <f>'Base de datos'!AN49</f>
        <v/>
      </c>
      <c r="D54" s="33" t="str">
        <f>'Base de datos'!AM49</f>
        <v/>
      </c>
      <c r="E54" s="38"/>
    </row>
    <row r="55">
      <c r="A55" s="11" t="str">
        <f>'Base de datos'!AL50</f>
        <v/>
      </c>
      <c r="B55" s="43" t="str">
        <f>'Base de datos'!AK50</f>
        <v/>
      </c>
      <c r="C55" s="40" t="str">
        <f>'Base de datos'!AN50</f>
        <v/>
      </c>
      <c r="D55" s="33" t="str">
        <f>'Base de datos'!AM50</f>
        <v/>
      </c>
      <c r="E55" s="38"/>
    </row>
    <row r="56">
      <c r="A56" s="11" t="str">
        <f>'Base de datos'!AL51</f>
        <v/>
      </c>
      <c r="B56" s="43" t="str">
        <f>'Base de datos'!AK51</f>
        <v/>
      </c>
      <c r="C56" s="40" t="str">
        <f>'Base de datos'!AN51</f>
        <v/>
      </c>
      <c r="D56" s="33" t="str">
        <f>'Base de datos'!AM51</f>
        <v/>
      </c>
      <c r="E56" s="38"/>
    </row>
    <row r="57">
      <c r="A57" s="11" t="str">
        <f>'Base de datos'!AL52</f>
        <v/>
      </c>
      <c r="B57" s="43" t="str">
        <f>'Base de datos'!AK52</f>
        <v/>
      </c>
      <c r="C57" s="40" t="str">
        <f>'Base de datos'!AN52</f>
        <v/>
      </c>
      <c r="D57" s="33" t="str">
        <f>'Base de datos'!AM52</f>
        <v/>
      </c>
      <c r="E57" s="38"/>
    </row>
    <row r="58">
      <c r="A58" s="11" t="str">
        <f>'Base de datos'!AL53</f>
        <v/>
      </c>
      <c r="B58" s="43" t="str">
        <f>'Base de datos'!AK53</f>
        <v/>
      </c>
      <c r="C58" s="40" t="str">
        <f>'Base de datos'!AN53</f>
        <v/>
      </c>
      <c r="D58" s="33" t="str">
        <f>'Base de datos'!AM53</f>
        <v/>
      </c>
      <c r="E58" s="38"/>
    </row>
    <row r="59">
      <c r="A59" s="11" t="str">
        <f>'Base de datos'!AL54</f>
        <v/>
      </c>
      <c r="B59" s="43" t="str">
        <f>'Base de datos'!AK54</f>
        <v/>
      </c>
      <c r="C59" s="40" t="str">
        <f>'Base de datos'!AN54</f>
        <v/>
      </c>
      <c r="D59" s="33" t="str">
        <f>'Base de datos'!AM54</f>
        <v/>
      </c>
      <c r="E59" s="38"/>
    </row>
    <row r="60">
      <c r="A60" s="11" t="str">
        <f>'Base de datos'!AL55</f>
        <v/>
      </c>
      <c r="B60" s="43" t="str">
        <f>'Base de datos'!AK55</f>
        <v/>
      </c>
      <c r="C60" s="40" t="str">
        <f>'Base de datos'!AN55</f>
        <v/>
      </c>
      <c r="D60" s="33" t="str">
        <f>'Base de datos'!AM55</f>
        <v/>
      </c>
      <c r="E60" s="38"/>
    </row>
    <row r="61">
      <c r="A61" s="11" t="str">
        <f>'Base de datos'!AL56</f>
        <v/>
      </c>
      <c r="B61" s="43" t="str">
        <f>'Base de datos'!AK56</f>
        <v/>
      </c>
      <c r="C61" s="40" t="str">
        <f>'Base de datos'!AN56</f>
        <v/>
      </c>
      <c r="D61" s="33" t="str">
        <f>'Base de datos'!AM56</f>
        <v/>
      </c>
      <c r="E61" s="38"/>
    </row>
    <row r="62">
      <c r="A62" s="11" t="str">
        <f>'Base de datos'!AL57</f>
        <v/>
      </c>
      <c r="B62" s="43" t="str">
        <f>'Base de datos'!AK57</f>
        <v/>
      </c>
      <c r="C62" s="40" t="str">
        <f>'Base de datos'!AN57</f>
        <v/>
      </c>
      <c r="D62" s="33" t="str">
        <f>'Base de datos'!AM57</f>
        <v/>
      </c>
      <c r="E62" s="38"/>
    </row>
    <row r="63">
      <c r="A63" s="11" t="str">
        <f>'Base de datos'!AL58</f>
        <v/>
      </c>
      <c r="B63" s="43" t="str">
        <f>'Base de datos'!AK58</f>
        <v/>
      </c>
      <c r="C63" s="40" t="str">
        <f>'Base de datos'!AN58</f>
        <v/>
      </c>
      <c r="D63" s="33" t="str">
        <f>'Base de datos'!AM58</f>
        <v/>
      </c>
      <c r="E63" s="38"/>
    </row>
    <row r="64">
      <c r="A64" s="11" t="str">
        <f>'Base de datos'!AL59</f>
        <v/>
      </c>
      <c r="B64" s="43" t="str">
        <f>'Base de datos'!AK59</f>
        <v/>
      </c>
      <c r="C64" s="40" t="str">
        <f>'Base de datos'!AN59</f>
        <v/>
      </c>
      <c r="D64" s="33" t="str">
        <f>'Base de datos'!AM59</f>
        <v/>
      </c>
      <c r="E64" s="38"/>
    </row>
    <row r="65">
      <c r="A65" s="11" t="str">
        <f>'Base de datos'!AL60</f>
        <v/>
      </c>
      <c r="B65" s="43" t="str">
        <f>'Base de datos'!AK60</f>
        <v/>
      </c>
      <c r="C65" s="40" t="str">
        <f>'Base de datos'!AN60</f>
        <v/>
      </c>
      <c r="D65" s="33" t="str">
        <f>'Base de datos'!AM60</f>
        <v/>
      </c>
      <c r="E65" s="38"/>
    </row>
    <row r="66">
      <c r="A66" s="11" t="str">
        <f>'Base de datos'!AL61</f>
        <v/>
      </c>
      <c r="B66" s="43" t="str">
        <f>'Base de datos'!AK61</f>
        <v/>
      </c>
      <c r="C66" s="40" t="str">
        <f>'Base de datos'!AN61</f>
        <v/>
      </c>
      <c r="D66" s="33" t="str">
        <f>'Base de datos'!AM61</f>
        <v/>
      </c>
      <c r="E66" s="38"/>
    </row>
    <row r="67">
      <c r="A67" s="11" t="str">
        <f>'Base de datos'!AL62</f>
        <v/>
      </c>
      <c r="B67" s="43" t="str">
        <f>'Base de datos'!AK62</f>
        <v/>
      </c>
      <c r="C67" s="40" t="str">
        <f>'Base de datos'!AN62</f>
        <v/>
      </c>
      <c r="D67" s="33" t="str">
        <f>'Base de datos'!AM62</f>
        <v/>
      </c>
      <c r="E67" s="38"/>
    </row>
    <row r="68">
      <c r="A68" s="11" t="str">
        <f>'Base de datos'!AL63</f>
        <v/>
      </c>
      <c r="B68" s="43" t="str">
        <f>'Base de datos'!AK63</f>
        <v/>
      </c>
      <c r="C68" s="40" t="str">
        <f>'Base de datos'!AN63</f>
        <v/>
      </c>
      <c r="D68" s="33" t="str">
        <f>'Base de datos'!AM63</f>
        <v/>
      </c>
      <c r="E68" s="38"/>
    </row>
    <row r="69">
      <c r="A69" s="11" t="str">
        <f>'Base de datos'!AL64</f>
        <v/>
      </c>
      <c r="B69" s="43" t="str">
        <f>'Base de datos'!AK64</f>
        <v/>
      </c>
      <c r="C69" s="40" t="str">
        <f>'Base de datos'!AN64</f>
        <v/>
      </c>
      <c r="D69" s="33" t="str">
        <f>'Base de datos'!AM64</f>
        <v/>
      </c>
      <c r="E69" s="38"/>
    </row>
    <row r="70">
      <c r="A70" s="11" t="str">
        <f>'Base de datos'!AL65</f>
        <v/>
      </c>
      <c r="B70" s="43" t="str">
        <f>'Base de datos'!AK65</f>
        <v/>
      </c>
      <c r="C70" s="40" t="str">
        <f>'Base de datos'!AN65</f>
        <v/>
      </c>
      <c r="D70" s="33" t="str">
        <f>'Base de datos'!AM65</f>
        <v/>
      </c>
      <c r="E70" s="38"/>
    </row>
    <row r="71">
      <c r="A71" s="11" t="str">
        <f>'Base de datos'!AL66</f>
        <v/>
      </c>
      <c r="B71" s="43" t="str">
        <f>'Base de datos'!AK66</f>
        <v/>
      </c>
      <c r="C71" s="40" t="str">
        <f>'Base de datos'!AN66</f>
        <v/>
      </c>
      <c r="D71" s="33" t="str">
        <f>'Base de datos'!AM66</f>
        <v/>
      </c>
      <c r="E71" s="38"/>
    </row>
    <row r="72">
      <c r="A72" s="11" t="str">
        <f>'Base de datos'!AL67</f>
        <v/>
      </c>
      <c r="B72" s="43" t="str">
        <f>'Base de datos'!AK67</f>
        <v/>
      </c>
      <c r="C72" s="40" t="str">
        <f>'Base de datos'!AN67</f>
        <v/>
      </c>
      <c r="D72" s="33" t="str">
        <f>'Base de datos'!AM67</f>
        <v/>
      </c>
      <c r="E72" s="38"/>
    </row>
    <row r="73">
      <c r="A73" s="11" t="str">
        <f>'Base de datos'!AL68</f>
        <v/>
      </c>
      <c r="B73" s="43" t="str">
        <f>'Base de datos'!AK68</f>
        <v/>
      </c>
      <c r="C73" s="40" t="str">
        <f>'Base de datos'!AN68</f>
        <v/>
      </c>
      <c r="D73" s="33" t="str">
        <f>'Base de datos'!AM68</f>
        <v/>
      </c>
      <c r="E73" s="38"/>
    </row>
    <row r="74">
      <c r="A74" s="11" t="str">
        <f>'Base de datos'!AL69</f>
        <v/>
      </c>
      <c r="B74" s="43" t="str">
        <f>'Base de datos'!AK69</f>
        <v/>
      </c>
      <c r="C74" s="40" t="str">
        <f>'Base de datos'!AN69</f>
        <v/>
      </c>
      <c r="D74" s="33" t="str">
        <f>'Base de datos'!AM69</f>
        <v/>
      </c>
      <c r="E74" s="38"/>
    </row>
    <row r="75">
      <c r="A75" s="11" t="str">
        <f>'Base de datos'!AL70</f>
        <v/>
      </c>
      <c r="B75" s="43" t="str">
        <f>'Base de datos'!AK70</f>
        <v/>
      </c>
      <c r="C75" s="40" t="str">
        <f>'Base de datos'!AN70</f>
        <v/>
      </c>
      <c r="D75" s="33" t="str">
        <f>'Base de datos'!AM70</f>
        <v/>
      </c>
      <c r="E75" s="38"/>
    </row>
    <row r="76">
      <c r="A76" s="11" t="str">
        <f>'Base de datos'!AL71</f>
        <v/>
      </c>
      <c r="B76" s="43" t="str">
        <f>'Base de datos'!AK71</f>
        <v/>
      </c>
      <c r="C76" s="40" t="str">
        <f>'Base de datos'!AN71</f>
        <v/>
      </c>
      <c r="D76" s="33" t="str">
        <f>'Base de datos'!AM71</f>
        <v/>
      </c>
      <c r="E76" s="38"/>
    </row>
    <row r="77">
      <c r="A77" s="11" t="str">
        <f>'Base de datos'!AL72</f>
        <v/>
      </c>
      <c r="B77" s="43" t="str">
        <f>'Base de datos'!AK72</f>
        <v/>
      </c>
      <c r="C77" s="40" t="str">
        <f>'Base de datos'!AN72</f>
        <v/>
      </c>
      <c r="D77" s="33" t="str">
        <f>'Base de datos'!AM72</f>
        <v/>
      </c>
      <c r="E77" s="38"/>
    </row>
    <row r="78">
      <c r="A78" s="11" t="str">
        <f>'Base de datos'!AL73</f>
        <v/>
      </c>
      <c r="B78" s="43" t="str">
        <f>'Base de datos'!AK73</f>
        <v/>
      </c>
      <c r="C78" s="40" t="str">
        <f>'Base de datos'!AN73</f>
        <v/>
      </c>
      <c r="D78" s="33" t="str">
        <f>'Base de datos'!AM73</f>
        <v/>
      </c>
      <c r="E78" s="38"/>
    </row>
    <row r="79">
      <c r="A79" s="11" t="str">
        <f>'Base de datos'!AL74</f>
        <v/>
      </c>
      <c r="B79" s="43" t="str">
        <f>'Base de datos'!AK74</f>
        <v/>
      </c>
      <c r="C79" s="40" t="str">
        <f>'Base de datos'!AN74</f>
        <v/>
      </c>
      <c r="D79" s="33" t="str">
        <f>'Base de datos'!AM74</f>
        <v/>
      </c>
      <c r="E79" s="38"/>
    </row>
    <row r="80">
      <c r="A80" s="11" t="str">
        <f>'Base de datos'!AL75</f>
        <v/>
      </c>
      <c r="B80" s="43" t="str">
        <f>'Base de datos'!AK75</f>
        <v/>
      </c>
      <c r="C80" s="40" t="str">
        <f>'Base de datos'!AN75</f>
        <v/>
      </c>
      <c r="D80" s="33" t="str">
        <f>'Base de datos'!AM75</f>
        <v/>
      </c>
      <c r="E80" s="38"/>
    </row>
    <row r="81">
      <c r="A81" s="11" t="str">
        <f>'Base de datos'!AL76</f>
        <v/>
      </c>
      <c r="B81" s="43" t="str">
        <f>'Base de datos'!AK76</f>
        <v/>
      </c>
      <c r="C81" s="40" t="str">
        <f>'Base de datos'!AN76</f>
        <v/>
      </c>
      <c r="D81" s="33" t="str">
        <f>'Base de datos'!AM76</f>
        <v/>
      </c>
      <c r="E81" s="38"/>
    </row>
    <row r="82">
      <c r="A82" s="11" t="str">
        <f>'Base de datos'!AL77</f>
        <v/>
      </c>
      <c r="B82" s="43" t="str">
        <f>'Base de datos'!AK77</f>
        <v/>
      </c>
      <c r="C82" s="40" t="str">
        <f>'Base de datos'!AN77</f>
        <v/>
      </c>
      <c r="D82" s="33" t="str">
        <f>'Base de datos'!AM77</f>
        <v/>
      </c>
      <c r="E82" s="38"/>
    </row>
    <row r="83">
      <c r="A83" s="11" t="str">
        <f>'Base de datos'!AL78</f>
        <v/>
      </c>
      <c r="B83" s="43" t="str">
        <f>'Base de datos'!AK78</f>
        <v/>
      </c>
      <c r="C83" s="40" t="str">
        <f>'Base de datos'!AN78</f>
        <v/>
      </c>
      <c r="D83" s="33" t="str">
        <f>'Base de datos'!AM78</f>
        <v/>
      </c>
      <c r="E83" s="38"/>
    </row>
    <row r="84">
      <c r="A84" s="11" t="str">
        <f>'Base de datos'!AL79</f>
        <v/>
      </c>
      <c r="B84" s="43" t="str">
        <f>'Base de datos'!AK79</f>
        <v/>
      </c>
      <c r="C84" s="40" t="str">
        <f>'Base de datos'!AN79</f>
        <v/>
      </c>
      <c r="D84" s="33" t="str">
        <f>'Base de datos'!AM79</f>
        <v/>
      </c>
      <c r="E84" s="38"/>
    </row>
    <row r="85">
      <c r="A85" s="11" t="str">
        <f>'Base de datos'!AL80</f>
        <v/>
      </c>
      <c r="B85" s="43" t="str">
        <f>'Base de datos'!AK80</f>
        <v/>
      </c>
      <c r="C85" s="40" t="str">
        <f>'Base de datos'!AN80</f>
        <v/>
      </c>
      <c r="D85" s="33" t="str">
        <f>'Base de datos'!AM80</f>
        <v/>
      </c>
      <c r="E85" s="38"/>
    </row>
    <row r="86">
      <c r="A86" s="11" t="str">
        <f>'Base de datos'!AL81</f>
        <v/>
      </c>
      <c r="B86" s="43" t="str">
        <f>'Base de datos'!AK81</f>
        <v/>
      </c>
      <c r="C86" s="40" t="str">
        <f>'Base de datos'!AN81</f>
        <v/>
      </c>
      <c r="D86" s="33" t="str">
        <f>'Base de datos'!AM81</f>
        <v/>
      </c>
      <c r="E86" s="38"/>
    </row>
    <row r="87">
      <c r="A87" s="11" t="str">
        <f>'Base de datos'!AL82</f>
        <v/>
      </c>
      <c r="B87" s="43" t="str">
        <f>'Base de datos'!AK82</f>
        <v/>
      </c>
      <c r="C87" s="40" t="str">
        <f>'Base de datos'!AN82</f>
        <v/>
      </c>
      <c r="D87" s="33" t="str">
        <f>'Base de datos'!AM82</f>
        <v/>
      </c>
      <c r="E87" s="38"/>
    </row>
    <row r="88">
      <c r="A88" s="11" t="str">
        <f>'Base de datos'!AL83</f>
        <v/>
      </c>
      <c r="B88" s="43" t="str">
        <f>'Base de datos'!AK83</f>
        <v/>
      </c>
      <c r="C88" s="40" t="str">
        <f>'Base de datos'!AN83</f>
        <v/>
      </c>
      <c r="D88" s="33" t="str">
        <f>'Base de datos'!AM83</f>
        <v/>
      </c>
      <c r="E88" s="38"/>
    </row>
    <row r="89">
      <c r="A89" s="11" t="str">
        <f>'Base de datos'!AL84</f>
        <v/>
      </c>
      <c r="B89" s="43" t="str">
        <f>'Base de datos'!AK84</f>
        <v/>
      </c>
      <c r="C89" s="40" t="str">
        <f>'Base de datos'!AN84</f>
        <v/>
      </c>
      <c r="D89" s="33" t="str">
        <f>'Base de datos'!AM84</f>
        <v/>
      </c>
      <c r="E89" s="38"/>
    </row>
    <row r="90">
      <c r="A90" s="11" t="str">
        <f>'Base de datos'!AL85</f>
        <v/>
      </c>
      <c r="B90" s="43" t="str">
        <f>'Base de datos'!AK85</f>
        <v/>
      </c>
      <c r="C90" s="40" t="str">
        <f>'Base de datos'!AN85</f>
        <v/>
      </c>
      <c r="D90" s="33" t="str">
        <f>'Base de datos'!AM85</f>
        <v/>
      </c>
      <c r="E90" s="38"/>
    </row>
    <row r="91">
      <c r="A91" s="11" t="str">
        <f>'Base de datos'!AL86</f>
        <v/>
      </c>
      <c r="B91" s="43" t="str">
        <f>'Base de datos'!AK86</f>
        <v/>
      </c>
      <c r="C91" s="40" t="str">
        <f>'Base de datos'!AN86</f>
        <v/>
      </c>
      <c r="D91" s="33" t="str">
        <f>'Base de datos'!AM86</f>
        <v/>
      </c>
      <c r="E91" s="38"/>
    </row>
    <row r="92">
      <c r="A92" s="11" t="str">
        <f>'Base de datos'!AL87</f>
        <v/>
      </c>
      <c r="B92" s="43" t="str">
        <f>'Base de datos'!AK87</f>
        <v/>
      </c>
      <c r="C92" s="40" t="str">
        <f>'Base de datos'!AN87</f>
        <v/>
      </c>
      <c r="D92" s="33" t="str">
        <f>'Base de datos'!AM87</f>
        <v/>
      </c>
      <c r="E92" s="38"/>
    </row>
    <row r="93">
      <c r="A93" s="11" t="str">
        <f>'Base de datos'!AL88</f>
        <v/>
      </c>
      <c r="B93" s="43" t="str">
        <f>'Base de datos'!AK88</f>
        <v/>
      </c>
      <c r="C93" s="40" t="str">
        <f>'Base de datos'!AN88</f>
        <v/>
      </c>
      <c r="D93" s="33" t="str">
        <f>'Base de datos'!AM88</f>
        <v/>
      </c>
      <c r="E93" s="38"/>
    </row>
    <row r="94">
      <c r="A94" s="11" t="str">
        <f>'Base de datos'!AL89</f>
        <v/>
      </c>
      <c r="B94" s="43" t="str">
        <f>'Base de datos'!AK89</f>
        <v/>
      </c>
      <c r="C94" s="40" t="str">
        <f>'Base de datos'!AN89</f>
        <v/>
      </c>
      <c r="D94" s="33" t="str">
        <f>'Base de datos'!AM89</f>
        <v/>
      </c>
      <c r="E94" s="38"/>
    </row>
    <row r="95">
      <c r="A95" s="11" t="str">
        <f>'Base de datos'!AL90</f>
        <v/>
      </c>
      <c r="B95" s="43" t="str">
        <f>'Base de datos'!AK90</f>
        <v/>
      </c>
      <c r="C95" s="40" t="str">
        <f>'Base de datos'!AN90</f>
        <v/>
      </c>
      <c r="D95" s="33" t="str">
        <f>'Base de datos'!AM90</f>
        <v/>
      </c>
      <c r="E95" s="38"/>
    </row>
    <row r="96">
      <c r="A96" s="11" t="str">
        <f>'Base de datos'!AL91</f>
        <v/>
      </c>
      <c r="B96" s="43" t="str">
        <f>'Base de datos'!AK91</f>
        <v/>
      </c>
      <c r="C96" s="40" t="str">
        <f>'Base de datos'!AN91</f>
        <v/>
      </c>
      <c r="D96" s="33" t="str">
        <f>'Base de datos'!AM91</f>
        <v/>
      </c>
      <c r="E96" s="38"/>
    </row>
    <row r="97">
      <c r="A97" s="11" t="str">
        <f>'Base de datos'!AL92</f>
        <v/>
      </c>
      <c r="B97" s="43" t="str">
        <f>'Base de datos'!AK92</f>
        <v/>
      </c>
      <c r="C97" s="40" t="str">
        <f>'Base de datos'!AN92</f>
        <v/>
      </c>
      <c r="D97" s="33" t="str">
        <f>'Base de datos'!AM92</f>
        <v/>
      </c>
      <c r="E97" s="38"/>
    </row>
    <row r="98">
      <c r="A98" s="11" t="str">
        <f>'Base de datos'!AL93</f>
        <v/>
      </c>
      <c r="B98" s="43" t="str">
        <f>'Base de datos'!AK93</f>
        <v/>
      </c>
      <c r="C98" s="40" t="str">
        <f>'Base de datos'!AN93</f>
        <v/>
      </c>
      <c r="D98" s="33" t="str">
        <f>'Base de datos'!AM93</f>
        <v/>
      </c>
      <c r="E98" s="38"/>
    </row>
    <row r="99">
      <c r="A99" s="11" t="str">
        <f>'Base de datos'!AL94</f>
        <v/>
      </c>
      <c r="B99" s="43" t="str">
        <f>'Base de datos'!AK94</f>
        <v/>
      </c>
      <c r="C99" s="40" t="str">
        <f>'Base de datos'!AN94</f>
        <v/>
      </c>
      <c r="D99" s="33" t="str">
        <f>'Base de datos'!AM94</f>
        <v/>
      </c>
      <c r="E99" s="38"/>
    </row>
    <row r="100">
      <c r="A100" s="11" t="str">
        <f>'Base de datos'!AL95</f>
        <v/>
      </c>
      <c r="B100" s="43" t="str">
        <f>'Base de datos'!AK95</f>
        <v/>
      </c>
      <c r="C100" s="40" t="str">
        <f>'Base de datos'!AN95</f>
        <v/>
      </c>
      <c r="D100" s="33" t="str">
        <f>'Base de datos'!AM95</f>
        <v/>
      </c>
      <c r="E100" s="38"/>
    </row>
    <row r="101">
      <c r="A101" s="11" t="str">
        <f>'Base de datos'!AL96</f>
        <v/>
      </c>
      <c r="B101" s="43" t="str">
        <f>'Base de datos'!AK96</f>
        <v/>
      </c>
      <c r="C101" s="40" t="str">
        <f>'Base de datos'!AN96</f>
        <v/>
      </c>
      <c r="D101" s="33" t="str">
        <f>'Base de datos'!AM96</f>
        <v/>
      </c>
      <c r="E101" s="38"/>
    </row>
    <row r="102">
      <c r="A102" s="11" t="str">
        <f>'Base de datos'!AL97</f>
        <v/>
      </c>
      <c r="B102" s="43" t="str">
        <f>'Base de datos'!AK97</f>
        <v/>
      </c>
      <c r="C102" s="40" t="str">
        <f>'Base de datos'!AN97</f>
        <v/>
      </c>
      <c r="D102" s="33" t="str">
        <f>'Base de datos'!AM97</f>
        <v/>
      </c>
      <c r="E102" s="38"/>
    </row>
    <row r="103">
      <c r="A103" s="11" t="str">
        <f>'Base de datos'!AL98</f>
        <v/>
      </c>
      <c r="B103" s="43" t="str">
        <f>'Base de datos'!AK98</f>
        <v/>
      </c>
      <c r="C103" s="40" t="str">
        <f>'Base de datos'!AN98</f>
        <v/>
      </c>
      <c r="D103" s="33" t="str">
        <f>'Base de datos'!AM98</f>
        <v/>
      </c>
      <c r="E103" s="38"/>
    </row>
    <row r="104">
      <c r="A104" s="11" t="str">
        <f>'Base de datos'!AL99</f>
        <v/>
      </c>
      <c r="B104" s="43" t="str">
        <f>'Base de datos'!AK99</f>
        <v/>
      </c>
      <c r="C104" s="40" t="str">
        <f>'Base de datos'!AN99</f>
        <v/>
      </c>
      <c r="D104" s="33" t="str">
        <f>'Base de datos'!AM99</f>
        <v/>
      </c>
      <c r="E104" s="38"/>
    </row>
    <row r="105">
      <c r="A105" s="11" t="str">
        <f>'Base de datos'!AL100</f>
        <v/>
      </c>
      <c r="B105" s="43" t="str">
        <f>'Base de datos'!AK100</f>
        <v/>
      </c>
      <c r="C105" s="40" t="str">
        <f>'Base de datos'!AN100</f>
        <v/>
      </c>
      <c r="D105" s="33" t="str">
        <f>'Base de datos'!AM100</f>
        <v/>
      </c>
      <c r="E105" s="38"/>
    </row>
    <row r="106">
      <c r="A106" s="11" t="str">
        <f>'Base de datos'!AL101</f>
        <v/>
      </c>
      <c r="B106" s="43" t="str">
        <f>'Base de datos'!AK101</f>
        <v/>
      </c>
      <c r="C106" s="40" t="str">
        <f>'Base de datos'!AN101</f>
        <v/>
      </c>
      <c r="D106" s="38" t="str">
        <f>'Base de datos'!AM101</f>
        <v/>
      </c>
      <c r="E106" s="38"/>
    </row>
    <row r="107">
      <c r="A107" s="11" t="str">
        <f>'Base de datos'!AL102</f>
        <v/>
      </c>
      <c r="B107" s="43" t="str">
        <f>'Base de datos'!AK102</f>
        <v/>
      </c>
      <c r="C107" s="40" t="str">
        <f>'Base de datos'!AN102</f>
        <v/>
      </c>
      <c r="D107" s="38" t="str">
        <f>'Base de datos'!AM102</f>
        <v/>
      </c>
      <c r="E107" s="38"/>
    </row>
    <row r="108">
      <c r="A108" s="11" t="str">
        <f>'Base de datos'!AL103</f>
        <v/>
      </c>
      <c r="B108" s="43" t="str">
        <f>'Base de datos'!AK103</f>
        <v/>
      </c>
      <c r="C108" s="40" t="str">
        <f>'Base de datos'!AN103</f>
        <v/>
      </c>
      <c r="D108" s="38" t="str">
        <f>'Base de datos'!AM103</f>
        <v/>
      </c>
      <c r="E108" s="38"/>
    </row>
    <row r="109">
      <c r="A109" s="11" t="str">
        <f>'Base de datos'!AL104</f>
        <v/>
      </c>
      <c r="B109" s="43" t="str">
        <f>'Base de datos'!AK104</f>
        <v/>
      </c>
      <c r="C109" s="40" t="str">
        <f>'Base de datos'!AN104</f>
        <v/>
      </c>
      <c r="D109" s="38" t="str">
        <f>'Base de datos'!AM104</f>
        <v/>
      </c>
      <c r="E109" s="38"/>
    </row>
    <row r="110">
      <c r="A110" s="11" t="str">
        <f>'Base de datos'!AL105</f>
        <v/>
      </c>
      <c r="B110" s="43" t="str">
        <f>'Base de datos'!AK105</f>
        <v/>
      </c>
      <c r="C110" s="40" t="str">
        <f>'Base de datos'!AN105</f>
        <v/>
      </c>
      <c r="D110" s="38" t="str">
        <f>'Base de datos'!AM105</f>
        <v/>
      </c>
      <c r="E110" s="38"/>
    </row>
    <row r="111">
      <c r="A111" s="11" t="str">
        <f>'Base de datos'!AL106</f>
        <v/>
      </c>
      <c r="B111" s="43" t="str">
        <f>'Base de datos'!AK106</f>
        <v/>
      </c>
      <c r="C111" s="40" t="str">
        <f>'Base de datos'!AN106</f>
        <v/>
      </c>
      <c r="D111" s="38" t="str">
        <f>'Base de datos'!AM106</f>
        <v/>
      </c>
      <c r="E111" s="38"/>
    </row>
    <row r="112">
      <c r="A112" s="11" t="str">
        <f>'Base de datos'!AL107</f>
        <v/>
      </c>
      <c r="B112" s="43" t="str">
        <f>'Base de datos'!AK107</f>
        <v/>
      </c>
      <c r="C112" s="40" t="str">
        <f>'Base de datos'!AN107</f>
        <v/>
      </c>
      <c r="D112" s="38" t="str">
        <f>'Base de datos'!AM107</f>
        <v/>
      </c>
      <c r="E112" s="38"/>
    </row>
    <row r="113">
      <c r="A113" s="11" t="str">
        <f>'Base de datos'!AL108</f>
        <v/>
      </c>
      <c r="B113" s="43" t="str">
        <f>'Base de datos'!AK108</f>
        <v/>
      </c>
      <c r="C113" s="40" t="str">
        <f>'Base de datos'!AN108</f>
        <v/>
      </c>
      <c r="D113" s="38" t="str">
        <f>'Base de datos'!AM108</f>
        <v/>
      </c>
      <c r="E113" s="38"/>
    </row>
    <row r="114">
      <c r="A114" s="11" t="str">
        <f>'Base de datos'!AL109</f>
        <v/>
      </c>
      <c r="B114" s="43" t="str">
        <f>'Base de datos'!AK109</f>
        <v/>
      </c>
      <c r="C114" s="40" t="str">
        <f>'Base de datos'!AN109</f>
        <v/>
      </c>
      <c r="D114" s="38" t="str">
        <f>'Base de datos'!AM109</f>
        <v/>
      </c>
      <c r="E114" s="38"/>
    </row>
    <row r="115">
      <c r="A115" s="11" t="str">
        <f>'Base de datos'!AL110</f>
        <v/>
      </c>
      <c r="B115" s="43" t="str">
        <f>'Base de datos'!AK110</f>
        <v/>
      </c>
      <c r="C115" s="40" t="str">
        <f>'Base de datos'!AN110</f>
        <v/>
      </c>
      <c r="D115" s="38" t="str">
        <f>'Base de datos'!AM110</f>
        <v/>
      </c>
      <c r="E115" s="38"/>
    </row>
    <row r="116">
      <c r="A116" s="11" t="str">
        <f>'Base de datos'!AL111</f>
        <v/>
      </c>
      <c r="B116" s="43" t="str">
        <f>'Base de datos'!AK111</f>
        <v/>
      </c>
      <c r="C116" s="40" t="str">
        <f>'Base de datos'!AN111</f>
        <v/>
      </c>
      <c r="D116" s="38" t="str">
        <f>'Base de datos'!AM111</f>
        <v/>
      </c>
      <c r="E116" s="38"/>
    </row>
    <row r="117">
      <c r="A117" s="11" t="str">
        <f>'Base de datos'!AL112</f>
        <v/>
      </c>
      <c r="B117" s="43" t="str">
        <f>'Base de datos'!AK112</f>
        <v/>
      </c>
      <c r="C117" s="40" t="str">
        <f>'Base de datos'!AN112</f>
        <v/>
      </c>
      <c r="D117" s="38" t="str">
        <f>'Base de datos'!AM112</f>
        <v/>
      </c>
      <c r="E117" s="38"/>
    </row>
    <row r="118">
      <c r="A118" s="11" t="str">
        <f>'Base de datos'!AL113</f>
        <v/>
      </c>
      <c r="B118" s="43" t="str">
        <f>'Base de datos'!AK113</f>
        <v/>
      </c>
      <c r="C118" s="40" t="str">
        <f>'Base de datos'!AN113</f>
        <v/>
      </c>
      <c r="D118" s="38" t="str">
        <f>'Base de datos'!AM113</f>
        <v/>
      </c>
      <c r="E118" s="38"/>
    </row>
    <row r="119">
      <c r="A119" s="11" t="str">
        <f>'Base de datos'!AL114</f>
        <v/>
      </c>
      <c r="B119" s="43" t="str">
        <f>'Base de datos'!AK114</f>
        <v/>
      </c>
      <c r="C119" s="40" t="str">
        <f>'Base de datos'!AN114</f>
        <v/>
      </c>
      <c r="D119" s="38" t="str">
        <f>'Base de datos'!AM114</f>
        <v/>
      </c>
      <c r="E119" s="38"/>
    </row>
    <row r="120">
      <c r="A120" s="11" t="str">
        <f>'Base de datos'!AL115</f>
        <v/>
      </c>
      <c r="B120" s="43" t="str">
        <f>'Base de datos'!AK115</f>
        <v/>
      </c>
      <c r="C120" s="40" t="str">
        <f>'Base de datos'!AN115</f>
        <v/>
      </c>
      <c r="D120" s="38" t="str">
        <f>'Base de datos'!AM115</f>
        <v/>
      </c>
      <c r="E120" s="38"/>
    </row>
    <row r="121">
      <c r="A121" s="11" t="str">
        <f>'Base de datos'!AL116</f>
        <v/>
      </c>
      <c r="B121" s="43" t="str">
        <f>'Base de datos'!AK116</f>
        <v/>
      </c>
      <c r="C121" s="40" t="str">
        <f>'Base de datos'!AN116</f>
        <v/>
      </c>
      <c r="D121" s="38" t="str">
        <f>'Base de datos'!AM116</f>
        <v/>
      </c>
      <c r="E121" s="38"/>
    </row>
    <row r="122">
      <c r="A122" s="11" t="str">
        <f>'Base de datos'!AL117</f>
        <v/>
      </c>
      <c r="B122" s="43" t="str">
        <f>'Base de datos'!AK117</f>
        <v/>
      </c>
      <c r="C122" s="40" t="str">
        <f>'Base de datos'!AN117</f>
        <v/>
      </c>
      <c r="D122" s="38" t="str">
        <f>'Base de datos'!AM117</f>
        <v/>
      </c>
      <c r="E122" s="38"/>
    </row>
    <row r="123">
      <c r="A123" s="11" t="str">
        <f>'Base de datos'!AL118</f>
        <v/>
      </c>
      <c r="B123" s="43" t="str">
        <f>'Base de datos'!AK118</f>
        <v/>
      </c>
      <c r="C123" s="40" t="str">
        <f>'Base de datos'!AN118</f>
        <v/>
      </c>
      <c r="D123" s="38" t="str">
        <f>'Base de datos'!AM118</f>
        <v/>
      </c>
      <c r="E123" s="38"/>
    </row>
    <row r="124">
      <c r="A124" s="11" t="str">
        <f>'Base de datos'!AL119</f>
        <v/>
      </c>
      <c r="B124" s="43" t="str">
        <f>'Base de datos'!AK119</f>
        <v/>
      </c>
      <c r="C124" s="40" t="str">
        <f>'Base de datos'!AN119</f>
        <v/>
      </c>
      <c r="D124" s="38" t="str">
        <f>'Base de datos'!AM119</f>
        <v/>
      </c>
      <c r="E124" s="38"/>
    </row>
    <row r="125">
      <c r="A125" s="11" t="str">
        <f>'Base de datos'!AL120</f>
        <v/>
      </c>
      <c r="B125" s="43" t="str">
        <f>'Base de datos'!AK120</f>
        <v/>
      </c>
      <c r="C125" s="40" t="str">
        <f>'Base de datos'!AN120</f>
        <v/>
      </c>
      <c r="D125" s="38" t="str">
        <f>'Base de datos'!AM120</f>
        <v/>
      </c>
      <c r="E125" s="38"/>
    </row>
    <row r="126">
      <c r="A126" s="11" t="str">
        <f>'Base de datos'!AL121</f>
        <v/>
      </c>
      <c r="B126" s="43" t="str">
        <f>'Base de datos'!AK121</f>
        <v/>
      </c>
      <c r="C126" s="40" t="str">
        <f>'Base de datos'!AN121</f>
        <v/>
      </c>
      <c r="D126" s="38" t="str">
        <f>'Base de datos'!AM121</f>
        <v/>
      </c>
      <c r="E126" s="38"/>
    </row>
    <row r="127">
      <c r="A127" s="11" t="str">
        <f>'Base de datos'!AL122</f>
        <v/>
      </c>
      <c r="B127" s="43" t="str">
        <f>'Base de datos'!AK122</f>
        <v/>
      </c>
      <c r="C127" s="40" t="str">
        <f>'Base de datos'!AN122</f>
        <v/>
      </c>
      <c r="D127" s="38" t="str">
        <f>'Base de datos'!AM122</f>
        <v/>
      </c>
      <c r="E127" s="38"/>
    </row>
    <row r="128">
      <c r="A128" s="11" t="str">
        <f>'Base de datos'!AL123</f>
        <v/>
      </c>
      <c r="B128" s="43" t="str">
        <f>'Base de datos'!AK123</f>
        <v/>
      </c>
      <c r="C128" s="40" t="str">
        <f>'Base de datos'!AN123</f>
        <v/>
      </c>
      <c r="D128" s="38" t="str">
        <f>'Base de datos'!AM123</f>
        <v/>
      </c>
      <c r="E128" s="38"/>
    </row>
    <row r="129">
      <c r="A129" s="11" t="str">
        <f>'Base de datos'!AL124</f>
        <v/>
      </c>
      <c r="B129" s="43" t="str">
        <f>'Base de datos'!AK124</f>
        <v/>
      </c>
      <c r="C129" s="40" t="str">
        <f>'Base de datos'!AN124</f>
        <v/>
      </c>
      <c r="D129" s="38" t="str">
        <f>'Base de datos'!AM124</f>
        <v/>
      </c>
      <c r="E129" s="38"/>
    </row>
    <row r="130">
      <c r="A130" s="11" t="str">
        <f>'Base de datos'!AL125</f>
        <v/>
      </c>
      <c r="B130" s="43" t="str">
        <f>'Base de datos'!AK125</f>
        <v/>
      </c>
      <c r="C130" s="40" t="str">
        <f>'Base de datos'!AN125</f>
        <v/>
      </c>
      <c r="D130" s="38" t="str">
        <f>'Base de datos'!AM125</f>
        <v/>
      </c>
      <c r="E130" s="38"/>
    </row>
    <row r="131">
      <c r="A131" s="11" t="str">
        <f>'Base de datos'!AL126</f>
        <v/>
      </c>
      <c r="B131" s="43" t="str">
        <f>'Base de datos'!AK126</f>
        <v/>
      </c>
      <c r="C131" s="40" t="str">
        <f>'Base de datos'!AN126</f>
        <v/>
      </c>
      <c r="D131" s="38" t="str">
        <f>'Base de datos'!AM126</f>
        <v/>
      </c>
      <c r="E131" s="38"/>
    </row>
    <row r="132">
      <c r="A132" s="11" t="str">
        <f>'Base de datos'!AL127</f>
        <v/>
      </c>
      <c r="B132" s="43" t="str">
        <f>'Base de datos'!AK127</f>
        <v/>
      </c>
      <c r="C132" s="40" t="str">
        <f>'Base de datos'!AN127</f>
        <v/>
      </c>
      <c r="D132" s="38" t="str">
        <f>'Base de datos'!AM127</f>
        <v/>
      </c>
      <c r="E132" s="38"/>
    </row>
    <row r="133">
      <c r="A133" s="11" t="str">
        <f>'Base de datos'!AL128</f>
        <v/>
      </c>
      <c r="B133" s="43" t="str">
        <f>'Base de datos'!AK128</f>
        <v/>
      </c>
      <c r="C133" s="40" t="str">
        <f>'Base de datos'!AN128</f>
        <v/>
      </c>
      <c r="D133" s="38" t="str">
        <f>'Base de datos'!AM128</f>
        <v/>
      </c>
      <c r="E133" s="38"/>
    </row>
    <row r="134">
      <c r="A134" s="11" t="str">
        <f>'Base de datos'!AL129</f>
        <v/>
      </c>
      <c r="B134" s="43" t="str">
        <f>'Base de datos'!AK129</f>
        <v/>
      </c>
      <c r="C134" s="40" t="str">
        <f>'Base de datos'!AN129</f>
        <v/>
      </c>
      <c r="D134" s="38" t="str">
        <f>'Base de datos'!AM129</f>
        <v/>
      </c>
      <c r="E134" s="38"/>
    </row>
    <row r="135">
      <c r="A135" s="11" t="str">
        <f>'Base de datos'!AL130</f>
        <v/>
      </c>
      <c r="B135" s="43" t="str">
        <f>'Base de datos'!AK130</f>
        <v/>
      </c>
      <c r="C135" s="40" t="str">
        <f>'Base de datos'!AN130</f>
        <v/>
      </c>
      <c r="D135" s="38" t="str">
        <f>'Base de datos'!AM130</f>
        <v/>
      </c>
      <c r="E135" s="38"/>
    </row>
    <row r="136">
      <c r="A136" s="11" t="str">
        <f>'Base de datos'!AL131</f>
        <v/>
      </c>
      <c r="B136" s="43" t="str">
        <f>'Base de datos'!AK131</f>
        <v/>
      </c>
      <c r="C136" s="40" t="str">
        <f>'Base de datos'!AN131</f>
        <v/>
      </c>
      <c r="D136" s="38" t="str">
        <f>'Base de datos'!AM131</f>
        <v/>
      </c>
      <c r="E136" s="38"/>
    </row>
    <row r="137">
      <c r="A137" s="11" t="str">
        <f>'Base de datos'!AL132</f>
        <v/>
      </c>
      <c r="B137" s="43" t="str">
        <f>'Base de datos'!AK132</f>
        <v/>
      </c>
      <c r="C137" s="40" t="str">
        <f>'Base de datos'!AN132</f>
        <v/>
      </c>
      <c r="D137" s="38" t="str">
        <f>'Base de datos'!AM132</f>
        <v/>
      </c>
      <c r="E137" s="38"/>
    </row>
    <row r="138">
      <c r="A138" s="11" t="str">
        <f>'Base de datos'!AL133</f>
        <v/>
      </c>
      <c r="B138" s="43" t="str">
        <f>'Base de datos'!AK133</f>
        <v/>
      </c>
      <c r="C138" s="40" t="str">
        <f>'Base de datos'!AN133</f>
        <v/>
      </c>
      <c r="D138" s="38" t="str">
        <f>'Base de datos'!AM133</f>
        <v/>
      </c>
      <c r="E138" s="38"/>
    </row>
    <row r="139">
      <c r="A139" s="11" t="str">
        <f>'Base de datos'!AL134</f>
        <v/>
      </c>
      <c r="B139" s="43" t="str">
        <f>'Base de datos'!AK134</f>
        <v/>
      </c>
      <c r="C139" s="40" t="str">
        <f>'Base de datos'!AN134</f>
        <v/>
      </c>
      <c r="D139" s="38" t="str">
        <f>'Base de datos'!AM134</f>
        <v/>
      </c>
      <c r="E139" s="38"/>
    </row>
    <row r="140">
      <c r="A140" s="11" t="str">
        <f>'Base de datos'!AL135</f>
        <v/>
      </c>
      <c r="B140" s="43" t="str">
        <f>'Base de datos'!AK135</f>
        <v/>
      </c>
      <c r="C140" s="40" t="str">
        <f>'Base de datos'!AN135</f>
        <v/>
      </c>
      <c r="D140" s="38" t="str">
        <f>'Base de datos'!AM135</f>
        <v/>
      </c>
      <c r="E140" s="38"/>
    </row>
    <row r="141">
      <c r="A141" s="11" t="str">
        <f>'Base de datos'!AL136</f>
        <v/>
      </c>
      <c r="B141" s="43" t="str">
        <f>'Base de datos'!AK136</f>
        <v/>
      </c>
      <c r="C141" s="40" t="str">
        <f>'Base de datos'!AN136</f>
        <v/>
      </c>
      <c r="D141" s="38" t="str">
        <f>'Base de datos'!AM136</f>
        <v/>
      </c>
      <c r="E141" s="38"/>
    </row>
    <row r="142">
      <c r="A142" s="11" t="str">
        <f>'Base de datos'!AL137</f>
        <v/>
      </c>
      <c r="B142" s="43" t="str">
        <f>'Base de datos'!AK137</f>
        <v/>
      </c>
      <c r="C142" s="40" t="str">
        <f>'Base de datos'!AN137</f>
        <v/>
      </c>
      <c r="D142" s="38" t="str">
        <f>'Base de datos'!AM137</f>
        <v/>
      </c>
      <c r="E142" s="38"/>
    </row>
    <row r="143">
      <c r="A143" s="11" t="str">
        <f>'Base de datos'!AL138</f>
        <v/>
      </c>
      <c r="B143" s="43" t="str">
        <f>'Base de datos'!AK138</f>
        <v/>
      </c>
      <c r="C143" s="40" t="str">
        <f>'Base de datos'!AN138</f>
        <v/>
      </c>
      <c r="D143" s="38" t="str">
        <f>'Base de datos'!AM138</f>
        <v/>
      </c>
      <c r="E143" s="38"/>
    </row>
    <row r="144">
      <c r="A144" s="11" t="str">
        <f>'Base de datos'!AL139</f>
        <v/>
      </c>
      <c r="B144" s="43" t="str">
        <f>'Base de datos'!AK139</f>
        <v/>
      </c>
      <c r="C144" s="40" t="str">
        <f>'Base de datos'!AN139</f>
        <v/>
      </c>
      <c r="D144" s="38" t="str">
        <f>'Base de datos'!AM139</f>
        <v/>
      </c>
      <c r="E144" s="38"/>
    </row>
    <row r="145">
      <c r="A145" s="11" t="str">
        <f>'Base de datos'!AL140</f>
        <v/>
      </c>
      <c r="B145" s="43" t="str">
        <f>'Base de datos'!AK140</f>
        <v/>
      </c>
      <c r="C145" s="40" t="str">
        <f>'Base de datos'!AN140</f>
        <v/>
      </c>
      <c r="D145" s="38" t="str">
        <f>'Base de datos'!AM140</f>
        <v/>
      </c>
      <c r="E145" s="38"/>
    </row>
    <row r="146">
      <c r="A146" s="11" t="str">
        <f>'Base de datos'!AL141</f>
        <v/>
      </c>
      <c r="B146" s="43" t="str">
        <f>'Base de datos'!AK141</f>
        <v/>
      </c>
      <c r="C146" s="40" t="str">
        <f>'Base de datos'!AN141</f>
        <v/>
      </c>
      <c r="D146" s="38" t="str">
        <f>'Base de datos'!AM141</f>
        <v/>
      </c>
      <c r="E146" s="38"/>
    </row>
    <row r="147">
      <c r="A147" s="11" t="str">
        <f>'Base de datos'!AL142</f>
        <v/>
      </c>
      <c r="B147" s="43" t="str">
        <f>'Base de datos'!AK142</f>
        <v/>
      </c>
      <c r="C147" s="40" t="str">
        <f>'Base de datos'!AN142</f>
        <v/>
      </c>
      <c r="D147" s="38" t="str">
        <f>'Base de datos'!AM142</f>
        <v/>
      </c>
      <c r="E147" s="38"/>
    </row>
    <row r="148">
      <c r="A148" s="11" t="str">
        <f>'Base de datos'!AL143</f>
        <v/>
      </c>
      <c r="B148" s="43" t="str">
        <f>'Base de datos'!AK143</f>
        <v/>
      </c>
      <c r="C148" s="40" t="str">
        <f>'Base de datos'!AN143</f>
        <v/>
      </c>
      <c r="D148" s="38" t="str">
        <f>'Base de datos'!AM143</f>
        <v/>
      </c>
      <c r="E148" s="38"/>
    </row>
    <row r="149">
      <c r="A149" s="11" t="str">
        <f>'Base de datos'!AL144</f>
        <v/>
      </c>
      <c r="B149" s="43" t="str">
        <f>'Base de datos'!AK144</f>
        <v/>
      </c>
      <c r="C149" s="40" t="str">
        <f>'Base de datos'!AN144</f>
        <v/>
      </c>
      <c r="D149" s="38" t="str">
        <f>'Base de datos'!AM144</f>
        <v/>
      </c>
      <c r="E149" s="38"/>
    </row>
    <row r="150">
      <c r="A150" s="11" t="str">
        <f>'Base de datos'!AL145</f>
        <v/>
      </c>
      <c r="B150" s="43" t="str">
        <f>'Base de datos'!AK145</f>
        <v/>
      </c>
      <c r="C150" s="40" t="str">
        <f>'Base de datos'!AN145</f>
        <v/>
      </c>
      <c r="D150" s="38" t="str">
        <f>'Base de datos'!AM145</f>
        <v/>
      </c>
      <c r="E150" s="38"/>
    </row>
    <row r="151">
      <c r="A151" s="11" t="str">
        <f>'Base de datos'!AL146</f>
        <v/>
      </c>
      <c r="B151" s="43" t="str">
        <f>'Base de datos'!AK146</f>
        <v/>
      </c>
      <c r="C151" s="40" t="str">
        <f>'Base de datos'!AN146</f>
        <v/>
      </c>
      <c r="D151" s="38" t="str">
        <f>'Base de datos'!AM146</f>
        <v/>
      </c>
      <c r="E151" s="38"/>
    </row>
    <row r="152">
      <c r="A152" s="11" t="str">
        <f>'Base de datos'!AL147</f>
        <v/>
      </c>
      <c r="B152" s="43" t="str">
        <f>'Base de datos'!AK147</f>
        <v/>
      </c>
      <c r="C152" s="40" t="str">
        <f>'Base de datos'!AN147</f>
        <v/>
      </c>
      <c r="D152" s="38" t="str">
        <f>'Base de datos'!AM147</f>
        <v/>
      </c>
      <c r="E152" s="38"/>
    </row>
    <row r="153">
      <c r="A153" s="11" t="str">
        <f>'Base de datos'!AL148</f>
        <v/>
      </c>
      <c r="B153" s="43" t="str">
        <f>'Base de datos'!AK148</f>
        <v/>
      </c>
      <c r="C153" s="40" t="str">
        <f>'Base de datos'!AN148</f>
        <v/>
      </c>
      <c r="D153" s="38" t="str">
        <f>'Base de datos'!AM148</f>
        <v/>
      </c>
      <c r="E153" s="38"/>
    </row>
    <row r="154">
      <c r="A154" s="11" t="str">
        <f>'Base de datos'!AL149</f>
        <v/>
      </c>
      <c r="B154" s="43" t="str">
        <f>'Base de datos'!AK149</f>
        <v/>
      </c>
      <c r="C154" s="40" t="str">
        <f>'Base de datos'!AN149</f>
        <v/>
      </c>
      <c r="D154" s="38" t="str">
        <f>'Base de datos'!AM149</f>
        <v/>
      </c>
      <c r="E154" s="38"/>
    </row>
    <row r="155">
      <c r="A155" s="11" t="str">
        <f>'Base de datos'!AL150</f>
        <v/>
      </c>
      <c r="B155" s="43" t="str">
        <f>'Base de datos'!AK150</f>
        <v/>
      </c>
      <c r="C155" s="40" t="str">
        <f>'Base de datos'!AN150</f>
        <v/>
      </c>
      <c r="D155" s="38" t="str">
        <f>'Base de datos'!AM150</f>
        <v/>
      </c>
      <c r="E155" s="38"/>
    </row>
    <row r="156">
      <c r="A156" s="11" t="str">
        <f>'Base de datos'!AL151</f>
        <v/>
      </c>
      <c r="B156" s="43" t="str">
        <f>'Base de datos'!AK151</f>
        <v/>
      </c>
      <c r="C156" s="40" t="str">
        <f>'Base de datos'!AN151</f>
        <v/>
      </c>
      <c r="D156" s="38" t="str">
        <f>'Base de datos'!AM151</f>
        <v/>
      </c>
      <c r="E156" s="38"/>
    </row>
    <row r="157">
      <c r="A157" s="11" t="str">
        <f>'Base de datos'!AL152</f>
        <v/>
      </c>
      <c r="B157" s="43" t="str">
        <f>'Base de datos'!AK152</f>
        <v/>
      </c>
      <c r="C157" s="40" t="str">
        <f>'Base de datos'!AN152</f>
        <v/>
      </c>
      <c r="D157" s="38" t="str">
        <f>'Base de datos'!AM152</f>
        <v/>
      </c>
      <c r="E157" s="38"/>
    </row>
    <row r="158">
      <c r="A158" s="11" t="str">
        <f>'Base de datos'!AL153</f>
        <v/>
      </c>
      <c r="B158" s="43" t="str">
        <f>'Base de datos'!AK153</f>
        <v/>
      </c>
      <c r="C158" s="40" t="str">
        <f>'Base de datos'!AN153</f>
        <v/>
      </c>
      <c r="D158" s="38" t="str">
        <f>'Base de datos'!AM153</f>
        <v/>
      </c>
      <c r="E158" s="38"/>
    </row>
    <row r="159">
      <c r="A159" s="11" t="str">
        <f>'Base de datos'!AL154</f>
        <v/>
      </c>
      <c r="B159" s="43" t="str">
        <f>'Base de datos'!AK154</f>
        <v/>
      </c>
      <c r="C159" s="40" t="str">
        <f>'Base de datos'!AN154</f>
        <v/>
      </c>
      <c r="D159" s="38" t="str">
        <f>'Base de datos'!AM154</f>
        <v/>
      </c>
      <c r="E159" s="38"/>
    </row>
    <row r="160">
      <c r="A160" s="11" t="str">
        <f>'Base de datos'!AL155</f>
        <v/>
      </c>
      <c r="B160" s="43" t="str">
        <f>'Base de datos'!AK155</f>
        <v/>
      </c>
      <c r="C160" s="40" t="str">
        <f>'Base de datos'!AN155</f>
        <v/>
      </c>
      <c r="D160" s="38" t="str">
        <f>'Base de datos'!AM155</f>
        <v/>
      </c>
      <c r="E160" s="38"/>
    </row>
    <row r="161">
      <c r="A161" s="11" t="str">
        <f>'Base de datos'!AL156</f>
        <v/>
      </c>
      <c r="B161" s="43" t="str">
        <f>'Base de datos'!AK156</f>
        <v/>
      </c>
      <c r="C161" s="40" t="str">
        <f>'Base de datos'!AN156</f>
        <v/>
      </c>
      <c r="D161" s="38" t="str">
        <f>'Base de datos'!AM156</f>
        <v/>
      </c>
      <c r="E161" s="38"/>
    </row>
    <row r="162">
      <c r="A162" s="11" t="str">
        <f>'Base de datos'!AL157</f>
        <v/>
      </c>
      <c r="B162" s="43" t="str">
        <f>'Base de datos'!AK157</f>
        <v/>
      </c>
      <c r="C162" s="40" t="str">
        <f>'Base de datos'!AN157</f>
        <v/>
      </c>
      <c r="D162" s="38" t="str">
        <f>'Base de datos'!AM157</f>
        <v/>
      </c>
      <c r="E162" s="38"/>
    </row>
    <row r="163">
      <c r="A163" s="11" t="str">
        <f>'Base de datos'!AL158</f>
        <v/>
      </c>
      <c r="B163" s="43" t="str">
        <f>'Base de datos'!AK158</f>
        <v/>
      </c>
      <c r="C163" s="40" t="str">
        <f>'Base de datos'!AN158</f>
        <v/>
      </c>
      <c r="D163" s="38" t="str">
        <f>'Base de datos'!AM158</f>
        <v/>
      </c>
      <c r="E163" s="38"/>
    </row>
    <row r="164">
      <c r="A164" s="11" t="str">
        <f>'Base de datos'!AL159</f>
        <v/>
      </c>
      <c r="B164" s="43" t="str">
        <f>'Base de datos'!AK159</f>
        <v/>
      </c>
      <c r="C164" s="40" t="str">
        <f>'Base de datos'!AN159</f>
        <v/>
      </c>
      <c r="D164" s="38" t="str">
        <f>'Base de datos'!AM159</f>
        <v/>
      </c>
      <c r="E164" s="38"/>
    </row>
    <row r="165">
      <c r="A165" s="11" t="str">
        <f>'Base de datos'!AL160</f>
        <v/>
      </c>
      <c r="B165" s="43" t="str">
        <f>'Base de datos'!AK160</f>
        <v/>
      </c>
      <c r="C165" s="40" t="str">
        <f>'Base de datos'!AN160</f>
        <v/>
      </c>
      <c r="D165" s="38" t="str">
        <f>'Base de datos'!AM160</f>
        <v/>
      </c>
      <c r="E165" s="38"/>
    </row>
    <row r="166">
      <c r="A166" s="11" t="str">
        <f>'Base de datos'!AL161</f>
        <v/>
      </c>
      <c r="B166" s="43" t="str">
        <f>'Base de datos'!AK161</f>
        <v/>
      </c>
      <c r="C166" s="40" t="str">
        <f>'Base de datos'!AN161</f>
        <v/>
      </c>
      <c r="D166" s="38" t="str">
        <f>'Base de datos'!AM161</f>
        <v/>
      </c>
      <c r="E166" s="38"/>
    </row>
    <row r="167">
      <c r="A167" s="11" t="str">
        <f>'Base de datos'!AL162</f>
        <v/>
      </c>
      <c r="B167" s="43" t="str">
        <f>'Base de datos'!AK162</f>
        <v/>
      </c>
      <c r="C167" s="40" t="str">
        <f>'Base de datos'!AN162</f>
        <v/>
      </c>
      <c r="D167" s="38" t="str">
        <f>'Base de datos'!AM162</f>
        <v/>
      </c>
      <c r="E167" s="38"/>
    </row>
    <row r="168">
      <c r="A168" s="11" t="str">
        <f>'Base de datos'!AL163</f>
        <v/>
      </c>
      <c r="B168" s="43" t="str">
        <f>'Base de datos'!AK163</f>
        <v/>
      </c>
      <c r="C168" s="40" t="str">
        <f>'Base de datos'!AN163</f>
        <v/>
      </c>
      <c r="D168" s="38" t="str">
        <f>'Base de datos'!AM163</f>
        <v/>
      </c>
      <c r="E168" s="38"/>
    </row>
    <row r="169">
      <c r="A169" s="11" t="str">
        <f>'Base de datos'!AL164</f>
        <v/>
      </c>
      <c r="B169" s="43" t="str">
        <f>'Base de datos'!AK164</f>
        <v/>
      </c>
      <c r="C169" s="40" t="str">
        <f>'Base de datos'!AN164</f>
        <v/>
      </c>
      <c r="D169" s="38" t="str">
        <f>'Base de datos'!AM164</f>
        <v/>
      </c>
      <c r="E169" s="38"/>
    </row>
    <row r="170">
      <c r="A170" s="11" t="str">
        <f>'Base de datos'!AL165</f>
        <v/>
      </c>
      <c r="B170" s="43" t="str">
        <f>'Base de datos'!AK165</f>
        <v/>
      </c>
      <c r="C170" s="40" t="str">
        <f>'Base de datos'!AN165</f>
        <v/>
      </c>
      <c r="D170" s="38" t="str">
        <f>'Base de datos'!AM165</f>
        <v/>
      </c>
      <c r="E170" s="38"/>
    </row>
    <row r="171">
      <c r="A171" s="11" t="str">
        <f>'Base de datos'!AL166</f>
        <v/>
      </c>
      <c r="B171" s="43" t="str">
        <f>'Base de datos'!AK166</f>
        <v/>
      </c>
      <c r="C171" s="40" t="str">
        <f>'Base de datos'!AN166</f>
        <v/>
      </c>
      <c r="D171" s="38" t="str">
        <f>'Base de datos'!AM166</f>
        <v/>
      </c>
      <c r="E171" s="38"/>
    </row>
    <row r="172">
      <c r="A172" s="11" t="str">
        <f>'Base de datos'!AL167</f>
        <v/>
      </c>
      <c r="B172" s="43" t="str">
        <f>'Base de datos'!AK167</f>
        <v/>
      </c>
      <c r="C172" s="40" t="str">
        <f>'Base de datos'!AN167</f>
        <v/>
      </c>
      <c r="D172" s="38" t="str">
        <f>'Base de datos'!AM167</f>
        <v/>
      </c>
      <c r="E172" s="38"/>
    </row>
    <row r="173">
      <c r="A173" s="11" t="str">
        <f>'Base de datos'!AL168</f>
        <v/>
      </c>
      <c r="B173" s="43" t="str">
        <f>'Base de datos'!AK168</f>
        <v/>
      </c>
      <c r="C173" s="40" t="str">
        <f>'Base de datos'!AN168</f>
        <v/>
      </c>
      <c r="D173" s="38" t="str">
        <f>'Base de datos'!AM168</f>
        <v/>
      </c>
      <c r="E173" s="38"/>
    </row>
    <row r="174">
      <c r="A174" s="11" t="str">
        <f>'Base de datos'!AL169</f>
        <v/>
      </c>
      <c r="B174" s="43" t="str">
        <f>'Base de datos'!AK169</f>
        <v/>
      </c>
      <c r="C174" s="40" t="str">
        <f>'Base de datos'!AN169</f>
        <v/>
      </c>
      <c r="D174" s="38" t="str">
        <f>'Base de datos'!AM169</f>
        <v/>
      </c>
      <c r="E174" s="38"/>
    </row>
    <row r="175">
      <c r="A175" s="11" t="str">
        <f>'Base de datos'!AL170</f>
        <v/>
      </c>
      <c r="B175" s="43" t="str">
        <f>'Base de datos'!AK170</f>
        <v/>
      </c>
      <c r="C175" s="40" t="str">
        <f>'Base de datos'!AN170</f>
        <v/>
      </c>
      <c r="D175" s="38" t="str">
        <f>'Base de datos'!AM170</f>
        <v/>
      </c>
      <c r="E175" s="38"/>
    </row>
    <row r="176">
      <c r="A176" s="11" t="str">
        <f>'Base de datos'!AL171</f>
        <v/>
      </c>
      <c r="B176" s="43" t="str">
        <f>'Base de datos'!AK171</f>
        <v/>
      </c>
      <c r="C176" s="40" t="str">
        <f>'Base de datos'!AN171</f>
        <v/>
      </c>
      <c r="D176" s="38" t="str">
        <f>'Base de datos'!AM171</f>
        <v/>
      </c>
      <c r="E176" s="38"/>
    </row>
    <row r="177">
      <c r="A177" s="11" t="str">
        <f>'Base de datos'!AL172</f>
        <v/>
      </c>
      <c r="B177" s="43" t="str">
        <f>'Base de datos'!AK172</f>
        <v/>
      </c>
      <c r="C177" s="40" t="str">
        <f>'Base de datos'!AN172</f>
        <v/>
      </c>
      <c r="D177" s="38" t="str">
        <f>'Base de datos'!AM172</f>
        <v/>
      </c>
      <c r="E177" s="38"/>
    </row>
    <row r="178">
      <c r="A178" s="11" t="str">
        <f>'Base de datos'!AL173</f>
        <v/>
      </c>
      <c r="B178" s="43" t="str">
        <f>'Base de datos'!AK173</f>
        <v/>
      </c>
      <c r="C178" s="40" t="str">
        <f>'Base de datos'!AN173</f>
        <v/>
      </c>
      <c r="D178" s="38" t="str">
        <f>'Base de datos'!AM173</f>
        <v/>
      </c>
      <c r="E178" s="38"/>
    </row>
    <row r="179">
      <c r="A179" s="11" t="str">
        <f>'Base de datos'!AL174</f>
        <v/>
      </c>
      <c r="B179" s="43" t="str">
        <f>'Base de datos'!AK174</f>
        <v/>
      </c>
      <c r="C179" s="40" t="str">
        <f>'Base de datos'!AN174</f>
        <v/>
      </c>
      <c r="D179" s="38" t="str">
        <f>'Base de datos'!AM174</f>
        <v/>
      </c>
      <c r="E179" s="38"/>
    </row>
    <row r="180">
      <c r="A180" s="11" t="str">
        <f>'Base de datos'!AL175</f>
        <v/>
      </c>
      <c r="B180" s="43" t="str">
        <f>'Base de datos'!AK175</f>
        <v/>
      </c>
      <c r="C180" s="40" t="str">
        <f>'Base de datos'!AN175</f>
        <v/>
      </c>
      <c r="D180" s="38" t="str">
        <f>'Base de datos'!AM175</f>
        <v/>
      </c>
      <c r="E180" s="38"/>
    </row>
    <row r="181">
      <c r="A181" s="11" t="str">
        <f>'Base de datos'!AL176</f>
        <v/>
      </c>
      <c r="B181" s="43" t="str">
        <f>'Base de datos'!AK176</f>
        <v/>
      </c>
      <c r="C181" s="40" t="str">
        <f>'Base de datos'!AN176</f>
        <v/>
      </c>
      <c r="D181" s="38" t="str">
        <f>'Base de datos'!AM176</f>
        <v/>
      </c>
      <c r="E181" s="38"/>
    </row>
    <row r="182">
      <c r="A182" s="11" t="str">
        <f>'Base de datos'!AL177</f>
        <v/>
      </c>
      <c r="B182" s="43" t="str">
        <f>'Base de datos'!AK177</f>
        <v/>
      </c>
      <c r="C182" s="40" t="str">
        <f>'Base de datos'!AN177</f>
        <v/>
      </c>
      <c r="D182" s="38" t="str">
        <f>'Base de datos'!AM177</f>
        <v/>
      </c>
      <c r="E182" s="38"/>
    </row>
    <row r="183">
      <c r="A183" s="11" t="str">
        <f>'Base de datos'!AL178</f>
        <v/>
      </c>
      <c r="B183" s="43" t="str">
        <f>'Base de datos'!AK178</f>
        <v/>
      </c>
      <c r="C183" s="40" t="str">
        <f>'Base de datos'!AN178</f>
        <v/>
      </c>
      <c r="D183" s="38" t="str">
        <f>'Base de datos'!AM178</f>
        <v/>
      </c>
      <c r="E183" s="38"/>
    </row>
    <row r="184">
      <c r="A184" s="11" t="str">
        <f>'Base de datos'!AL179</f>
        <v/>
      </c>
      <c r="B184" s="43" t="str">
        <f>'Base de datos'!AK179</f>
        <v/>
      </c>
      <c r="C184" s="40" t="str">
        <f>'Base de datos'!AN179</f>
        <v/>
      </c>
      <c r="D184" s="38" t="str">
        <f>'Base de datos'!AM179</f>
        <v/>
      </c>
      <c r="E184" s="38"/>
    </row>
    <row r="185">
      <c r="A185" s="11" t="str">
        <f>'Base de datos'!AL180</f>
        <v/>
      </c>
      <c r="B185" s="43" t="str">
        <f>'Base de datos'!AK180</f>
        <v/>
      </c>
      <c r="C185" s="40" t="str">
        <f>'Base de datos'!AN180</f>
        <v/>
      </c>
      <c r="D185" s="38" t="str">
        <f>'Base de datos'!AM180</f>
        <v/>
      </c>
      <c r="E185" s="38"/>
    </row>
    <row r="186">
      <c r="A186" s="11" t="str">
        <f>'Base de datos'!AL181</f>
        <v/>
      </c>
      <c r="B186" s="43" t="str">
        <f>'Base de datos'!AK181</f>
        <v/>
      </c>
      <c r="C186" s="40" t="str">
        <f>'Base de datos'!AN181</f>
        <v/>
      </c>
      <c r="D186" s="38" t="str">
        <f>'Base de datos'!AM181</f>
        <v/>
      </c>
      <c r="E186" s="38"/>
    </row>
    <row r="187">
      <c r="A187" s="11" t="str">
        <f>'Base de datos'!AL182</f>
        <v/>
      </c>
      <c r="B187" s="43" t="str">
        <f>'Base de datos'!AK182</f>
        <v/>
      </c>
      <c r="C187" s="40" t="str">
        <f>'Base de datos'!AN182</f>
        <v/>
      </c>
      <c r="D187" s="38" t="str">
        <f>'Base de datos'!AM182</f>
        <v/>
      </c>
      <c r="E187" s="38"/>
    </row>
    <row r="188">
      <c r="A188" s="11" t="str">
        <f>'Base de datos'!AL183</f>
        <v/>
      </c>
      <c r="B188" s="43" t="str">
        <f>'Base de datos'!AK183</f>
        <v/>
      </c>
      <c r="C188" s="40" t="str">
        <f>'Base de datos'!AN183</f>
        <v/>
      </c>
      <c r="D188" s="38" t="str">
        <f>'Base de datos'!AM183</f>
        <v/>
      </c>
      <c r="E188" s="38"/>
    </row>
    <row r="189">
      <c r="A189" s="11" t="str">
        <f>'Base de datos'!AL184</f>
        <v/>
      </c>
      <c r="B189" s="43" t="str">
        <f>'Base de datos'!AK184</f>
        <v/>
      </c>
      <c r="C189" s="40" t="str">
        <f>'Base de datos'!AN184</f>
        <v/>
      </c>
      <c r="D189" s="38" t="str">
        <f>'Base de datos'!AM184</f>
        <v/>
      </c>
      <c r="E189" s="38"/>
    </row>
    <row r="190">
      <c r="A190" s="11" t="str">
        <f>'Base de datos'!AL185</f>
        <v/>
      </c>
      <c r="B190" s="43" t="str">
        <f>'Base de datos'!AK185</f>
        <v/>
      </c>
      <c r="C190" s="40" t="str">
        <f>'Base de datos'!AN185</f>
        <v/>
      </c>
      <c r="D190" s="38" t="str">
        <f>'Base de datos'!AM185</f>
        <v/>
      </c>
      <c r="E190" s="38"/>
    </row>
    <row r="191">
      <c r="A191" s="11" t="str">
        <f>'Base de datos'!AL186</f>
        <v/>
      </c>
      <c r="B191" s="43" t="str">
        <f>'Base de datos'!AK186</f>
        <v/>
      </c>
      <c r="C191" s="40" t="str">
        <f>'Base de datos'!AN186</f>
        <v/>
      </c>
      <c r="D191" s="38" t="str">
        <f>'Base de datos'!AM186</f>
        <v/>
      </c>
      <c r="E191" s="38"/>
    </row>
    <row r="192">
      <c r="A192" s="11" t="str">
        <f>'Base de datos'!AL187</f>
        <v/>
      </c>
      <c r="B192" s="43" t="str">
        <f>'Base de datos'!AK187</f>
        <v/>
      </c>
      <c r="C192" s="40" t="str">
        <f>'Base de datos'!AN187</f>
        <v/>
      </c>
      <c r="D192" s="38" t="str">
        <f>'Base de datos'!AM187</f>
        <v/>
      </c>
      <c r="E192" s="38"/>
    </row>
    <row r="193">
      <c r="A193" s="11" t="str">
        <f>'Base de datos'!AL188</f>
        <v/>
      </c>
      <c r="B193" s="43" t="str">
        <f>'Base de datos'!AK188</f>
        <v/>
      </c>
      <c r="C193" s="40" t="str">
        <f>'Base de datos'!AN188</f>
        <v/>
      </c>
      <c r="D193" s="38" t="str">
        <f>'Base de datos'!AM188</f>
        <v/>
      </c>
      <c r="E193" s="38"/>
    </row>
    <row r="194">
      <c r="A194" s="11" t="str">
        <f>'Base de datos'!AL189</f>
        <v/>
      </c>
      <c r="B194" s="43" t="str">
        <f>'Base de datos'!AK189</f>
        <v/>
      </c>
      <c r="C194" s="40" t="str">
        <f>'Base de datos'!AN189</f>
        <v/>
      </c>
      <c r="D194" s="38" t="str">
        <f>'Base de datos'!AM189</f>
        <v/>
      </c>
      <c r="E194" s="38"/>
    </row>
    <row r="195">
      <c r="A195" s="11" t="str">
        <f>'Base de datos'!AL190</f>
        <v/>
      </c>
      <c r="B195" s="43" t="str">
        <f>'Base de datos'!AK190</f>
        <v/>
      </c>
      <c r="C195" s="40" t="str">
        <f>'Base de datos'!AN190</f>
        <v/>
      </c>
      <c r="D195" s="38" t="str">
        <f>'Base de datos'!AM190</f>
        <v/>
      </c>
      <c r="E195" s="38"/>
    </row>
    <row r="196">
      <c r="A196" s="11" t="str">
        <f>'Base de datos'!AL191</f>
        <v/>
      </c>
      <c r="B196" s="43" t="str">
        <f>'Base de datos'!AK191</f>
        <v/>
      </c>
      <c r="C196" s="40" t="str">
        <f>'Base de datos'!AN191</f>
        <v/>
      </c>
      <c r="D196" s="38" t="str">
        <f>'Base de datos'!AM191</f>
        <v/>
      </c>
      <c r="E196" s="38"/>
    </row>
    <row r="197">
      <c r="A197" s="11" t="str">
        <f>'Base de datos'!AL192</f>
        <v/>
      </c>
      <c r="B197" s="43" t="str">
        <f>'Base de datos'!AK192</f>
        <v/>
      </c>
      <c r="C197" s="40" t="str">
        <f>'Base de datos'!AN192</f>
        <v/>
      </c>
      <c r="D197" s="38" t="str">
        <f>'Base de datos'!AM192</f>
        <v/>
      </c>
      <c r="E197" s="38"/>
    </row>
    <row r="198">
      <c r="A198" s="11" t="str">
        <f>'Base de datos'!AL193</f>
        <v/>
      </c>
      <c r="B198" s="43" t="str">
        <f>'Base de datos'!AK193</f>
        <v/>
      </c>
      <c r="C198" s="40" t="str">
        <f>'Base de datos'!AN193</f>
        <v/>
      </c>
      <c r="D198" s="38" t="str">
        <f>'Base de datos'!AM193</f>
        <v/>
      </c>
      <c r="E198" s="38"/>
    </row>
    <row r="199">
      <c r="A199" s="11" t="str">
        <f>'Base de datos'!AL194</f>
        <v/>
      </c>
      <c r="B199" s="43" t="str">
        <f>'Base de datos'!AK194</f>
        <v/>
      </c>
      <c r="C199" s="40" t="str">
        <f>'Base de datos'!AN194</f>
        <v/>
      </c>
      <c r="D199" s="38" t="str">
        <f>'Base de datos'!AM194</f>
        <v/>
      </c>
      <c r="E199" s="38"/>
    </row>
    <row r="200">
      <c r="A200" s="11" t="str">
        <f>'Base de datos'!AL195</f>
        <v/>
      </c>
      <c r="B200" s="43" t="str">
        <f>'Base de datos'!AK195</f>
        <v/>
      </c>
      <c r="C200" s="40" t="str">
        <f>'Base de datos'!AN195</f>
        <v/>
      </c>
      <c r="D200" s="38" t="str">
        <f>'Base de datos'!AM195</f>
        <v/>
      </c>
      <c r="E200" s="38"/>
    </row>
    <row r="201">
      <c r="A201" s="11" t="str">
        <f>'Base de datos'!AL196</f>
        <v/>
      </c>
      <c r="B201" s="43" t="str">
        <f>'Base de datos'!AK196</f>
        <v/>
      </c>
      <c r="C201" s="40" t="str">
        <f>'Base de datos'!AN196</f>
        <v/>
      </c>
      <c r="D201" s="38" t="str">
        <f>'Base de datos'!AM196</f>
        <v/>
      </c>
      <c r="E201" s="38"/>
    </row>
    <row r="202">
      <c r="A202" s="11" t="str">
        <f>'Base de datos'!AL197</f>
        <v/>
      </c>
      <c r="B202" s="43" t="str">
        <f>'Base de datos'!AK197</f>
        <v/>
      </c>
      <c r="C202" s="40" t="str">
        <f>'Base de datos'!AN197</f>
        <v/>
      </c>
      <c r="D202" s="38" t="str">
        <f>'Base de datos'!AM197</f>
        <v/>
      </c>
      <c r="E202" s="38"/>
    </row>
    <row r="203">
      <c r="A203" s="11" t="str">
        <f>'Base de datos'!AL198</f>
        <v/>
      </c>
      <c r="B203" s="43" t="str">
        <f>'Base de datos'!AK198</f>
        <v/>
      </c>
      <c r="C203" s="40" t="str">
        <f>'Base de datos'!AN198</f>
        <v/>
      </c>
      <c r="D203" s="38" t="str">
        <f>'Base de datos'!AM198</f>
        <v/>
      </c>
      <c r="E203" s="38"/>
    </row>
    <row r="204">
      <c r="A204" s="11" t="str">
        <f>'Base de datos'!AL199</f>
        <v/>
      </c>
      <c r="B204" s="43" t="str">
        <f>'Base de datos'!AK199</f>
        <v/>
      </c>
      <c r="C204" s="40" t="str">
        <f>'Base de datos'!AN199</f>
        <v/>
      </c>
      <c r="D204" s="38" t="str">
        <f>'Base de datos'!AM199</f>
        <v/>
      </c>
      <c r="E204" s="38"/>
    </row>
    <row r="205">
      <c r="A205" s="11" t="str">
        <f>'Base de datos'!AL200</f>
        <v/>
      </c>
      <c r="B205" s="43" t="str">
        <f>'Base de datos'!AK200</f>
        <v/>
      </c>
      <c r="C205" s="40" t="str">
        <f>'Base de datos'!AN200</f>
        <v/>
      </c>
      <c r="D205" s="38" t="str">
        <f>'Base de datos'!AM200</f>
        <v/>
      </c>
      <c r="E205" s="38"/>
    </row>
    <row r="206">
      <c r="A206" s="11" t="str">
        <f>'Base de datos'!AL201</f>
        <v/>
      </c>
      <c r="B206" s="43" t="str">
        <f>'Base de datos'!AK201</f>
        <v/>
      </c>
      <c r="C206" s="40" t="str">
        <f>'Base de datos'!AN201</f>
        <v/>
      </c>
      <c r="D206" s="38" t="str">
        <f>'Base de datos'!AM201</f>
        <v/>
      </c>
      <c r="E206" s="38"/>
    </row>
    <row r="207">
      <c r="A207" s="11" t="str">
        <f>'Base de datos'!AL202</f>
        <v/>
      </c>
      <c r="B207" s="43" t="str">
        <f>'Base de datos'!AK202</f>
        <v/>
      </c>
      <c r="C207" s="40" t="str">
        <f>'Base de datos'!AN202</f>
        <v/>
      </c>
      <c r="D207" s="38" t="str">
        <f>'Base de datos'!AM202</f>
        <v/>
      </c>
      <c r="E207" s="38"/>
    </row>
    <row r="208">
      <c r="A208" s="11" t="str">
        <f>'Base de datos'!AL203</f>
        <v/>
      </c>
      <c r="B208" s="43" t="str">
        <f>'Base de datos'!AK203</f>
        <v/>
      </c>
      <c r="C208" s="40" t="str">
        <f>'Base de datos'!AN203</f>
        <v/>
      </c>
      <c r="D208" s="38" t="str">
        <f>'Base de datos'!AM203</f>
        <v/>
      </c>
      <c r="E208" s="38"/>
    </row>
    <row r="209">
      <c r="A209" s="11" t="str">
        <f>'Base de datos'!AL204</f>
        <v/>
      </c>
      <c r="B209" s="43" t="str">
        <f>'Base de datos'!AK204</f>
        <v/>
      </c>
      <c r="C209" s="40" t="str">
        <f>'Base de datos'!AN204</f>
        <v/>
      </c>
      <c r="D209" s="38" t="str">
        <f>'Base de datos'!AM204</f>
        <v/>
      </c>
      <c r="E209" s="38"/>
    </row>
    <row r="210">
      <c r="A210" s="11" t="str">
        <f>'Base de datos'!AL205</f>
        <v/>
      </c>
      <c r="B210" s="43" t="str">
        <f>'Base de datos'!AK205</f>
        <v/>
      </c>
      <c r="C210" s="40" t="str">
        <f>'Base de datos'!AN205</f>
        <v/>
      </c>
      <c r="D210" s="38" t="str">
        <f>'Base de datos'!AM205</f>
        <v/>
      </c>
      <c r="E210" s="38"/>
    </row>
    <row r="211">
      <c r="A211" s="11" t="str">
        <f>'Base de datos'!AL206</f>
        <v/>
      </c>
      <c r="B211" s="43" t="str">
        <f>'Base de datos'!AK206</f>
        <v/>
      </c>
      <c r="C211" s="40" t="str">
        <f>'Base de datos'!AN206</f>
        <v/>
      </c>
      <c r="D211" s="38" t="str">
        <f>'Base de datos'!AM206</f>
        <v/>
      </c>
      <c r="E211" s="38"/>
    </row>
    <row r="212">
      <c r="A212" s="11" t="str">
        <f>'Base de datos'!AL207</f>
        <v/>
      </c>
      <c r="B212" s="43" t="str">
        <f>'Base de datos'!AK207</f>
        <v/>
      </c>
      <c r="C212" s="40" t="str">
        <f>'Base de datos'!AN207</f>
        <v/>
      </c>
      <c r="D212" s="38" t="str">
        <f>'Base de datos'!AM207</f>
        <v/>
      </c>
      <c r="E212" s="38"/>
    </row>
    <row r="213">
      <c r="A213" s="11" t="str">
        <f>'Base de datos'!AL208</f>
        <v/>
      </c>
      <c r="B213" s="43" t="str">
        <f>'Base de datos'!AK208</f>
        <v/>
      </c>
      <c r="C213" s="40" t="str">
        <f>'Base de datos'!AN208</f>
        <v/>
      </c>
      <c r="D213" s="38" t="str">
        <f>'Base de datos'!AM208</f>
        <v/>
      </c>
      <c r="E213" s="38"/>
    </row>
    <row r="214">
      <c r="A214" s="11" t="str">
        <f>'Base de datos'!AL209</f>
        <v/>
      </c>
      <c r="B214" s="43" t="str">
        <f>'Base de datos'!AK209</f>
        <v/>
      </c>
      <c r="C214" s="40" t="str">
        <f>'Base de datos'!AN209</f>
        <v/>
      </c>
      <c r="D214" s="38" t="str">
        <f>'Base de datos'!AM209</f>
        <v/>
      </c>
      <c r="E214" s="38"/>
    </row>
    <row r="215">
      <c r="A215" s="11" t="str">
        <f>'Base de datos'!AL210</f>
        <v/>
      </c>
      <c r="B215" s="43" t="str">
        <f>'Base de datos'!AK210</f>
        <v/>
      </c>
      <c r="C215" s="40" t="str">
        <f>'Base de datos'!AN210</f>
        <v/>
      </c>
      <c r="D215" s="38" t="str">
        <f>'Base de datos'!AM210</f>
        <v/>
      </c>
      <c r="E215" s="38"/>
    </row>
    <row r="216">
      <c r="A216" s="11" t="str">
        <f>'Base de datos'!AL211</f>
        <v/>
      </c>
      <c r="B216" s="43" t="str">
        <f>'Base de datos'!AK211</f>
        <v/>
      </c>
      <c r="C216" s="40" t="str">
        <f>'Base de datos'!AN211</f>
        <v/>
      </c>
      <c r="D216" s="38" t="str">
        <f>'Base de datos'!AM211</f>
        <v/>
      </c>
      <c r="E216" s="38"/>
    </row>
    <row r="217">
      <c r="A217" s="11" t="str">
        <f>'Base de datos'!AL212</f>
        <v/>
      </c>
      <c r="B217" s="43" t="str">
        <f>'Base de datos'!AK212</f>
        <v/>
      </c>
      <c r="C217" s="40" t="str">
        <f>'Base de datos'!AN212</f>
        <v/>
      </c>
      <c r="D217" s="38" t="str">
        <f>'Base de datos'!AM212</f>
        <v/>
      </c>
      <c r="E217" s="38"/>
    </row>
    <row r="218">
      <c r="A218" s="11" t="str">
        <f>'Base de datos'!AL213</f>
        <v/>
      </c>
      <c r="B218" s="43" t="str">
        <f>'Base de datos'!AK213</f>
        <v/>
      </c>
      <c r="C218" s="40" t="str">
        <f>'Base de datos'!AN213</f>
        <v/>
      </c>
      <c r="D218" s="38" t="str">
        <f>'Base de datos'!AM213</f>
        <v/>
      </c>
      <c r="E218" s="38"/>
    </row>
    <row r="219">
      <c r="A219" s="11" t="str">
        <f>'Base de datos'!AL214</f>
        <v/>
      </c>
      <c r="B219" s="43" t="str">
        <f>'Base de datos'!AK214</f>
        <v/>
      </c>
      <c r="C219" s="40" t="str">
        <f>'Base de datos'!AN214</f>
        <v/>
      </c>
      <c r="D219" s="38" t="str">
        <f>'Base de datos'!AM214</f>
        <v/>
      </c>
      <c r="E219" s="38"/>
    </row>
    <row r="220">
      <c r="A220" s="11" t="str">
        <f>'Base de datos'!AL215</f>
        <v/>
      </c>
      <c r="B220" s="43" t="str">
        <f>'Base de datos'!AK215</f>
        <v/>
      </c>
      <c r="C220" s="40" t="str">
        <f>'Base de datos'!AN215</f>
        <v/>
      </c>
      <c r="D220" s="38" t="str">
        <f>'Base de datos'!AM215</f>
        <v/>
      </c>
      <c r="E220" s="38"/>
    </row>
    <row r="221">
      <c r="A221" s="11" t="str">
        <f>'Base de datos'!AL216</f>
        <v/>
      </c>
      <c r="B221" s="43" t="str">
        <f>'Base de datos'!AK216</f>
        <v/>
      </c>
      <c r="C221" s="40" t="str">
        <f>'Base de datos'!AN216</f>
        <v/>
      </c>
      <c r="D221" s="38" t="str">
        <f>'Base de datos'!AM216</f>
        <v/>
      </c>
      <c r="E221" s="38"/>
    </row>
    <row r="222">
      <c r="A222" s="11" t="str">
        <f>'Base de datos'!AL217</f>
        <v/>
      </c>
      <c r="B222" s="43" t="str">
        <f>'Base de datos'!AK217</f>
        <v/>
      </c>
      <c r="C222" s="40" t="str">
        <f>'Base de datos'!AN217</f>
        <v/>
      </c>
      <c r="D222" s="38" t="str">
        <f>'Base de datos'!AM217</f>
        <v/>
      </c>
      <c r="E222" s="38"/>
    </row>
    <row r="223">
      <c r="A223" s="11" t="str">
        <f>'Base de datos'!AL218</f>
        <v/>
      </c>
      <c r="B223" s="43" t="str">
        <f>'Base de datos'!AK218</f>
        <v/>
      </c>
      <c r="C223" s="40" t="str">
        <f>'Base de datos'!AN218</f>
        <v/>
      </c>
      <c r="D223" s="38" t="str">
        <f>'Base de datos'!AM218</f>
        <v/>
      </c>
      <c r="E223" s="38"/>
    </row>
    <row r="224">
      <c r="A224" s="11" t="str">
        <f>'Base de datos'!AL219</f>
        <v/>
      </c>
      <c r="B224" s="43" t="str">
        <f>'Base de datos'!AK219</f>
        <v/>
      </c>
      <c r="C224" s="40" t="str">
        <f>'Base de datos'!AN219</f>
        <v/>
      </c>
      <c r="D224" s="38" t="str">
        <f>'Base de datos'!AM219</f>
        <v/>
      </c>
      <c r="E224" s="38"/>
    </row>
    <row r="225">
      <c r="A225" s="11" t="str">
        <f>'Base de datos'!AL220</f>
        <v/>
      </c>
      <c r="B225" s="43" t="str">
        <f>'Base de datos'!AK220</f>
        <v/>
      </c>
      <c r="C225" s="40"/>
      <c r="D225" s="38" t="str">
        <f>'Base de datos'!AM220</f>
        <v/>
      </c>
      <c r="E225" s="38"/>
    </row>
    <row r="226">
      <c r="A226" s="11" t="str">
        <f>'Base de datos'!AL221</f>
        <v/>
      </c>
      <c r="B226" s="43" t="str">
        <f>'Base de datos'!AK221</f>
        <v/>
      </c>
      <c r="C226" s="40"/>
      <c r="D226" s="38" t="str">
        <f>'Base de datos'!AM221</f>
        <v/>
      </c>
      <c r="E226" s="38"/>
    </row>
    <row r="227">
      <c r="A227" s="11" t="str">
        <f>'Base de datos'!AL222</f>
        <v/>
      </c>
      <c r="B227" s="43" t="str">
        <f>'Base de datos'!AK222</f>
        <v/>
      </c>
      <c r="C227" s="40"/>
      <c r="D227" s="38" t="str">
        <f>'Base de datos'!AM222</f>
        <v/>
      </c>
      <c r="E227" s="38"/>
    </row>
    <row r="228">
      <c r="A228" s="11" t="str">
        <f>'Base de datos'!AL223</f>
        <v/>
      </c>
      <c r="B228" s="43" t="str">
        <f>'Base de datos'!AK223</f>
        <v/>
      </c>
      <c r="C228" s="40"/>
      <c r="D228" s="38" t="str">
        <f>'Base de datos'!AM223</f>
        <v/>
      </c>
      <c r="E228" s="38"/>
    </row>
    <row r="229">
      <c r="A229" s="11" t="str">
        <f>'Base de datos'!AL224</f>
        <v/>
      </c>
      <c r="B229" s="43" t="str">
        <f>'Base de datos'!AK224</f>
        <v/>
      </c>
      <c r="C229" s="40"/>
      <c r="D229" s="38" t="str">
        <f>'Base de datos'!AM224</f>
        <v/>
      </c>
      <c r="E229" s="38"/>
    </row>
    <row r="230">
      <c r="A230" s="11" t="str">
        <f>'Base de datos'!AL225</f>
        <v/>
      </c>
      <c r="B230" s="43" t="str">
        <f>'Base de datos'!AK225</f>
        <v/>
      </c>
      <c r="C230" s="40"/>
      <c r="D230" s="38" t="str">
        <f>'Base de datos'!AM225</f>
        <v/>
      </c>
      <c r="E230" s="38"/>
    </row>
    <row r="231">
      <c r="A231" s="11" t="str">
        <f>'Base de datos'!AL226</f>
        <v/>
      </c>
      <c r="B231" s="43" t="str">
        <f>'Base de datos'!AK226</f>
        <v/>
      </c>
      <c r="C231" s="40"/>
      <c r="D231" s="38" t="str">
        <f>'Base de datos'!AM226</f>
        <v/>
      </c>
      <c r="E231" s="38"/>
    </row>
    <row r="232">
      <c r="A232" s="11" t="str">
        <f>'Base de datos'!AL227</f>
        <v/>
      </c>
      <c r="B232" s="43" t="str">
        <f>'Base de datos'!AK227</f>
        <v/>
      </c>
      <c r="C232" s="40"/>
      <c r="D232" s="38" t="str">
        <f>'Base de datos'!AM227</f>
        <v/>
      </c>
      <c r="E232" s="38"/>
    </row>
    <row r="233">
      <c r="A233" s="11" t="str">
        <f>'Base de datos'!AL228</f>
        <v/>
      </c>
      <c r="B233" s="43" t="str">
        <f>'Base de datos'!AK228</f>
        <v/>
      </c>
      <c r="C233" s="40"/>
      <c r="D233" s="38" t="str">
        <f>'Base de datos'!AM228</f>
        <v/>
      </c>
      <c r="E233" s="38"/>
    </row>
    <row r="234">
      <c r="A234" s="11" t="str">
        <f>'Base de datos'!AL229</f>
        <v/>
      </c>
      <c r="B234" s="43" t="str">
        <f>'Base de datos'!AK229</f>
        <v/>
      </c>
      <c r="C234" s="40"/>
      <c r="D234" s="38" t="str">
        <f>'Base de datos'!AM229</f>
        <v/>
      </c>
      <c r="E234" s="38"/>
    </row>
    <row r="235">
      <c r="A235" s="11" t="str">
        <f>'Base de datos'!AL230</f>
        <v/>
      </c>
      <c r="B235" s="43" t="str">
        <f>'Base de datos'!AK230</f>
        <v/>
      </c>
      <c r="C235" s="40"/>
      <c r="D235" s="38" t="str">
        <f>'Base de datos'!AM230</f>
        <v/>
      </c>
      <c r="E235" s="38"/>
    </row>
    <row r="236">
      <c r="A236" s="11" t="str">
        <f>'Base de datos'!AL231</f>
        <v/>
      </c>
      <c r="B236" s="43" t="str">
        <f>'Base de datos'!AK231</f>
        <v/>
      </c>
      <c r="C236" s="40"/>
      <c r="D236" s="38" t="str">
        <f>'Base de datos'!AM231</f>
        <v/>
      </c>
      <c r="E236" s="38"/>
    </row>
    <row r="237">
      <c r="A237" s="11" t="str">
        <f>'Base de datos'!AL232</f>
        <v/>
      </c>
      <c r="B237" s="43" t="str">
        <f>'Base de datos'!AK232</f>
        <v/>
      </c>
      <c r="C237" s="40"/>
      <c r="D237" s="38" t="str">
        <f>'Base de datos'!AM232</f>
        <v/>
      </c>
      <c r="E237" s="38"/>
    </row>
    <row r="238">
      <c r="A238" s="11" t="str">
        <f>'Base de datos'!AL233</f>
        <v/>
      </c>
      <c r="B238" s="43" t="str">
        <f>'Base de datos'!AK233</f>
        <v/>
      </c>
      <c r="C238" s="40"/>
      <c r="D238" s="38" t="str">
        <f>'Base de datos'!AM233</f>
        <v/>
      </c>
      <c r="E238" s="38"/>
    </row>
    <row r="239">
      <c r="A239" s="11" t="str">
        <f>'Base de datos'!AL234</f>
        <v/>
      </c>
      <c r="B239" s="43" t="str">
        <f>'Base de datos'!AK234</f>
        <v/>
      </c>
      <c r="C239" s="40"/>
      <c r="D239" s="38" t="str">
        <f>'Base de datos'!AM234</f>
        <v/>
      </c>
      <c r="E239" s="38"/>
    </row>
    <row r="240">
      <c r="A240" s="11" t="str">
        <f>'Base de datos'!AL235</f>
        <v/>
      </c>
      <c r="B240" s="43" t="str">
        <f>'Base de datos'!AK235</f>
        <v/>
      </c>
      <c r="C240" s="40"/>
      <c r="D240" s="38" t="str">
        <f>'Base de datos'!AM235</f>
        <v/>
      </c>
      <c r="E240" s="38"/>
    </row>
    <row r="241">
      <c r="A241" s="11" t="str">
        <f>'Base de datos'!AL236</f>
        <v/>
      </c>
      <c r="B241" s="43" t="str">
        <f>'Base de datos'!AK236</f>
        <v/>
      </c>
      <c r="C241" s="40"/>
      <c r="D241" s="38" t="str">
        <f>'Base de datos'!AM236</f>
        <v/>
      </c>
      <c r="E241" s="38"/>
    </row>
    <row r="242">
      <c r="A242" s="11" t="str">
        <f>'Base de datos'!AL237</f>
        <v/>
      </c>
      <c r="B242" s="43" t="str">
        <f>'Base de datos'!AK237</f>
        <v/>
      </c>
      <c r="C242" s="40"/>
      <c r="D242" s="38" t="str">
        <f>'Base de datos'!AM237</f>
        <v/>
      </c>
      <c r="E242" s="38"/>
    </row>
    <row r="243">
      <c r="A243" s="11" t="str">
        <f>'Base de datos'!AL238</f>
        <v/>
      </c>
      <c r="B243" s="43" t="str">
        <f>'Base de datos'!AK238</f>
        <v/>
      </c>
      <c r="C243" s="40"/>
      <c r="D243" s="38" t="str">
        <f>'Base de datos'!AM238</f>
        <v/>
      </c>
      <c r="E243" s="38"/>
    </row>
    <row r="244">
      <c r="A244" s="11" t="str">
        <f>'Base de datos'!AL239</f>
        <v/>
      </c>
      <c r="B244" s="43"/>
      <c r="C244" s="40"/>
      <c r="D244" s="38" t="str">
        <f>'Base de datos'!AM239</f>
        <v/>
      </c>
      <c r="E244" s="38"/>
    </row>
    <row r="245">
      <c r="A245" s="11" t="str">
        <f>'Base de datos'!AL240</f>
        <v/>
      </c>
      <c r="B245" s="43"/>
      <c r="C245" s="40"/>
      <c r="D245" s="38" t="str">
        <f>'Base de datos'!AM240</f>
        <v/>
      </c>
      <c r="E245" s="38"/>
    </row>
    <row r="246">
      <c r="A246" s="11" t="str">
        <f>'Base de datos'!AL241</f>
        <v/>
      </c>
      <c r="B246" s="43"/>
      <c r="C246" s="40"/>
      <c r="D246" s="38" t="str">
        <f>'Base de datos'!AM241</f>
        <v/>
      </c>
      <c r="E246" s="38"/>
    </row>
    <row r="247">
      <c r="A247" s="11" t="str">
        <f>'Base de datos'!AL242</f>
        <v/>
      </c>
      <c r="B247" s="43"/>
      <c r="C247" s="40"/>
      <c r="D247" s="38" t="str">
        <f>'Base de datos'!AM242</f>
        <v/>
      </c>
      <c r="E247" s="38"/>
    </row>
    <row r="248">
      <c r="A248" s="11" t="str">
        <f>'Base de datos'!AL243</f>
        <v/>
      </c>
      <c r="B248" s="43"/>
      <c r="C248" s="40"/>
      <c r="D248" s="38" t="str">
        <f>'Base de datos'!AM243</f>
        <v/>
      </c>
      <c r="E248" s="38"/>
    </row>
    <row r="249">
      <c r="A249" s="11" t="str">
        <f>'Base de datos'!AL244</f>
        <v/>
      </c>
      <c r="B249" s="43"/>
      <c r="C249" s="40"/>
      <c r="D249" s="38" t="str">
        <f>'Base de datos'!AM244</f>
        <v/>
      </c>
      <c r="E249" s="38"/>
    </row>
    <row r="250">
      <c r="A250" s="11" t="str">
        <f>'Base de datos'!AL245</f>
        <v/>
      </c>
      <c r="B250" s="43"/>
      <c r="C250" s="40"/>
      <c r="D250" s="38" t="str">
        <f>'Base de datos'!AM245</f>
        <v/>
      </c>
      <c r="E250" s="38"/>
    </row>
    <row r="251">
      <c r="A251" s="11" t="str">
        <f>'Base de datos'!AL246</f>
        <v/>
      </c>
      <c r="B251" s="43"/>
      <c r="C251" s="40"/>
      <c r="D251" s="38" t="str">
        <f>'Base de datos'!AM246</f>
        <v/>
      </c>
      <c r="E251" s="38"/>
    </row>
    <row r="252">
      <c r="A252" s="11" t="str">
        <f>'Base de datos'!AL247</f>
        <v/>
      </c>
      <c r="B252" s="43"/>
      <c r="C252" s="40"/>
      <c r="D252" s="38" t="str">
        <f>'Base de datos'!AM247</f>
        <v/>
      </c>
      <c r="E252" s="38"/>
    </row>
    <row r="253">
      <c r="A253" s="11" t="str">
        <f>'Base de datos'!AL248</f>
        <v/>
      </c>
      <c r="B253" s="43"/>
      <c r="C253" s="40"/>
      <c r="D253" s="38" t="str">
        <f>'Base de datos'!AM248</f>
        <v/>
      </c>
      <c r="E253" s="38"/>
    </row>
    <row r="254">
      <c r="A254" s="11" t="str">
        <f>'Base de datos'!AL249</f>
        <v/>
      </c>
      <c r="B254" s="43"/>
      <c r="C254" s="40"/>
      <c r="D254" s="38" t="str">
        <f>'Base de datos'!AM249</f>
        <v/>
      </c>
      <c r="E254" s="38"/>
    </row>
    <row r="255">
      <c r="A255" s="11" t="str">
        <f>'Base de datos'!AL250</f>
        <v/>
      </c>
      <c r="B255" s="43"/>
      <c r="C255" s="40"/>
      <c r="D255" s="38" t="str">
        <f>'Base de datos'!AM250</f>
        <v/>
      </c>
      <c r="E255" s="38"/>
    </row>
    <row r="256">
      <c r="A256" s="11" t="str">
        <f>'Base de datos'!AL251</f>
        <v/>
      </c>
      <c r="B256" s="43"/>
      <c r="C256" s="40"/>
      <c r="D256" s="38" t="str">
        <f>'Base de datos'!AM251</f>
        <v/>
      </c>
      <c r="E256" s="38"/>
    </row>
    <row r="257">
      <c r="A257" s="11" t="str">
        <f>'Base de datos'!AL252</f>
        <v/>
      </c>
      <c r="B257" s="43"/>
      <c r="C257" s="40"/>
      <c r="D257" s="38" t="str">
        <f>'Base de datos'!AM252</f>
        <v/>
      </c>
      <c r="E257" s="38"/>
    </row>
    <row r="258">
      <c r="A258" s="11" t="str">
        <f>'Base de datos'!AL253</f>
        <v/>
      </c>
      <c r="B258" s="43"/>
      <c r="C258" s="40"/>
      <c r="D258" s="38" t="str">
        <f>'Base de datos'!AM253</f>
        <v/>
      </c>
      <c r="E258" s="38"/>
    </row>
    <row r="259">
      <c r="A259" s="11" t="str">
        <f>'Base de datos'!AL254</f>
        <v/>
      </c>
      <c r="B259" s="43"/>
      <c r="C259" s="40"/>
      <c r="D259" s="38" t="str">
        <f>'Base de datos'!AM254</f>
        <v/>
      </c>
      <c r="E259" s="38"/>
    </row>
    <row r="260">
      <c r="A260" s="11" t="str">
        <f>'Base de datos'!AL255</f>
        <v/>
      </c>
      <c r="B260" s="43"/>
      <c r="C260" s="40"/>
      <c r="D260" s="38" t="str">
        <f>'Base de datos'!AM255</f>
        <v/>
      </c>
      <c r="E260" s="38"/>
    </row>
    <row r="261">
      <c r="A261" s="11" t="str">
        <f>'Base de datos'!AL256</f>
        <v/>
      </c>
      <c r="B261" s="43"/>
      <c r="C261" s="40"/>
      <c r="D261" s="38" t="str">
        <f>'Base de datos'!AM256</f>
        <v/>
      </c>
      <c r="E261" s="38"/>
    </row>
    <row r="262">
      <c r="A262" s="11" t="str">
        <f>'Base de datos'!AL257</f>
        <v/>
      </c>
      <c r="B262" s="43"/>
      <c r="C262" s="40"/>
      <c r="D262" s="38" t="str">
        <f>'Base de datos'!AM257</f>
        <v/>
      </c>
      <c r="E262" s="38"/>
    </row>
    <row r="263">
      <c r="A263" s="11" t="str">
        <f>'Base de datos'!AL258</f>
        <v/>
      </c>
      <c r="B263" s="43"/>
      <c r="C263" s="40"/>
      <c r="D263" s="38" t="str">
        <f>'Base de datos'!AM258</f>
        <v/>
      </c>
      <c r="E263" s="38"/>
    </row>
    <row r="264">
      <c r="A264" s="11" t="str">
        <f>'Base de datos'!AL259</f>
        <v/>
      </c>
      <c r="B264" s="43"/>
      <c r="C264" s="40"/>
      <c r="D264" s="38" t="str">
        <f>'Base de datos'!AM259</f>
        <v/>
      </c>
      <c r="E264" s="38"/>
    </row>
    <row r="265">
      <c r="A265" s="11" t="str">
        <f>'Base de datos'!AL260</f>
        <v/>
      </c>
      <c r="B265" s="43"/>
      <c r="C265" s="40"/>
      <c r="D265" s="38" t="str">
        <f>'Base de datos'!AM260</f>
        <v/>
      </c>
      <c r="E265" s="38"/>
    </row>
    <row r="266">
      <c r="A266" s="11" t="str">
        <f>'Base de datos'!AL261</f>
        <v/>
      </c>
      <c r="B266" s="43"/>
      <c r="C266" s="40"/>
      <c r="D266" s="38" t="str">
        <f>'Base de datos'!AM261</f>
        <v/>
      </c>
      <c r="E266" s="38"/>
    </row>
    <row r="267">
      <c r="A267" s="11" t="str">
        <f>'Base de datos'!AL262</f>
        <v/>
      </c>
      <c r="B267" s="43"/>
      <c r="C267" s="40"/>
      <c r="D267" s="38" t="str">
        <f>'Base de datos'!AM262</f>
        <v/>
      </c>
      <c r="E267" s="38"/>
    </row>
    <row r="268">
      <c r="A268" s="11" t="str">
        <f>'Base de datos'!AL263</f>
        <v/>
      </c>
      <c r="B268" s="43"/>
      <c r="C268" s="40"/>
      <c r="D268" s="38" t="str">
        <f>'Base de datos'!AM263</f>
        <v/>
      </c>
      <c r="E268" s="38"/>
    </row>
    <row r="269">
      <c r="A269" s="11" t="str">
        <f>'Base de datos'!AL264</f>
        <v/>
      </c>
      <c r="B269" s="43"/>
      <c r="C269" s="40"/>
      <c r="D269" s="38" t="str">
        <f>'Base de datos'!AM264</f>
        <v/>
      </c>
      <c r="E269" s="38"/>
    </row>
    <row r="270">
      <c r="A270" s="11" t="str">
        <f>'Base de datos'!AL265</f>
        <v/>
      </c>
      <c r="B270" s="43"/>
      <c r="C270" s="40"/>
      <c r="D270" s="38" t="str">
        <f>'Base de datos'!AM265</f>
        <v/>
      </c>
      <c r="E270" s="38"/>
    </row>
    <row r="271">
      <c r="A271" s="11" t="str">
        <f>'Base de datos'!AL266</f>
        <v/>
      </c>
      <c r="B271" s="43"/>
      <c r="C271" s="40"/>
      <c r="D271" s="38" t="str">
        <f>'Base de datos'!AM266</f>
        <v/>
      </c>
      <c r="E271" s="38"/>
    </row>
    <row r="272">
      <c r="A272" s="11" t="str">
        <f>'Base de datos'!AL267</f>
        <v/>
      </c>
      <c r="B272" s="43"/>
      <c r="C272" s="40"/>
      <c r="D272" s="38" t="str">
        <f>'Base de datos'!AM267</f>
        <v/>
      </c>
      <c r="E272" s="38"/>
    </row>
    <row r="273">
      <c r="A273" s="11" t="str">
        <f>'Base de datos'!AL268</f>
        <v/>
      </c>
      <c r="B273" s="43"/>
      <c r="C273" s="40"/>
      <c r="D273" s="38" t="str">
        <f>'Base de datos'!AM268</f>
        <v/>
      </c>
      <c r="E273" s="38"/>
    </row>
    <row r="274">
      <c r="A274" s="11" t="str">
        <f>'Base de datos'!AL269</f>
        <v/>
      </c>
      <c r="B274" s="43"/>
      <c r="C274" s="40"/>
      <c r="D274" s="38" t="str">
        <f>'Base de datos'!AM269</f>
        <v/>
      </c>
      <c r="E274" s="38"/>
    </row>
    <row r="275">
      <c r="A275" s="11" t="str">
        <f>'Base de datos'!AL270</f>
        <v/>
      </c>
      <c r="B275" s="43"/>
      <c r="C275" s="40"/>
      <c r="D275" s="38" t="str">
        <f>'Base de datos'!AM270</f>
        <v/>
      </c>
      <c r="E275" s="38"/>
    </row>
    <row r="276">
      <c r="A276" s="11" t="str">
        <f>'Base de datos'!AL271</f>
        <v/>
      </c>
      <c r="B276" s="43"/>
      <c r="C276" s="40"/>
      <c r="D276" s="38" t="str">
        <f>'Base de datos'!AM271</f>
        <v/>
      </c>
      <c r="E276" s="38"/>
    </row>
    <row r="277">
      <c r="A277" s="11" t="str">
        <f>'Base de datos'!AL272</f>
        <v/>
      </c>
      <c r="B277" s="43"/>
      <c r="C277" s="40"/>
      <c r="D277" s="38" t="str">
        <f>'Base de datos'!AM272</f>
        <v/>
      </c>
      <c r="E277" s="38"/>
    </row>
    <row r="278">
      <c r="A278" s="11" t="str">
        <f>'Base de datos'!AL273</f>
        <v/>
      </c>
      <c r="B278" s="43"/>
      <c r="C278" s="40"/>
      <c r="D278" s="38" t="str">
        <f>'Base de datos'!AM273</f>
        <v/>
      </c>
      <c r="E278" s="38"/>
    </row>
    <row r="279">
      <c r="A279" s="11" t="str">
        <f>'Base de datos'!AL274</f>
        <v/>
      </c>
      <c r="B279" s="43"/>
      <c r="C279" s="40"/>
      <c r="D279" s="38" t="str">
        <f>'Base de datos'!AM274</f>
        <v/>
      </c>
      <c r="E279" s="38"/>
    </row>
    <row r="280">
      <c r="A280" s="11" t="str">
        <f>'Base de datos'!AL275</f>
        <v/>
      </c>
      <c r="B280" s="43"/>
      <c r="C280" s="40"/>
      <c r="D280" s="38" t="str">
        <f>'Base de datos'!AM275</f>
        <v/>
      </c>
      <c r="E280" s="38"/>
    </row>
    <row r="281">
      <c r="A281" s="11" t="str">
        <f>'Base de datos'!AL276</f>
        <v/>
      </c>
      <c r="B281" s="43"/>
      <c r="C281" s="40"/>
      <c r="D281" s="38" t="str">
        <f>'Base de datos'!AM276</f>
        <v/>
      </c>
      <c r="E281" s="38"/>
    </row>
    <row r="282">
      <c r="A282" s="11" t="str">
        <f>'Base de datos'!AL277</f>
        <v/>
      </c>
      <c r="B282" s="43"/>
      <c r="C282" s="40"/>
      <c r="D282" s="38" t="str">
        <f>'Base de datos'!AM277</f>
        <v/>
      </c>
      <c r="E282" s="38"/>
    </row>
    <row r="283">
      <c r="A283" s="11" t="str">
        <f>'Base de datos'!AL278</f>
        <v/>
      </c>
      <c r="B283" s="43"/>
      <c r="C283" s="40"/>
      <c r="D283" s="38" t="str">
        <f>'Base de datos'!AM278</f>
        <v/>
      </c>
      <c r="E283" s="38"/>
    </row>
    <row r="284">
      <c r="A284" s="11" t="str">
        <f>'Base de datos'!AL279</f>
        <v/>
      </c>
      <c r="B284" s="43"/>
      <c r="C284" s="40"/>
      <c r="D284" s="38" t="str">
        <f>'Base de datos'!AM279</f>
        <v/>
      </c>
      <c r="E284" s="38"/>
    </row>
    <row r="285">
      <c r="A285" s="11" t="str">
        <f>'Base de datos'!AL280</f>
        <v/>
      </c>
      <c r="B285" s="43"/>
      <c r="C285" s="40"/>
      <c r="D285" s="38" t="str">
        <f>'Base de datos'!AM280</f>
        <v/>
      </c>
      <c r="E285" s="38"/>
    </row>
    <row r="286">
      <c r="A286" s="11" t="str">
        <f>'Base de datos'!AL281</f>
        <v/>
      </c>
      <c r="B286" s="43"/>
      <c r="C286" s="40"/>
      <c r="D286" s="38" t="str">
        <f>'Base de datos'!AM281</f>
        <v/>
      </c>
      <c r="E286" s="38"/>
    </row>
    <row r="287">
      <c r="A287" s="11" t="str">
        <f>'Base de datos'!AL282</f>
        <v/>
      </c>
      <c r="B287" s="43"/>
      <c r="C287" s="40"/>
      <c r="D287" s="38" t="str">
        <f>'Base de datos'!AM282</f>
        <v/>
      </c>
      <c r="E287" s="38"/>
    </row>
    <row r="288">
      <c r="A288" s="11" t="str">
        <f>'Base de datos'!AL283</f>
        <v/>
      </c>
      <c r="B288" s="43"/>
      <c r="C288" s="40"/>
      <c r="D288" s="38" t="str">
        <f>'Base de datos'!AM283</f>
        <v/>
      </c>
      <c r="E288" s="38"/>
    </row>
    <row r="289">
      <c r="A289" s="11" t="str">
        <f>'Base de datos'!AL284</f>
        <v/>
      </c>
      <c r="B289" s="43"/>
      <c r="C289" s="40"/>
      <c r="D289" s="38" t="str">
        <f>'Base de datos'!AM284</f>
        <v/>
      </c>
      <c r="E289" s="38"/>
    </row>
    <row r="290">
      <c r="A290" s="11" t="str">
        <f>'Base de datos'!AL285</f>
        <v/>
      </c>
      <c r="B290" s="43"/>
      <c r="C290" s="40"/>
      <c r="D290" s="38" t="str">
        <f>'Base de datos'!AM285</f>
        <v/>
      </c>
      <c r="E290" s="38"/>
    </row>
    <row r="291">
      <c r="A291" s="11" t="str">
        <f>'Base de datos'!AL286</f>
        <v/>
      </c>
      <c r="B291" s="43"/>
      <c r="C291" s="40"/>
      <c r="D291" s="38" t="str">
        <f>'Base de datos'!AM286</f>
        <v/>
      </c>
      <c r="E291" s="38"/>
    </row>
    <row r="292">
      <c r="A292" s="11" t="str">
        <f>'Base de datos'!AL287</f>
        <v/>
      </c>
      <c r="B292" s="43"/>
      <c r="C292" s="40"/>
      <c r="D292" s="38" t="str">
        <f>'Base de datos'!AM287</f>
        <v/>
      </c>
      <c r="E292" s="38"/>
    </row>
    <row r="293">
      <c r="A293" s="11" t="str">
        <f>'Base de datos'!AL288</f>
        <v/>
      </c>
      <c r="B293" s="43"/>
      <c r="C293" s="40"/>
      <c r="D293" s="38" t="str">
        <f>'Base de datos'!AM288</f>
        <v/>
      </c>
      <c r="E293" s="38"/>
    </row>
    <row r="294">
      <c r="A294" s="11" t="str">
        <f>'Base de datos'!AL289</f>
        <v/>
      </c>
      <c r="B294" s="43"/>
      <c r="C294" s="40"/>
      <c r="D294" s="38" t="str">
        <f>'Base de datos'!AM289</f>
        <v/>
      </c>
      <c r="E294" s="38"/>
    </row>
    <row r="295">
      <c r="A295" s="11" t="str">
        <f>'Base de datos'!AL290</f>
        <v/>
      </c>
      <c r="B295" s="43"/>
      <c r="C295" s="40"/>
      <c r="D295" s="38" t="str">
        <f>'Base de datos'!AM290</f>
        <v/>
      </c>
      <c r="E295" s="38"/>
    </row>
    <row r="296">
      <c r="A296" s="11" t="str">
        <f>'Base de datos'!AL291</f>
        <v/>
      </c>
      <c r="B296" s="43"/>
      <c r="C296" s="40"/>
      <c r="D296" s="38" t="str">
        <f>'Base de datos'!AM291</f>
        <v/>
      </c>
      <c r="E296" s="38"/>
    </row>
    <row r="297">
      <c r="A297" s="11" t="str">
        <f>'Base de datos'!AL292</f>
        <v/>
      </c>
      <c r="B297" s="43"/>
      <c r="C297" s="40"/>
      <c r="D297" s="38" t="str">
        <f>'Base de datos'!AM292</f>
        <v/>
      </c>
      <c r="E297" s="38"/>
    </row>
    <row r="298">
      <c r="A298" s="11" t="str">
        <f>'Base de datos'!AL293</f>
        <v/>
      </c>
      <c r="B298" s="43"/>
      <c r="C298" s="40"/>
      <c r="D298" s="38" t="str">
        <f>'Base de datos'!AM293</f>
        <v/>
      </c>
      <c r="E298" s="38"/>
    </row>
    <row r="299">
      <c r="A299" s="11" t="str">
        <f>'Base de datos'!AL294</f>
        <v/>
      </c>
      <c r="B299" s="43"/>
      <c r="C299" s="40"/>
      <c r="D299" s="38" t="str">
        <f>'Base de datos'!AM294</f>
        <v/>
      </c>
      <c r="E299" s="38"/>
    </row>
    <row r="300">
      <c r="A300" s="11" t="str">
        <f>'Base de datos'!AL295</f>
        <v/>
      </c>
      <c r="B300" s="43"/>
      <c r="C300" s="40"/>
      <c r="D300" s="38" t="str">
        <f>'Base de datos'!AM295</f>
        <v/>
      </c>
      <c r="E300" s="38"/>
    </row>
    <row r="301">
      <c r="A301" s="11" t="str">
        <f>'Base de datos'!AL296</f>
        <v/>
      </c>
      <c r="B301" s="43"/>
      <c r="C301" s="40"/>
      <c r="D301" s="38" t="str">
        <f>'Base de datos'!AM296</f>
        <v/>
      </c>
      <c r="E301" s="38"/>
    </row>
    <row r="302">
      <c r="A302" s="11" t="str">
        <f>'Base de datos'!AL297</f>
        <v/>
      </c>
      <c r="B302" s="43"/>
      <c r="C302" s="40"/>
      <c r="D302" s="38" t="str">
        <f>'Base de datos'!AM297</f>
        <v/>
      </c>
      <c r="E302" s="38"/>
    </row>
    <row r="303">
      <c r="A303" s="11" t="str">
        <f>'Base de datos'!AL298</f>
        <v/>
      </c>
      <c r="B303" s="43"/>
      <c r="C303" s="40"/>
      <c r="D303" s="38" t="str">
        <f>'Base de datos'!AM298</f>
        <v/>
      </c>
      <c r="E303" s="38"/>
    </row>
    <row r="304">
      <c r="A304" s="11" t="str">
        <f>'Base de datos'!AL299</f>
        <v/>
      </c>
      <c r="B304" s="43"/>
      <c r="C304" s="40"/>
      <c r="D304" s="38" t="str">
        <f>'Base de datos'!AM299</f>
        <v/>
      </c>
      <c r="E304" s="38"/>
    </row>
    <row r="305">
      <c r="A305" s="11" t="str">
        <f>'Base de datos'!AL300</f>
        <v/>
      </c>
      <c r="B305" s="43"/>
      <c r="C305" s="40"/>
      <c r="D305" s="38" t="str">
        <f>'Base de datos'!AM300</f>
        <v/>
      </c>
      <c r="E305" s="38"/>
    </row>
    <row r="306">
      <c r="A306" s="11" t="str">
        <f>'Base de datos'!AL301</f>
        <v/>
      </c>
      <c r="B306" s="43"/>
      <c r="C306" s="40"/>
      <c r="D306" s="38" t="str">
        <f>'Base de datos'!AM301</f>
        <v/>
      </c>
      <c r="E306" s="38"/>
    </row>
    <row r="307">
      <c r="A307" s="11" t="str">
        <f>'Base de datos'!AL302</f>
        <v/>
      </c>
      <c r="B307" s="43"/>
      <c r="C307" s="40"/>
      <c r="D307" s="38" t="str">
        <f>'Base de datos'!AM302</f>
        <v/>
      </c>
      <c r="E307" s="38"/>
    </row>
    <row r="308">
      <c r="A308" s="11" t="str">
        <f>'Base de datos'!AL303</f>
        <v/>
      </c>
      <c r="B308" s="43"/>
      <c r="C308" s="40"/>
      <c r="D308" s="38" t="str">
        <f>'Base de datos'!AM303</f>
        <v/>
      </c>
      <c r="E308" s="38"/>
    </row>
    <row r="309">
      <c r="A309" s="11" t="str">
        <f>'Base de datos'!AL304</f>
        <v/>
      </c>
      <c r="B309" s="43"/>
      <c r="C309" s="40"/>
      <c r="D309" s="38" t="str">
        <f>'Base de datos'!AM304</f>
        <v/>
      </c>
      <c r="E309" s="38"/>
    </row>
    <row r="310">
      <c r="A310" s="11" t="str">
        <f>'Base de datos'!AL305</f>
        <v/>
      </c>
      <c r="B310" s="43"/>
      <c r="C310" s="40"/>
      <c r="D310" s="38" t="str">
        <f>'Base de datos'!AM305</f>
        <v/>
      </c>
      <c r="E310" s="38"/>
    </row>
    <row r="311">
      <c r="A311" s="11" t="str">
        <f>'Base de datos'!AL306</f>
        <v/>
      </c>
      <c r="B311" s="43"/>
      <c r="C311" s="40"/>
      <c r="D311" s="38" t="str">
        <f>'Base de datos'!AM306</f>
        <v/>
      </c>
      <c r="E311" s="38"/>
    </row>
    <row r="312">
      <c r="A312" s="11" t="str">
        <f>'Base de datos'!AL307</f>
        <v/>
      </c>
      <c r="B312" s="43"/>
      <c r="C312" s="40"/>
      <c r="D312" s="38" t="str">
        <f>'Base de datos'!AM307</f>
        <v/>
      </c>
      <c r="E312" s="38"/>
    </row>
    <row r="313">
      <c r="A313" s="11" t="str">
        <f>'Base de datos'!AL308</f>
        <v/>
      </c>
      <c r="B313" s="43"/>
      <c r="C313" s="40"/>
      <c r="D313" s="38" t="str">
        <f>'Base de datos'!AM308</f>
        <v/>
      </c>
      <c r="E313" s="38"/>
    </row>
    <row r="314">
      <c r="A314" s="11" t="str">
        <f>'Base de datos'!AL309</f>
        <v/>
      </c>
      <c r="B314" s="43"/>
      <c r="C314" s="40"/>
      <c r="D314" s="38" t="str">
        <f>'Base de datos'!AM309</f>
        <v/>
      </c>
      <c r="E314" s="38"/>
    </row>
    <row r="315">
      <c r="A315" s="11" t="str">
        <f>'Base de datos'!AL310</f>
        <v/>
      </c>
      <c r="B315" s="43"/>
      <c r="C315" s="40"/>
      <c r="D315" s="38" t="str">
        <f>'Base de datos'!AM310</f>
        <v/>
      </c>
      <c r="E315" s="38"/>
    </row>
    <row r="316">
      <c r="A316" s="11" t="str">
        <f>'Base de datos'!AL311</f>
        <v/>
      </c>
      <c r="B316" s="43"/>
      <c r="C316" s="40"/>
      <c r="D316" s="38" t="str">
        <f>'Base de datos'!AM311</f>
        <v/>
      </c>
      <c r="E316" s="38"/>
    </row>
    <row r="317">
      <c r="A317" s="11" t="str">
        <f>'Base de datos'!AL312</f>
        <v/>
      </c>
      <c r="B317" s="43"/>
      <c r="C317" s="40"/>
      <c r="D317" s="38" t="str">
        <f>'Base de datos'!AM312</f>
        <v/>
      </c>
      <c r="E317" s="38"/>
    </row>
    <row r="318">
      <c r="A318" s="11" t="str">
        <f>'Base de datos'!AL313</f>
        <v/>
      </c>
      <c r="B318" s="43"/>
      <c r="C318" s="40"/>
      <c r="D318" s="38" t="str">
        <f>'Base de datos'!AM313</f>
        <v/>
      </c>
      <c r="E318" s="38"/>
    </row>
    <row r="319">
      <c r="A319" s="11" t="str">
        <f>'Base de datos'!AL314</f>
        <v/>
      </c>
      <c r="B319" s="43"/>
      <c r="C319" s="40"/>
      <c r="D319" s="38" t="str">
        <f>'Base de datos'!AM314</f>
        <v/>
      </c>
      <c r="E319" s="38"/>
    </row>
    <row r="320">
      <c r="A320" s="11" t="str">
        <f>'Base de datos'!AL315</f>
        <v/>
      </c>
      <c r="B320" s="43"/>
      <c r="C320" s="40"/>
      <c r="D320" s="38" t="str">
        <f>'Base de datos'!AM315</f>
        <v/>
      </c>
      <c r="E320" s="38"/>
    </row>
    <row r="321">
      <c r="A321" s="11" t="str">
        <f>'Base de datos'!AL316</f>
        <v/>
      </c>
      <c r="B321" s="43"/>
      <c r="C321" s="40"/>
      <c r="D321" s="38"/>
      <c r="E321" s="38"/>
    </row>
    <row r="322">
      <c r="A322" s="11" t="str">
        <f>'Base de datos'!AL317</f>
        <v/>
      </c>
      <c r="B322" s="43"/>
      <c r="C322" s="40"/>
      <c r="D322" s="38"/>
      <c r="E322" s="38"/>
    </row>
    <row r="323">
      <c r="A323" s="11" t="str">
        <f>'Base de datos'!AL318</f>
        <v/>
      </c>
      <c r="B323" s="43"/>
      <c r="C323" s="40"/>
      <c r="D323" s="38"/>
      <c r="E323" s="38"/>
    </row>
    <row r="324">
      <c r="A324" s="11" t="str">
        <f>'Base de datos'!AL319</f>
        <v/>
      </c>
      <c r="B324" s="43"/>
      <c r="C324" s="40"/>
      <c r="D324" s="38"/>
      <c r="E324" s="38"/>
    </row>
    <row r="325">
      <c r="A325" s="11" t="str">
        <f>'Base de datos'!AL320</f>
        <v/>
      </c>
      <c r="B325" s="43"/>
      <c r="C325" s="40"/>
      <c r="D325" s="38"/>
      <c r="E325" s="38"/>
    </row>
    <row r="326">
      <c r="A326" s="11" t="str">
        <f>'Base de datos'!AL321</f>
        <v/>
      </c>
      <c r="B326" s="43"/>
      <c r="C326" s="40"/>
      <c r="D326" s="38"/>
      <c r="E326" s="38"/>
    </row>
    <row r="327">
      <c r="A327" s="11" t="str">
        <f>'Base de datos'!AL322</f>
        <v/>
      </c>
      <c r="B327" s="43"/>
      <c r="C327" s="40"/>
      <c r="D327" s="38"/>
      <c r="E327" s="38"/>
    </row>
    <row r="328">
      <c r="A328" s="11" t="str">
        <f>'Base de datos'!AL323</f>
        <v/>
      </c>
      <c r="B328" s="43"/>
      <c r="C328" s="40"/>
      <c r="D328" s="38"/>
      <c r="E328" s="38"/>
    </row>
    <row r="329">
      <c r="A329" s="11" t="str">
        <f>'Base de datos'!AL324</f>
        <v/>
      </c>
      <c r="B329" s="43"/>
      <c r="C329" s="40"/>
      <c r="D329" s="38"/>
      <c r="E329" s="38"/>
    </row>
    <row r="330">
      <c r="A330" s="11" t="str">
        <f>'Base de datos'!AL325</f>
        <v/>
      </c>
      <c r="B330" s="43"/>
      <c r="C330" s="40"/>
      <c r="D330" s="38"/>
      <c r="E330" s="38"/>
    </row>
    <row r="331">
      <c r="A331" s="11" t="str">
        <f>'Base de datos'!AL326</f>
        <v/>
      </c>
      <c r="B331" s="43"/>
      <c r="C331" s="40"/>
      <c r="D331" s="38"/>
      <c r="E331" s="38"/>
    </row>
    <row r="332">
      <c r="A332" s="11" t="str">
        <f>'Base de datos'!AL327</f>
        <v/>
      </c>
      <c r="B332" s="43"/>
      <c r="C332" s="40"/>
      <c r="D332" s="38"/>
      <c r="E332" s="38"/>
    </row>
    <row r="333">
      <c r="A333" s="11" t="str">
        <f>'Base de datos'!AL328</f>
        <v/>
      </c>
      <c r="B333" s="43"/>
      <c r="C333" s="40"/>
      <c r="D333" s="38"/>
      <c r="E333" s="38"/>
    </row>
    <row r="334">
      <c r="A334" s="11" t="str">
        <f>'Base de datos'!AL329</f>
        <v/>
      </c>
      <c r="B334" s="43"/>
      <c r="C334" s="40"/>
      <c r="D334" s="38"/>
      <c r="E334" s="38"/>
    </row>
    <row r="335">
      <c r="A335" s="11" t="str">
        <f>'Base de datos'!AL330</f>
        <v/>
      </c>
      <c r="B335" s="43"/>
      <c r="C335" s="40"/>
      <c r="D335" s="38"/>
      <c r="E335" s="38"/>
    </row>
    <row r="336">
      <c r="A336" s="11" t="str">
        <f>'Base de datos'!AL331</f>
        <v/>
      </c>
      <c r="B336" s="43"/>
      <c r="C336" s="40"/>
      <c r="D336" s="38"/>
      <c r="E336" s="38"/>
    </row>
    <row r="337">
      <c r="A337" s="11" t="str">
        <f>'Base de datos'!AL332</f>
        <v/>
      </c>
      <c r="B337" s="43"/>
      <c r="C337" s="40"/>
      <c r="D337" s="38"/>
      <c r="E337" s="38"/>
    </row>
    <row r="338">
      <c r="A338" s="11" t="str">
        <f>'Base de datos'!AL333</f>
        <v/>
      </c>
      <c r="B338" s="43"/>
      <c r="C338" s="40"/>
      <c r="D338" s="38"/>
      <c r="E338" s="38"/>
    </row>
    <row r="339">
      <c r="A339" s="11" t="str">
        <f>'Base de datos'!AL334</f>
        <v/>
      </c>
      <c r="B339" s="43"/>
      <c r="C339" s="40"/>
      <c r="D339" s="38"/>
      <c r="E339" s="38"/>
    </row>
    <row r="340">
      <c r="A340" s="11" t="str">
        <f>'Base de datos'!AL335</f>
        <v/>
      </c>
      <c r="B340" s="43"/>
      <c r="C340" s="40"/>
      <c r="D340" s="38"/>
      <c r="E340" s="38"/>
    </row>
    <row r="341">
      <c r="A341" s="11" t="str">
        <f>'Base de datos'!AL336</f>
        <v/>
      </c>
      <c r="B341" s="43"/>
      <c r="C341" s="40"/>
      <c r="D341" s="38"/>
      <c r="E341" s="38"/>
    </row>
    <row r="342">
      <c r="A342" s="11" t="str">
        <f>'Base de datos'!AL337</f>
        <v/>
      </c>
      <c r="B342" s="43"/>
      <c r="C342" s="40"/>
      <c r="D342" s="38"/>
      <c r="E342" s="38"/>
    </row>
    <row r="343">
      <c r="A343" s="11" t="str">
        <f>'Base de datos'!AL338</f>
        <v/>
      </c>
      <c r="B343" s="43"/>
      <c r="C343" s="40"/>
      <c r="D343" s="38"/>
      <c r="E343" s="38"/>
    </row>
    <row r="344">
      <c r="A344" s="11" t="str">
        <f>'Base de datos'!AL339</f>
        <v/>
      </c>
      <c r="B344" s="43"/>
      <c r="C344" s="40"/>
      <c r="D344" s="38"/>
      <c r="E344" s="38"/>
    </row>
    <row r="345">
      <c r="A345" s="11" t="str">
        <f>'Base de datos'!AL340</f>
        <v/>
      </c>
      <c r="B345" s="43"/>
      <c r="C345" s="40"/>
      <c r="D345" s="38"/>
      <c r="E345" s="38"/>
    </row>
    <row r="346">
      <c r="A346" s="11" t="str">
        <f>'Base de datos'!AL341</f>
        <v/>
      </c>
      <c r="B346" s="43"/>
      <c r="C346" s="40"/>
      <c r="D346" s="38"/>
      <c r="E346" s="38"/>
    </row>
    <row r="347">
      <c r="A347" s="11" t="str">
        <f>'Base de datos'!AL342</f>
        <v/>
      </c>
      <c r="B347" s="43"/>
      <c r="C347" s="40"/>
      <c r="D347" s="38"/>
      <c r="E347" s="38"/>
    </row>
    <row r="348">
      <c r="A348" s="11" t="str">
        <f>'Base de datos'!AL343</f>
        <v/>
      </c>
      <c r="B348" s="43"/>
      <c r="C348" s="40"/>
      <c r="D348" s="38"/>
      <c r="E348" s="38"/>
    </row>
    <row r="349">
      <c r="A349" s="11" t="str">
        <f>'Base de datos'!AL344</f>
        <v/>
      </c>
      <c r="B349" s="43"/>
      <c r="C349" s="40"/>
      <c r="D349" s="38"/>
      <c r="E349" s="38"/>
    </row>
    <row r="350">
      <c r="A350" s="11" t="str">
        <f>'Base de datos'!AL345</f>
        <v/>
      </c>
      <c r="B350" s="43"/>
      <c r="C350" s="40"/>
      <c r="D350" s="38"/>
      <c r="E350" s="38"/>
    </row>
    <row r="351">
      <c r="A351" s="11" t="str">
        <f>'Base de datos'!AL346</f>
        <v/>
      </c>
      <c r="B351" s="43"/>
      <c r="C351" s="40"/>
      <c r="D351" s="38"/>
      <c r="E351" s="38"/>
    </row>
    <row r="352">
      <c r="A352" s="11" t="str">
        <f>'Base de datos'!AL347</f>
        <v/>
      </c>
      <c r="B352" s="43"/>
      <c r="C352" s="40"/>
      <c r="D352" s="38"/>
      <c r="E352" s="38"/>
    </row>
    <row r="353">
      <c r="A353" s="11" t="str">
        <f>'Base de datos'!AL348</f>
        <v/>
      </c>
      <c r="B353" s="43"/>
      <c r="C353" s="40"/>
      <c r="D353" s="38"/>
      <c r="E353" s="38"/>
    </row>
    <row r="354">
      <c r="A354" s="11" t="str">
        <f>'Base de datos'!AL349</f>
        <v/>
      </c>
      <c r="B354" s="43"/>
      <c r="C354" s="40"/>
      <c r="D354" s="38"/>
      <c r="E354" s="38"/>
    </row>
    <row r="355">
      <c r="A355" s="11" t="str">
        <f>'Base de datos'!AL350</f>
        <v/>
      </c>
      <c r="B355" s="43"/>
      <c r="C355" s="40"/>
      <c r="D355" s="38"/>
      <c r="E355" s="38"/>
    </row>
    <row r="356">
      <c r="A356" s="11" t="str">
        <f>'Base de datos'!AL351</f>
        <v/>
      </c>
      <c r="B356" s="43"/>
      <c r="C356" s="40"/>
      <c r="D356" s="38"/>
      <c r="E356" s="38"/>
    </row>
    <row r="357">
      <c r="A357" s="11" t="str">
        <f>'Base de datos'!AL352</f>
        <v/>
      </c>
      <c r="B357" s="43"/>
      <c r="C357" s="40"/>
      <c r="D357" s="38"/>
      <c r="E357" s="38"/>
    </row>
    <row r="358">
      <c r="A358" s="11" t="str">
        <f>'Base de datos'!AL353</f>
        <v/>
      </c>
      <c r="B358" s="43"/>
      <c r="C358" s="40"/>
      <c r="D358" s="38"/>
      <c r="E358" s="38"/>
    </row>
    <row r="359">
      <c r="A359" s="11" t="str">
        <f>'Base de datos'!AL354</f>
        <v/>
      </c>
      <c r="B359" s="43"/>
      <c r="C359" s="40"/>
      <c r="D359" s="38"/>
      <c r="E359" s="38"/>
    </row>
    <row r="360">
      <c r="A360" s="11" t="str">
        <f>'Base de datos'!AL355</f>
        <v/>
      </c>
      <c r="B360" s="43"/>
      <c r="C360" s="40"/>
      <c r="D360" s="38"/>
      <c r="E360" s="38"/>
    </row>
    <row r="361">
      <c r="A361" s="11" t="str">
        <f>'Base de datos'!AL356</f>
        <v/>
      </c>
      <c r="B361" s="43"/>
      <c r="C361" s="40"/>
      <c r="D361" s="38"/>
      <c r="E361" s="38"/>
    </row>
    <row r="362">
      <c r="A362" s="11" t="str">
        <f>'Base de datos'!AL357</f>
        <v/>
      </c>
      <c r="B362" s="43"/>
      <c r="C362" s="40"/>
      <c r="D362" s="38"/>
      <c r="E362" s="38"/>
    </row>
    <row r="363">
      <c r="A363" s="11" t="str">
        <f>'Base de datos'!AL358</f>
        <v/>
      </c>
      <c r="B363" s="43"/>
      <c r="C363" s="40"/>
      <c r="D363" s="38"/>
      <c r="E363" s="38"/>
    </row>
    <row r="364">
      <c r="A364" s="11" t="str">
        <f>'Base de datos'!AL359</f>
        <v/>
      </c>
      <c r="B364" s="43"/>
      <c r="C364" s="40"/>
      <c r="D364" s="38"/>
      <c r="E364" s="38"/>
    </row>
    <row r="365">
      <c r="A365" s="11" t="str">
        <f>'Base de datos'!AL360</f>
        <v/>
      </c>
      <c r="B365" s="43"/>
      <c r="C365" s="40"/>
      <c r="D365" s="38"/>
      <c r="E365" s="38"/>
    </row>
    <row r="366">
      <c r="A366" s="11" t="str">
        <f>'Base de datos'!AL361</f>
        <v/>
      </c>
      <c r="B366" s="43"/>
      <c r="C366" s="40"/>
      <c r="D366" s="38"/>
      <c r="E366" s="38"/>
    </row>
    <row r="367">
      <c r="A367" s="11" t="str">
        <f>'Base de datos'!AL362</f>
        <v/>
      </c>
      <c r="B367" s="43"/>
      <c r="C367" s="40"/>
      <c r="D367" s="38"/>
      <c r="E367" s="38"/>
    </row>
    <row r="368">
      <c r="A368" s="11" t="str">
        <f>'Base de datos'!AL363</f>
        <v/>
      </c>
      <c r="B368" s="43"/>
      <c r="C368" s="40"/>
      <c r="D368" s="38"/>
      <c r="E368" s="38"/>
    </row>
    <row r="369">
      <c r="A369" s="11" t="str">
        <f>'Base de datos'!AL364</f>
        <v/>
      </c>
      <c r="B369" s="43"/>
      <c r="C369" s="40"/>
      <c r="D369" s="38"/>
      <c r="E369" s="38"/>
    </row>
    <row r="370">
      <c r="A370" s="11" t="str">
        <f>'Base de datos'!AL365</f>
        <v/>
      </c>
      <c r="B370" s="43"/>
      <c r="C370" s="40"/>
      <c r="D370" s="38"/>
      <c r="E370" s="38"/>
    </row>
    <row r="371">
      <c r="A371" s="11" t="str">
        <f>'Base de datos'!AL366</f>
        <v/>
      </c>
      <c r="B371" s="43"/>
      <c r="C371" s="40"/>
      <c r="D371" s="38"/>
      <c r="E371" s="38"/>
    </row>
    <row r="372">
      <c r="A372" s="11" t="str">
        <f>'Base de datos'!AL367</f>
        <v/>
      </c>
      <c r="B372" s="43"/>
      <c r="C372" s="40"/>
      <c r="D372" s="38"/>
      <c r="E372" s="38"/>
    </row>
    <row r="373">
      <c r="A373" s="11" t="str">
        <f>'Base de datos'!AL368</f>
        <v/>
      </c>
      <c r="B373" s="43"/>
      <c r="C373" s="40"/>
      <c r="D373" s="38"/>
      <c r="E373" s="38"/>
    </row>
    <row r="374">
      <c r="A374" s="11" t="str">
        <f>'Base de datos'!AL369</f>
        <v/>
      </c>
      <c r="B374" s="43"/>
      <c r="C374" s="40"/>
      <c r="D374" s="38"/>
      <c r="E374" s="38"/>
    </row>
    <row r="375">
      <c r="A375" s="11" t="str">
        <f>'Base de datos'!AL370</f>
        <v/>
      </c>
      <c r="B375" s="43"/>
      <c r="C375" s="40"/>
      <c r="D375" s="38"/>
      <c r="E375" s="38"/>
    </row>
    <row r="376">
      <c r="A376" s="11" t="str">
        <f>'Base de datos'!AL371</f>
        <v/>
      </c>
      <c r="B376" s="43"/>
      <c r="C376" s="40"/>
      <c r="D376" s="38"/>
      <c r="E376" s="38"/>
    </row>
    <row r="377">
      <c r="A377" s="11" t="str">
        <f>'Base de datos'!AL372</f>
        <v/>
      </c>
      <c r="B377" s="43"/>
      <c r="C377" s="40"/>
      <c r="D377" s="38"/>
      <c r="E377" s="38"/>
    </row>
    <row r="378">
      <c r="A378" s="11" t="str">
        <f>'Base de datos'!AL373</f>
        <v/>
      </c>
      <c r="B378" s="43"/>
      <c r="C378" s="40"/>
      <c r="D378" s="38"/>
      <c r="E378" s="38"/>
    </row>
    <row r="379">
      <c r="A379" s="11" t="str">
        <f>'Base de datos'!AL374</f>
        <v/>
      </c>
      <c r="B379" s="43"/>
      <c r="C379" s="40"/>
      <c r="D379" s="38"/>
      <c r="E379" s="38"/>
    </row>
    <row r="380">
      <c r="A380" s="11" t="str">
        <f>'Base de datos'!AL375</f>
        <v/>
      </c>
      <c r="B380" s="43"/>
      <c r="C380" s="40"/>
      <c r="D380" s="38"/>
      <c r="E380" s="38"/>
    </row>
    <row r="381">
      <c r="A381" s="11" t="str">
        <f>'Base de datos'!AL376</f>
        <v/>
      </c>
      <c r="B381" s="43"/>
      <c r="C381" s="40"/>
      <c r="D381" s="38"/>
      <c r="E381" s="38"/>
    </row>
    <row r="382">
      <c r="A382" s="11" t="str">
        <f>'Base de datos'!AL377</f>
        <v/>
      </c>
      <c r="B382" s="43"/>
      <c r="C382" s="40"/>
      <c r="D382" s="38"/>
      <c r="E382" s="38"/>
    </row>
    <row r="383">
      <c r="A383" s="11" t="str">
        <f>'Base de datos'!AL378</f>
        <v/>
      </c>
      <c r="B383" s="43"/>
      <c r="C383" s="40"/>
      <c r="D383" s="38"/>
      <c r="E383" s="38"/>
    </row>
    <row r="384">
      <c r="A384" s="11" t="str">
        <f>'Base de datos'!AL379</f>
        <v/>
      </c>
      <c r="B384" s="43"/>
      <c r="C384" s="40"/>
      <c r="D384" s="38"/>
      <c r="E384" s="38"/>
    </row>
    <row r="385">
      <c r="A385" s="11" t="str">
        <f>'Base de datos'!AL380</f>
        <v/>
      </c>
      <c r="B385" s="43"/>
      <c r="C385" s="40"/>
      <c r="D385" s="38"/>
      <c r="E385" s="38"/>
    </row>
    <row r="386">
      <c r="A386" s="11" t="str">
        <f>'Base de datos'!AL381</f>
        <v/>
      </c>
      <c r="B386" s="43"/>
      <c r="C386" s="40"/>
      <c r="D386" s="38"/>
      <c r="E386" s="38"/>
    </row>
    <row r="387">
      <c r="A387" s="11" t="str">
        <f>'Base de datos'!AL382</f>
        <v/>
      </c>
      <c r="B387" s="43"/>
      <c r="C387" s="40"/>
      <c r="D387" s="38"/>
      <c r="E387" s="38"/>
    </row>
    <row r="388">
      <c r="A388" s="11" t="str">
        <f>'Base de datos'!AL383</f>
        <v/>
      </c>
      <c r="B388" s="43"/>
      <c r="C388" s="40"/>
      <c r="D388" s="38"/>
      <c r="E388" s="38"/>
    </row>
    <row r="389">
      <c r="A389" s="11" t="str">
        <f>'Base de datos'!AL384</f>
        <v/>
      </c>
      <c r="B389" s="43"/>
      <c r="C389" s="40"/>
      <c r="D389" s="38"/>
      <c r="E389" s="38"/>
    </row>
    <row r="390">
      <c r="A390" s="11" t="str">
        <f>'Base de datos'!AL385</f>
        <v/>
      </c>
      <c r="B390" s="43"/>
      <c r="C390" s="40"/>
      <c r="D390" s="38"/>
      <c r="E390" s="38"/>
    </row>
    <row r="391">
      <c r="A391" s="11" t="str">
        <f>'Base de datos'!AL386</f>
        <v/>
      </c>
      <c r="B391" s="43"/>
      <c r="C391" s="40"/>
      <c r="D391" s="38"/>
      <c r="E391" s="38"/>
    </row>
    <row r="392">
      <c r="A392" s="11" t="str">
        <f>'Base de datos'!AL387</f>
        <v/>
      </c>
      <c r="B392" s="43"/>
      <c r="C392" s="40"/>
      <c r="D392" s="38"/>
      <c r="E392" s="38"/>
    </row>
    <row r="393">
      <c r="A393" s="11" t="str">
        <f>'Base de datos'!AL388</f>
        <v/>
      </c>
      <c r="B393" s="43"/>
      <c r="C393" s="40"/>
      <c r="D393" s="38"/>
      <c r="E393" s="38"/>
    </row>
    <row r="394">
      <c r="A394" s="11" t="str">
        <f>'Base de datos'!AL389</f>
        <v/>
      </c>
      <c r="B394" s="43"/>
      <c r="C394" s="40"/>
      <c r="D394" s="38"/>
      <c r="E394" s="38"/>
    </row>
    <row r="395">
      <c r="A395" s="11" t="str">
        <f>'Base de datos'!AL390</f>
        <v/>
      </c>
      <c r="B395" s="43"/>
      <c r="C395" s="40"/>
      <c r="D395" s="38"/>
      <c r="E395" s="38"/>
    </row>
    <row r="396">
      <c r="A396" s="11" t="str">
        <f>'Base de datos'!AL391</f>
        <v/>
      </c>
      <c r="B396" s="43"/>
      <c r="C396" s="40"/>
      <c r="D396" s="38"/>
      <c r="E396" s="38"/>
    </row>
    <row r="397">
      <c r="A397" s="11" t="str">
        <f>'Base de datos'!AL392</f>
        <v/>
      </c>
      <c r="B397" s="43"/>
      <c r="C397" s="40"/>
      <c r="D397" s="38"/>
      <c r="E397" s="38"/>
    </row>
    <row r="398">
      <c r="A398" s="11" t="str">
        <f>'Base de datos'!AL393</f>
        <v/>
      </c>
      <c r="B398" s="43"/>
      <c r="C398" s="40"/>
      <c r="D398" s="38"/>
      <c r="E398" s="38"/>
    </row>
    <row r="399">
      <c r="A399" s="11" t="str">
        <f>'Base de datos'!AL394</f>
        <v/>
      </c>
      <c r="B399" s="43"/>
      <c r="C399" s="40"/>
      <c r="D399" s="38"/>
      <c r="E399" s="38"/>
    </row>
    <row r="400">
      <c r="A400" s="11" t="str">
        <f>'Base de datos'!AL395</f>
        <v/>
      </c>
      <c r="B400" s="43"/>
      <c r="C400" s="40"/>
      <c r="D400" s="38"/>
      <c r="E400" s="38"/>
    </row>
    <row r="401">
      <c r="A401" s="11" t="str">
        <f>'Base de datos'!AL396</f>
        <v/>
      </c>
      <c r="B401" s="43"/>
      <c r="C401" s="40"/>
      <c r="D401" s="38"/>
      <c r="E401" s="38"/>
    </row>
    <row r="402">
      <c r="A402" s="11" t="str">
        <f>'Base de datos'!AL397</f>
        <v/>
      </c>
      <c r="B402" s="43"/>
      <c r="C402" s="40"/>
      <c r="D402" s="38"/>
      <c r="E402" s="38"/>
    </row>
    <row r="403">
      <c r="A403" s="11" t="str">
        <f>'Base de datos'!AL398</f>
        <v/>
      </c>
      <c r="B403" s="43"/>
      <c r="C403" s="40"/>
      <c r="D403" s="38"/>
      <c r="E403" s="38"/>
    </row>
    <row r="404">
      <c r="A404" s="11" t="str">
        <f>'Base de datos'!AL399</f>
        <v/>
      </c>
      <c r="B404" s="43"/>
      <c r="C404" s="40"/>
      <c r="D404" s="38"/>
      <c r="E404" s="38"/>
    </row>
    <row r="405">
      <c r="A405" s="11" t="str">
        <f>'Base de datos'!AL400</f>
        <v/>
      </c>
      <c r="B405" s="43"/>
      <c r="C405" s="40"/>
      <c r="D405" s="38"/>
      <c r="E405" s="38"/>
    </row>
    <row r="406">
      <c r="A406" s="11" t="str">
        <f>'Base de datos'!AL401</f>
        <v/>
      </c>
      <c r="B406" s="43"/>
      <c r="C406" s="40"/>
      <c r="D406" s="38"/>
      <c r="E406" s="38"/>
    </row>
    <row r="407">
      <c r="A407" s="11" t="str">
        <f>'Base de datos'!AL402</f>
        <v/>
      </c>
      <c r="B407" s="43"/>
      <c r="C407" s="40"/>
      <c r="D407" s="38"/>
      <c r="E407" s="38"/>
    </row>
    <row r="408">
      <c r="A408" s="11" t="str">
        <f>'Base de datos'!AL403</f>
        <v/>
      </c>
      <c r="B408" s="43"/>
      <c r="C408" s="40"/>
      <c r="D408" s="38"/>
      <c r="E408" s="38"/>
    </row>
    <row r="409">
      <c r="A409" s="11" t="str">
        <f>'Base de datos'!AL404</f>
        <v/>
      </c>
      <c r="B409" s="43"/>
      <c r="C409" s="40"/>
      <c r="D409" s="38"/>
      <c r="E409" s="38"/>
    </row>
    <row r="410">
      <c r="A410" s="11" t="str">
        <f>'Base de datos'!AL405</f>
        <v/>
      </c>
      <c r="B410" s="43"/>
      <c r="C410" s="40"/>
      <c r="D410" s="38"/>
      <c r="E410" s="38"/>
    </row>
    <row r="411">
      <c r="A411" s="11" t="str">
        <f>'Base de datos'!AL406</f>
        <v/>
      </c>
      <c r="B411" s="43"/>
      <c r="C411" s="40"/>
      <c r="D411" s="38"/>
      <c r="E411" s="38"/>
    </row>
    <row r="412">
      <c r="A412" s="11" t="str">
        <f>'Base de datos'!AL407</f>
        <v/>
      </c>
      <c r="B412" s="43"/>
      <c r="C412" s="40"/>
      <c r="D412" s="38"/>
      <c r="E412" s="38"/>
    </row>
    <row r="413">
      <c r="A413" s="11" t="str">
        <f>'Base de datos'!AL408</f>
        <v/>
      </c>
      <c r="B413" s="43"/>
      <c r="C413" s="40"/>
      <c r="D413" s="38"/>
      <c r="E413" s="38"/>
    </row>
    <row r="414">
      <c r="A414" s="11" t="str">
        <f>'Base de datos'!AL409</f>
        <v/>
      </c>
      <c r="B414" s="43"/>
      <c r="C414" s="40"/>
      <c r="D414" s="38"/>
      <c r="E414" s="38"/>
    </row>
    <row r="415">
      <c r="A415" s="11" t="str">
        <f>'Base de datos'!AL410</f>
        <v/>
      </c>
      <c r="B415" s="43"/>
      <c r="C415" s="40"/>
      <c r="D415" s="38"/>
      <c r="E415" s="38"/>
    </row>
    <row r="416">
      <c r="A416" s="11" t="str">
        <f>'Base de datos'!AL411</f>
        <v/>
      </c>
      <c r="B416" s="43"/>
      <c r="C416" s="40"/>
      <c r="D416" s="38"/>
      <c r="E416" s="38"/>
    </row>
    <row r="417">
      <c r="A417" s="11" t="str">
        <f>'Base de datos'!AL412</f>
        <v/>
      </c>
      <c r="B417" s="43"/>
      <c r="C417" s="40"/>
      <c r="D417" s="38"/>
      <c r="E417" s="38"/>
    </row>
    <row r="418">
      <c r="A418" s="11" t="str">
        <f>'Base de datos'!AL413</f>
        <v/>
      </c>
      <c r="B418" s="43"/>
      <c r="C418" s="40"/>
      <c r="D418" s="38"/>
      <c r="E418" s="38"/>
    </row>
    <row r="419">
      <c r="A419" s="11" t="str">
        <f>'Base de datos'!AL414</f>
        <v/>
      </c>
      <c r="B419" s="43"/>
      <c r="C419" s="40"/>
      <c r="D419" s="38"/>
      <c r="E419" s="38"/>
    </row>
    <row r="420">
      <c r="A420" s="11" t="str">
        <f>'Base de datos'!AL415</f>
        <v/>
      </c>
      <c r="B420" s="43"/>
      <c r="C420" s="40"/>
      <c r="D420" s="38"/>
      <c r="E420" s="38"/>
    </row>
    <row r="421">
      <c r="A421" s="11" t="str">
        <f>'Base de datos'!AL416</f>
        <v/>
      </c>
      <c r="B421" s="43"/>
      <c r="C421" s="40"/>
      <c r="D421" s="38"/>
      <c r="E421" s="38"/>
    </row>
    <row r="422">
      <c r="A422" s="11" t="str">
        <f>'Base de datos'!AL417</f>
        <v/>
      </c>
      <c r="B422" s="43"/>
      <c r="C422" s="40"/>
      <c r="D422" s="38"/>
      <c r="E422" s="38"/>
    </row>
    <row r="423">
      <c r="A423" s="11" t="str">
        <f>'Base de datos'!AL418</f>
        <v/>
      </c>
      <c r="B423" s="43"/>
      <c r="C423" s="40"/>
      <c r="D423" s="38"/>
      <c r="E423" s="38"/>
    </row>
    <row r="424">
      <c r="A424" s="11" t="str">
        <f>'Base de datos'!AL419</f>
        <v/>
      </c>
      <c r="B424" s="43"/>
      <c r="C424" s="40"/>
      <c r="D424" s="38"/>
      <c r="E424" s="38"/>
    </row>
    <row r="425">
      <c r="A425" s="11" t="str">
        <f>'Base de datos'!AL420</f>
        <v/>
      </c>
      <c r="B425" s="43"/>
      <c r="C425" s="40"/>
      <c r="D425" s="38"/>
      <c r="E425" s="38"/>
    </row>
    <row r="426">
      <c r="A426" s="11" t="str">
        <f>'Base de datos'!AL421</f>
        <v/>
      </c>
      <c r="B426" s="43"/>
      <c r="C426" s="40"/>
      <c r="D426" s="38"/>
      <c r="E426" s="38"/>
    </row>
    <row r="427">
      <c r="A427" s="11" t="str">
        <f>'Base de datos'!AL422</f>
        <v/>
      </c>
      <c r="B427" s="43"/>
      <c r="C427" s="40"/>
      <c r="D427" s="38"/>
      <c r="E427" s="38"/>
    </row>
    <row r="428">
      <c r="A428" s="11" t="str">
        <f>'Base de datos'!AL423</f>
        <v/>
      </c>
      <c r="B428" s="43"/>
      <c r="C428" s="40"/>
      <c r="D428" s="38"/>
      <c r="E428" s="38"/>
    </row>
    <row r="429">
      <c r="A429" s="11" t="str">
        <f>'Base de datos'!AL424</f>
        <v/>
      </c>
      <c r="B429" s="43"/>
      <c r="C429" s="40"/>
      <c r="D429" s="38"/>
      <c r="E429" s="38"/>
    </row>
    <row r="430">
      <c r="A430" s="11" t="str">
        <f>'Base de datos'!AL425</f>
        <v/>
      </c>
      <c r="B430" s="43"/>
      <c r="C430" s="40"/>
      <c r="D430" s="38"/>
      <c r="E430" s="38"/>
    </row>
    <row r="431">
      <c r="A431" s="11" t="str">
        <f>'Base de datos'!AL426</f>
        <v/>
      </c>
      <c r="B431" s="43"/>
      <c r="C431" s="40"/>
      <c r="D431" s="38"/>
      <c r="E431" s="38"/>
    </row>
    <row r="432">
      <c r="A432" s="11" t="str">
        <f>'Base de datos'!AL427</f>
        <v/>
      </c>
      <c r="B432" s="43"/>
      <c r="C432" s="40"/>
      <c r="D432" s="38"/>
      <c r="E432" s="38"/>
    </row>
    <row r="433">
      <c r="A433" s="11" t="str">
        <f>'Base de datos'!AL428</f>
        <v/>
      </c>
      <c r="B433" s="43"/>
      <c r="C433" s="40"/>
      <c r="D433" s="38"/>
      <c r="E433" s="38"/>
    </row>
    <row r="434">
      <c r="A434" s="11" t="str">
        <f>'Base de datos'!AL429</f>
        <v/>
      </c>
      <c r="B434" s="43"/>
      <c r="C434" s="40"/>
      <c r="D434" s="38"/>
      <c r="E434" s="38"/>
    </row>
    <row r="435">
      <c r="A435" s="11" t="str">
        <f>'Base de datos'!AL430</f>
        <v/>
      </c>
      <c r="B435" s="43"/>
      <c r="C435" s="40"/>
      <c r="D435" s="38"/>
      <c r="E435" s="38"/>
    </row>
    <row r="436">
      <c r="A436" s="11" t="str">
        <f>'Base de datos'!AL431</f>
        <v/>
      </c>
      <c r="B436" s="43"/>
      <c r="C436" s="40"/>
      <c r="D436" s="38"/>
      <c r="E436" s="38"/>
    </row>
    <row r="437">
      <c r="A437" s="11" t="str">
        <f>'Base de datos'!AL432</f>
        <v/>
      </c>
      <c r="B437" s="43"/>
      <c r="C437" s="40"/>
      <c r="D437" s="38"/>
      <c r="E437" s="38"/>
    </row>
    <row r="438">
      <c r="A438" s="11" t="str">
        <f>'Base de datos'!AL433</f>
        <v/>
      </c>
      <c r="B438" s="43"/>
      <c r="C438" s="40"/>
      <c r="D438" s="38"/>
      <c r="E438" s="38"/>
    </row>
    <row r="439">
      <c r="A439" s="11" t="str">
        <f>'Base de datos'!AL434</f>
        <v/>
      </c>
      <c r="B439" s="43"/>
      <c r="C439" s="40"/>
      <c r="D439" s="38"/>
      <c r="E439" s="38"/>
    </row>
    <row r="440">
      <c r="A440" s="11" t="str">
        <f>'Base de datos'!AL435</f>
        <v/>
      </c>
      <c r="B440" s="43"/>
      <c r="C440" s="40"/>
      <c r="D440" s="38"/>
      <c r="E440" s="38"/>
    </row>
    <row r="441">
      <c r="A441" s="11" t="str">
        <f>'Base de datos'!AL436</f>
        <v/>
      </c>
      <c r="B441" s="43"/>
      <c r="C441" s="40"/>
      <c r="D441" s="38"/>
      <c r="E441" s="38"/>
    </row>
    <row r="442">
      <c r="A442" s="11" t="str">
        <f>'Base de datos'!AL437</f>
        <v/>
      </c>
      <c r="B442" s="43"/>
      <c r="C442" s="40"/>
      <c r="D442" s="38"/>
      <c r="E442" s="38"/>
    </row>
    <row r="443">
      <c r="A443" s="11" t="str">
        <f>'Base de datos'!AL438</f>
        <v/>
      </c>
      <c r="B443" s="43"/>
      <c r="C443" s="40"/>
      <c r="D443" s="38"/>
      <c r="E443" s="38"/>
    </row>
    <row r="444">
      <c r="A444" s="11" t="str">
        <f>'Base de datos'!AL439</f>
        <v/>
      </c>
      <c r="B444" s="43"/>
      <c r="C444" s="40"/>
      <c r="D444" s="38"/>
      <c r="E444" s="38"/>
    </row>
    <row r="445">
      <c r="A445" s="11" t="str">
        <f>'Base de datos'!AL440</f>
        <v/>
      </c>
      <c r="B445" s="43"/>
      <c r="C445" s="40"/>
      <c r="D445" s="38"/>
      <c r="E445" s="38"/>
    </row>
    <row r="446">
      <c r="A446" s="11" t="str">
        <f>'Base de datos'!AL441</f>
        <v/>
      </c>
      <c r="B446" s="43"/>
      <c r="C446" s="40"/>
      <c r="D446" s="38"/>
      <c r="E446" s="38"/>
    </row>
    <row r="447">
      <c r="A447" s="11" t="str">
        <f>'Base de datos'!AL442</f>
        <v/>
      </c>
      <c r="B447" s="43"/>
      <c r="C447" s="40"/>
      <c r="D447" s="38"/>
      <c r="E447" s="38"/>
    </row>
    <row r="448">
      <c r="A448" s="11" t="str">
        <f>'Base de datos'!AL443</f>
        <v/>
      </c>
      <c r="B448" s="43"/>
      <c r="C448" s="40"/>
      <c r="D448" s="38"/>
      <c r="E448" s="38"/>
    </row>
    <row r="449">
      <c r="A449" s="11" t="str">
        <f>'Base de datos'!AL444</f>
        <v/>
      </c>
      <c r="B449" s="43"/>
      <c r="C449" s="40"/>
      <c r="D449" s="38"/>
      <c r="E449" s="38"/>
    </row>
    <row r="450">
      <c r="A450" s="11" t="str">
        <f>'Base de datos'!AL445</f>
        <v/>
      </c>
      <c r="B450" s="43"/>
      <c r="C450" s="40"/>
      <c r="D450" s="38"/>
      <c r="E450" s="38"/>
    </row>
    <row r="451">
      <c r="A451" s="11" t="str">
        <f>'Base de datos'!AL446</f>
        <v/>
      </c>
      <c r="B451" s="46"/>
      <c r="C451" s="38"/>
      <c r="D451" s="38"/>
      <c r="E451" s="38"/>
    </row>
    <row r="452">
      <c r="A452" s="11" t="str">
        <f>'Base de datos'!AL447</f>
        <v/>
      </c>
      <c r="B452" s="46"/>
      <c r="C452" s="38"/>
      <c r="D452" s="38"/>
      <c r="E452" s="38"/>
    </row>
    <row r="453">
      <c r="A453" s="11" t="str">
        <f>'Base de datos'!AL448</f>
        <v/>
      </c>
      <c r="B453" s="46"/>
      <c r="C453" s="38"/>
      <c r="D453" s="38"/>
      <c r="E453" s="38"/>
    </row>
    <row r="454">
      <c r="A454" s="11" t="str">
        <f>'Base de datos'!AL449</f>
        <v/>
      </c>
      <c r="B454" s="46"/>
      <c r="C454" s="38"/>
      <c r="D454" s="38"/>
      <c r="E454" s="38"/>
    </row>
    <row r="455">
      <c r="A455" s="11" t="str">
        <f>'Base de datos'!AL450</f>
        <v/>
      </c>
      <c r="B455" s="46"/>
      <c r="C455" s="38"/>
      <c r="D455" s="38"/>
      <c r="E455" s="38"/>
    </row>
    <row r="456">
      <c r="A456" s="11" t="str">
        <f>'Base de datos'!AL451</f>
        <v/>
      </c>
      <c r="B456" s="46"/>
      <c r="C456" s="38"/>
      <c r="D456" s="38"/>
      <c r="E456" s="38"/>
    </row>
    <row r="457">
      <c r="A457" s="11" t="str">
        <f>'Base de datos'!AL452</f>
        <v/>
      </c>
      <c r="B457" s="46"/>
      <c r="C457" s="38"/>
      <c r="D457" s="38"/>
      <c r="E457" s="38"/>
    </row>
    <row r="458">
      <c r="A458" s="11" t="str">
        <f>'Base de datos'!AL453</f>
        <v/>
      </c>
      <c r="B458" s="46"/>
      <c r="C458" s="38"/>
      <c r="D458" s="38"/>
      <c r="E458" s="38"/>
    </row>
    <row r="459">
      <c r="A459" s="11" t="str">
        <f>'Base de datos'!AL454</f>
        <v/>
      </c>
      <c r="B459" s="46"/>
      <c r="C459" s="38"/>
      <c r="D459" s="38"/>
      <c r="E459" s="38"/>
    </row>
    <row r="460">
      <c r="A460" s="11" t="str">
        <f>'Base de datos'!AL455</f>
        <v/>
      </c>
      <c r="B460" s="46"/>
      <c r="C460" s="38"/>
      <c r="D460" s="38"/>
      <c r="E460" s="38"/>
    </row>
    <row r="461">
      <c r="A461" s="11" t="str">
        <f>'Base de datos'!AL456</f>
        <v/>
      </c>
      <c r="B461" s="46"/>
      <c r="C461" s="38"/>
      <c r="D461" s="38"/>
      <c r="E461" s="38"/>
    </row>
    <row r="462">
      <c r="A462" s="11" t="str">
        <f>'Base de datos'!AL457</f>
        <v/>
      </c>
      <c r="B462" s="46"/>
      <c r="C462" s="38"/>
      <c r="D462" s="38"/>
      <c r="E462" s="38"/>
    </row>
    <row r="463">
      <c r="A463" s="11" t="str">
        <f>'Base de datos'!AL458</f>
        <v/>
      </c>
      <c r="B463" s="46"/>
      <c r="C463" s="38"/>
      <c r="D463" s="38"/>
      <c r="E463" s="38"/>
    </row>
    <row r="464">
      <c r="A464" s="11" t="str">
        <f>'Base de datos'!AL459</f>
        <v/>
      </c>
      <c r="B464" s="46"/>
      <c r="C464" s="38"/>
      <c r="D464" s="38"/>
      <c r="E464" s="38"/>
    </row>
    <row r="465">
      <c r="A465" s="11" t="str">
        <f>'Base de datos'!AL460</f>
        <v/>
      </c>
      <c r="B465" s="46"/>
      <c r="C465" s="38"/>
      <c r="D465" s="38"/>
      <c r="E465" s="38"/>
    </row>
    <row r="466">
      <c r="A466" s="11" t="str">
        <f>'Base de datos'!AL461</f>
        <v/>
      </c>
      <c r="B466" s="46"/>
      <c r="C466" s="38"/>
      <c r="D466" s="38"/>
      <c r="E466" s="38"/>
    </row>
    <row r="467">
      <c r="A467" s="11" t="str">
        <f>'Base de datos'!AL462</f>
        <v/>
      </c>
      <c r="B467" s="46"/>
      <c r="C467" s="38"/>
      <c r="D467" s="38"/>
      <c r="E467" s="38"/>
    </row>
    <row r="468">
      <c r="A468" s="11" t="str">
        <f>'Base de datos'!AL463</f>
        <v/>
      </c>
      <c r="B468" s="46"/>
      <c r="C468" s="38"/>
      <c r="D468" s="38"/>
      <c r="E468" s="38"/>
    </row>
    <row r="469">
      <c r="A469" s="11" t="str">
        <f>'Base de datos'!AL464</f>
        <v/>
      </c>
      <c r="B469" s="46"/>
      <c r="C469" s="38"/>
      <c r="D469" s="38"/>
      <c r="E469" s="38"/>
    </row>
    <row r="470">
      <c r="A470" s="11" t="str">
        <f>'Base de datos'!AL465</f>
        <v/>
      </c>
      <c r="B470" s="46"/>
      <c r="C470" s="38"/>
      <c r="D470" s="38"/>
      <c r="E470" s="38"/>
    </row>
    <row r="471">
      <c r="A471" s="11" t="str">
        <f>'Base de datos'!AL466</f>
        <v/>
      </c>
      <c r="B471" s="46"/>
      <c r="C471" s="38"/>
      <c r="D471" s="38"/>
      <c r="E471" s="38"/>
    </row>
    <row r="472">
      <c r="A472" s="11" t="str">
        <f>'Base de datos'!AL467</f>
        <v/>
      </c>
      <c r="B472" s="46"/>
      <c r="C472" s="38"/>
      <c r="D472" s="38"/>
      <c r="E472" s="38"/>
    </row>
    <row r="473">
      <c r="A473" s="11" t="str">
        <f>'Base de datos'!AL468</f>
        <v/>
      </c>
      <c r="B473" s="46"/>
      <c r="C473" s="38"/>
      <c r="D473" s="38"/>
      <c r="E473" s="38"/>
    </row>
    <row r="474">
      <c r="A474" s="11" t="str">
        <f>'Base de datos'!AL469</f>
        <v/>
      </c>
      <c r="B474" s="46"/>
      <c r="C474" s="38"/>
      <c r="D474" s="38"/>
      <c r="E474" s="38"/>
    </row>
    <row r="475">
      <c r="A475" s="11" t="str">
        <f>'Base de datos'!AL470</f>
        <v/>
      </c>
      <c r="B475" s="46"/>
      <c r="C475" s="38"/>
      <c r="D475" s="38"/>
      <c r="E475" s="38"/>
    </row>
    <row r="476">
      <c r="A476" s="11" t="str">
        <f>'Base de datos'!AL471</f>
        <v/>
      </c>
      <c r="B476" s="46"/>
      <c r="C476" s="38"/>
      <c r="D476" s="38"/>
      <c r="E476" s="38"/>
    </row>
    <row r="477">
      <c r="A477" s="11" t="str">
        <f>'Base de datos'!AL472</f>
        <v/>
      </c>
      <c r="B477" s="46"/>
      <c r="C477" s="38"/>
      <c r="D477" s="38"/>
      <c r="E477" s="38"/>
    </row>
    <row r="478">
      <c r="A478" s="11" t="str">
        <f>'Base de datos'!AL473</f>
        <v/>
      </c>
      <c r="B478" s="46"/>
      <c r="C478" s="38"/>
      <c r="D478" s="38"/>
      <c r="E478" s="38"/>
    </row>
    <row r="479">
      <c r="A479" s="11" t="str">
        <f>'Base de datos'!AL474</f>
        <v/>
      </c>
      <c r="B479" s="46"/>
      <c r="C479" s="38"/>
      <c r="D479" s="38"/>
      <c r="E479" s="38"/>
    </row>
    <row r="480">
      <c r="A480" s="11" t="str">
        <f>'Base de datos'!AL475</f>
        <v/>
      </c>
      <c r="B480" s="46"/>
      <c r="C480" s="38"/>
      <c r="D480" s="38"/>
      <c r="E480" s="38"/>
    </row>
    <row r="481">
      <c r="A481" s="11" t="str">
        <f>'Base de datos'!AL476</f>
        <v/>
      </c>
      <c r="B481" s="46"/>
      <c r="C481" s="38"/>
      <c r="D481" s="38"/>
      <c r="E481" s="38"/>
    </row>
    <row r="482">
      <c r="A482" s="11" t="str">
        <f>'Base de datos'!AL477</f>
        <v/>
      </c>
      <c r="B482" s="46"/>
      <c r="C482" s="38"/>
      <c r="D482" s="38"/>
      <c r="E482" s="38"/>
    </row>
    <row r="483">
      <c r="A483" s="11" t="str">
        <f>'Base de datos'!AL478</f>
        <v/>
      </c>
      <c r="B483" s="46"/>
      <c r="C483" s="38"/>
      <c r="D483" s="38"/>
      <c r="E483" s="38"/>
    </row>
    <row r="484">
      <c r="A484" s="11" t="str">
        <f>'Base de datos'!AL479</f>
        <v/>
      </c>
      <c r="B484" s="46"/>
      <c r="C484" s="38"/>
      <c r="D484" s="38"/>
      <c r="E484" s="38"/>
    </row>
    <row r="485">
      <c r="A485" s="11" t="str">
        <f>'Base de datos'!AL480</f>
        <v/>
      </c>
      <c r="B485" s="46"/>
      <c r="C485" s="38"/>
      <c r="D485" s="38"/>
      <c r="E485" s="38"/>
    </row>
    <row r="486">
      <c r="A486" s="11" t="str">
        <f>'Base de datos'!AL481</f>
        <v/>
      </c>
      <c r="B486" s="46"/>
      <c r="C486" s="38"/>
      <c r="D486" s="38"/>
      <c r="E486" s="38"/>
    </row>
    <row r="487">
      <c r="A487" s="11" t="str">
        <f>'Base de datos'!AL482</f>
        <v/>
      </c>
      <c r="B487" s="46"/>
      <c r="C487" s="38"/>
      <c r="D487" s="38"/>
      <c r="E487" s="38"/>
    </row>
    <row r="488">
      <c r="A488" s="11" t="str">
        <f>'Base de datos'!AL483</f>
        <v/>
      </c>
      <c r="B488" s="46"/>
      <c r="C488" s="38"/>
      <c r="D488" s="38"/>
      <c r="E488" s="38"/>
    </row>
    <row r="489">
      <c r="A489" s="11" t="str">
        <f>'Base de datos'!AL484</f>
        <v/>
      </c>
      <c r="B489" s="46"/>
      <c r="C489" s="38"/>
      <c r="D489" s="38"/>
      <c r="E489" s="38"/>
    </row>
    <row r="490">
      <c r="A490" s="11" t="str">
        <f>'Base de datos'!AL485</f>
        <v/>
      </c>
      <c r="B490" s="46"/>
      <c r="C490" s="38"/>
      <c r="D490" s="38"/>
      <c r="E490" s="38"/>
    </row>
    <row r="491">
      <c r="A491" s="11" t="str">
        <f>'Base de datos'!AL486</f>
        <v/>
      </c>
      <c r="B491" s="46"/>
      <c r="C491" s="38"/>
      <c r="D491" s="38"/>
      <c r="E491" s="38"/>
    </row>
    <row r="492">
      <c r="A492" s="11" t="str">
        <f>'Base de datos'!AL487</f>
        <v/>
      </c>
      <c r="B492" s="46"/>
      <c r="C492" s="38"/>
      <c r="D492" s="38"/>
      <c r="E492" s="38"/>
    </row>
    <row r="493">
      <c r="A493" s="11" t="str">
        <f>'Base de datos'!AL488</f>
        <v/>
      </c>
      <c r="B493" s="46"/>
      <c r="C493" s="38"/>
      <c r="D493" s="38"/>
      <c r="E493" s="38"/>
    </row>
    <row r="494">
      <c r="A494" s="11" t="str">
        <f>'Base de datos'!AL489</f>
        <v/>
      </c>
      <c r="B494" s="46"/>
      <c r="C494" s="38"/>
      <c r="D494" s="38"/>
      <c r="E494" s="38"/>
    </row>
    <row r="495">
      <c r="A495" s="11" t="str">
        <f>'Base de datos'!AL490</f>
        <v/>
      </c>
      <c r="B495" s="46"/>
      <c r="C495" s="38"/>
      <c r="D495" s="38"/>
      <c r="E495" s="38"/>
    </row>
    <row r="496">
      <c r="A496" s="11" t="str">
        <f>'Base de datos'!AL491</f>
        <v/>
      </c>
      <c r="B496" s="46"/>
      <c r="C496" s="38"/>
      <c r="D496" s="38"/>
      <c r="E496" s="38"/>
    </row>
    <row r="497">
      <c r="A497" s="11" t="str">
        <f>'Base de datos'!AL492</f>
        <v/>
      </c>
      <c r="B497" s="46"/>
      <c r="C497" s="38"/>
      <c r="D497" s="38"/>
      <c r="E497" s="38"/>
    </row>
    <row r="498">
      <c r="A498" s="11" t="str">
        <f>'Base de datos'!AL493</f>
        <v/>
      </c>
      <c r="B498" s="46"/>
      <c r="C498" s="38"/>
      <c r="D498" s="38"/>
      <c r="E498" s="38"/>
    </row>
    <row r="499">
      <c r="A499" s="11" t="str">
        <f>'Base de datos'!AL494</f>
        <v/>
      </c>
      <c r="B499" s="46"/>
      <c r="C499" s="38"/>
      <c r="D499" s="38"/>
      <c r="E499" s="38"/>
    </row>
    <row r="500">
      <c r="A500" s="11" t="str">
        <f>'Base de datos'!AL495</f>
        <v/>
      </c>
      <c r="B500" s="46"/>
      <c r="C500" s="38"/>
      <c r="D500" s="38"/>
      <c r="E500" s="38"/>
    </row>
    <row r="501">
      <c r="A501" s="11" t="str">
        <f>'Base de datos'!AL496</f>
        <v/>
      </c>
      <c r="B501" s="46"/>
      <c r="C501" s="38"/>
      <c r="D501" s="38"/>
      <c r="E501" s="38"/>
    </row>
    <row r="502">
      <c r="A502" s="11" t="str">
        <f>'Base de datos'!AL497</f>
        <v/>
      </c>
      <c r="B502" s="46"/>
      <c r="C502" s="38"/>
      <c r="D502" s="38"/>
      <c r="E502" s="38"/>
    </row>
    <row r="503">
      <c r="A503" s="11" t="str">
        <f>'Base de datos'!AL498</f>
        <v/>
      </c>
      <c r="B503" s="46"/>
      <c r="C503" s="38"/>
      <c r="D503" s="38"/>
      <c r="E503" s="38"/>
    </row>
    <row r="504">
      <c r="A504" s="11" t="str">
        <f>'Base de datos'!AL499</f>
        <v/>
      </c>
      <c r="B504" s="46"/>
      <c r="C504" s="38"/>
      <c r="D504" s="38"/>
      <c r="E504" s="38"/>
    </row>
    <row r="505">
      <c r="A505" s="11" t="str">
        <f>'Base de datos'!AL500</f>
        <v/>
      </c>
      <c r="B505" s="46"/>
      <c r="C505" s="38"/>
      <c r="D505" s="38"/>
      <c r="E505" s="38"/>
    </row>
    <row r="506">
      <c r="A506" s="11" t="str">
        <f>'Base de datos'!AL501</f>
        <v/>
      </c>
      <c r="B506" s="46"/>
      <c r="C506" s="38"/>
      <c r="D506" s="38"/>
      <c r="E506" s="38"/>
    </row>
    <row r="507">
      <c r="A507" s="11" t="str">
        <f>'Base de datos'!AL502</f>
        <v/>
      </c>
      <c r="B507" s="46"/>
      <c r="C507" s="38"/>
      <c r="D507" s="38"/>
      <c r="E507" s="38"/>
    </row>
    <row r="508">
      <c r="A508" s="11" t="str">
        <f>'Base de datos'!AL503</f>
        <v/>
      </c>
      <c r="B508" s="46"/>
      <c r="C508" s="38"/>
      <c r="D508" s="38"/>
      <c r="E508" s="38"/>
    </row>
    <row r="509">
      <c r="A509" s="11" t="str">
        <f>'Base de datos'!AL504</f>
        <v/>
      </c>
      <c r="B509" s="46"/>
      <c r="C509" s="38"/>
      <c r="D509" s="38"/>
      <c r="E509" s="38"/>
    </row>
    <row r="510">
      <c r="A510" s="11" t="str">
        <f>'Base de datos'!AL505</f>
        <v/>
      </c>
      <c r="B510" s="46"/>
      <c r="C510" s="38"/>
      <c r="D510" s="38"/>
      <c r="E510" s="38"/>
    </row>
    <row r="511">
      <c r="A511" s="11" t="str">
        <f>'Base de datos'!AL506</f>
        <v/>
      </c>
      <c r="B511" s="46"/>
      <c r="C511" s="38"/>
      <c r="D511" s="38"/>
      <c r="E511" s="38"/>
    </row>
    <row r="512">
      <c r="A512" s="11" t="str">
        <f>'Base de datos'!AL507</f>
        <v/>
      </c>
      <c r="B512" s="46"/>
      <c r="C512" s="38"/>
      <c r="D512" s="38"/>
      <c r="E512" s="38"/>
    </row>
    <row r="513">
      <c r="A513" s="11" t="str">
        <f>'Base de datos'!AL508</f>
        <v/>
      </c>
      <c r="B513" s="46"/>
      <c r="C513" s="38"/>
      <c r="D513" s="38"/>
      <c r="E513" s="38"/>
    </row>
    <row r="514">
      <c r="A514" s="11" t="str">
        <f>'Base de datos'!AL509</f>
        <v/>
      </c>
      <c r="B514" s="46"/>
      <c r="C514" s="38"/>
      <c r="D514" s="38"/>
      <c r="E514" s="38"/>
    </row>
    <row r="515">
      <c r="A515" s="11" t="str">
        <f>'Base de datos'!AL510</f>
        <v/>
      </c>
      <c r="B515" s="46"/>
      <c r="C515" s="38"/>
      <c r="D515" s="38"/>
      <c r="E515" s="38"/>
    </row>
    <row r="516">
      <c r="A516" s="11" t="str">
        <f>'Base de datos'!AL511</f>
        <v/>
      </c>
      <c r="B516" s="46"/>
      <c r="C516" s="38"/>
      <c r="D516" s="38"/>
      <c r="E516" s="38"/>
    </row>
    <row r="517">
      <c r="A517" s="11" t="str">
        <f>'Base de datos'!AL512</f>
        <v/>
      </c>
      <c r="B517" s="46"/>
      <c r="C517" s="38"/>
      <c r="D517" s="38"/>
      <c r="E517" s="38"/>
    </row>
    <row r="518">
      <c r="A518" s="11" t="str">
        <f>'Base de datos'!AL513</f>
        <v/>
      </c>
      <c r="B518" s="46"/>
      <c r="C518" s="38"/>
      <c r="D518" s="38"/>
      <c r="E518" s="38"/>
    </row>
    <row r="519">
      <c r="A519" s="11" t="str">
        <f>'Base de datos'!H514</f>
        <v/>
      </c>
      <c r="B519" s="46"/>
      <c r="C519" s="38"/>
      <c r="D519" s="38"/>
      <c r="E519" s="38"/>
    </row>
    <row r="520">
      <c r="A520" s="11" t="str">
        <f>'Base de datos'!H515</f>
        <v/>
      </c>
      <c r="B520" s="46"/>
      <c r="C520" s="38"/>
      <c r="D520" s="38"/>
      <c r="E520" s="38"/>
    </row>
    <row r="521">
      <c r="A521" s="11" t="str">
        <f>'Base de datos'!H516</f>
        <v/>
      </c>
      <c r="B521" s="46"/>
      <c r="C521" s="38"/>
      <c r="D521" s="38"/>
      <c r="E521" s="38"/>
    </row>
    <row r="522">
      <c r="A522" s="11" t="str">
        <f>'Base de datos'!H517</f>
        <v/>
      </c>
      <c r="B522" s="46"/>
      <c r="C522" s="38"/>
      <c r="D522" s="38"/>
      <c r="E522" s="38"/>
    </row>
    <row r="523">
      <c r="A523" s="11" t="str">
        <f>'Base de datos'!H518</f>
        <v/>
      </c>
      <c r="B523" s="46"/>
      <c r="C523" s="38"/>
      <c r="D523" s="38"/>
      <c r="E523" s="38"/>
    </row>
    <row r="524">
      <c r="A524" s="11" t="str">
        <f>'Base de datos'!H519</f>
        <v/>
      </c>
      <c r="B524" s="46"/>
      <c r="C524" s="38"/>
      <c r="D524" s="38"/>
      <c r="E524" s="38"/>
    </row>
    <row r="525">
      <c r="A525" s="11" t="str">
        <f>'Base de datos'!H520</f>
        <v/>
      </c>
      <c r="B525" s="46"/>
      <c r="C525" s="38"/>
      <c r="D525" s="38"/>
      <c r="E525" s="38"/>
    </row>
    <row r="526">
      <c r="A526" s="11" t="str">
        <f>'Base de datos'!H521</f>
        <v/>
      </c>
      <c r="B526" s="46"/>
      <c r="C526" s="38"/>
      <c r="D526" s="38"/>
      <c r="E526" s="38"/>
    </row>
    <row r="527">
      <c r="A527" s="11" t="str">
        <f>'Base de datos'!H522</f>
        <v/>
      </c>
      <c r="B527" s="46"/>
      <c r="C527" s="38"/>
      <c r="D527" s="38"/>
      <c r="E527" s="38"/>
    </row>
    <row r="528">
      <c r="A528" s="11" t="str">
        <f>'Base de datos'!H523</f>
        <v/>
      </c>
      <c r="B528" s="46"/>
      <c r="C528" s="38"/>
      <c r="D528" s="38"/>
      <c r="E528" s="38"/>
    </row>
    <row r="529">
      <c r="A529" s="11" t="str">
        <f>'Base de datos'!H524</f>
        <v/>
      </c>
      <c r="B529" s="46"/>
      <c r="C529" s="38"/>
      <c r="D529" s="38"/>
      <c r="E529" s="38"/>
    </row>
    <row r="530">
      <c r="A530" s="11" t="str">
        <f>'Base de datos'!H525</f>
        <v/>
      </c>
      <c r="B530" s="46"/>
      <c r="C530" s="38"/>
      <c r="D530" s="38"/>
      <c r="E530" s="38"/>
    </row>
    <row r="531">
      <c r="A531" s="11" t="str">
        <f>'Base de datos'!H526</f>
        <v/>
      </c>
      <c r="B531" s="46"/>
      <c r="C531" s="38"/>
      <c r="D531" s="38"/>
      <c r="E531" s="38"/>
    </row>
    <row r="532">
      <c r="A532" s="11" t="str">
        <f>'Base de datos'!H527</f>
        <v/>
      </c>
      <c r="B532" s="46"/>
      <c r="C532" s="38"/>
      <c r="D532" s="38"/>
      <c r="E532" s="38"/>
    </row>
    <row r="533">
      <c r="A533" s="11" t="str">
        <f>'Base de datos'!H528</f>
        <v/>
      </c>
      <c r="B533" s="46"/>
      <c r="C533" s="38"/>
      <c r="D533" s="38"/>
      <c r="E533" s="38"/>
    </row>
    <row r="534">
      <c r="A534" s="11" t="str">
        <f>'Base de datos'!H529</f>
        <v/>
      </c>
      <c r="B534" s="46"/>
      <c r="C534" s="38"/>
      <c r="D534" s="38"/>
      <c r="E534" s="38"/>
    </row>
    <row r="535">
      <c r="A535" s="11" t="str">
        <f>'Base de datos'!H530</f>
        <v/>
      </c>
      <c r="B535" s="46"/>
      <c r="C535" s="38"/>
      <c r="D535" s="38"/>
      <c r="E535" s="38"/>
    </row>
    <row r="536">
      <c r="A536" s="11" t="str">
        <f>'Base de datos'!H531</f>
        <v/>
      </c>
      <c r="B536" s="46"/>
      <c r="C536" s="38"/>
      <c r="D536" s="38"/>
      <c r="E536" s="38"/>
    </row>
    <row r="537">
      <c r="A537" s="11" t="str">
        <f>'Base de datos'!H532</f>
        <v/>
      </c>
      <c r="B537" s="46"/>
      <c r="C537" s="38"/>
      <c r="D537" s="38"/>
      <c r="E537" s="38"/>
    </row>
    <row r="538">
      <c r="A538" s="11" t="str">
        <f>'Base de datos'!H533</f>
        <v/>
      </c>
      <c r="B538" s="46"/>
      <c r="C538" s="38"/>
      <c r="D538" s="38"/>
      <c r="E538" s="38"/>
    </row>
    <row r="539">
      <c r="A539" s="11" t="str">
        <f>'Base de datos'!H534</f>
        <v/>
      </c>
      <c r="B539" s="46"/>
      <c r="C539" s="38"/>
      <c r="D539" s="38"/>
      <c r="E539" s="38"/>
    </row>
    <row r="540">
      <c r="A540" s="11" t="str">
        <f>'Base de datos'!H535</f>
        <v/>
      </c>
      <c r="B540" s="46"/>
      <c r="C540" s="38"/>
      <c r="D540" s="38"/>
      <c r="E540" s="38"/>
    </row>
    <row r="541">
      <c r="A541" s="11" t="str">
        <f>'Base de datos'!H536</f>
        <v/>
      </c>
      <c r="B541" s="46"/>
      <c r="C541" s="38"/>
      <c r="D541" s="38"/>
      <c r="E541" s="38"/>
    </row>
    <row r="542">
      <c r="A542" s="11" t="str">
        <f>'Base de datos'!H537</f>
        <v/>
      </c>
      <c r="B542" s="46"/>
      <c r="C542" s="38"/>
      <c r="D542" s="38"/>
      <c r="E542" s="38"/>
    </row>
    <row r="543">
      <c r="A543" s="11" t="str">
        <f>'Base de datos'!H538</f>
        <v/>
      </c>
      <c r="B543" s="46"/>
      <c r="C543" s="38"/>
      <c r="D543" s="38"/>
      <c r="E543" s="38"/>
    </row>
    <row r="544">
      <c r="A544" s="11" t="str">
        <f>'Base de datos'!H539</f>
        <v/>
      </c>
      <c r="B544" s="46"/>
      <c r="C544" s="38"/>
      <c r="D544" s="38"/>
      <c r="E544" s="38"/>
    </row>
    <row r="545">
      <c r="A545" s="11" t="str">
        <f>'Base de datos'!H540</f>
        <v/>
      </c>
      <c r="B545" s="46"/>
      <c r="C545" s="38"/>
      <c r="D545" s="38"/>
      <c r="E545" s="38"/>
    </row>
    <row r="546">
      <c r="A546" s="11" t="str">
        <f>'Base de datos'!H541</f>
        <v/>
      </c>
      <c r="B546" s="46"/>
      <c r="C546" s="38"/>
      <c r="D546" s="38"/>
      <c r="E546" s="38"/>
    </row>
    <row r="547">
      <c r="A547" s="11" t="str">
        <f>'Base de datos'!H542</f>
        <v/>
      </c>
      <c r="B547" s="46"/>
      <c r="C547" s="38"/>
      <c r="D547" s="38"/>
      <c r="E547" s="38"/>
    </row>
    <row r="548">
      <c r="A548" s="11"/>
      <c r="B548" s="46"/>
      <c r="C548" s="38"/>
      <c r="D548" s="38"/>
      <c r="E548" s="38"/>
    </row>
    <row r="549">
      <c r="A549" s="11"/>
      <c r="B549" s="46"/>
      <c r="C549" s="38"/>
      <c r="D549" s="38"/>
      <c r="E549" s="38"/>
    </row>
    <row r="550">
      <c r="A550" s="11"/>
      <c r="B550" s="46"/>
      <c r="C550" s="38"/>
      <c r="D550" s="38"/>
      <c r="E550" s="38"/>
    </row>
    <row r="551">
      <c r="A551" s="11"/>
      <c r="B551" s="46"/>
      <c r="C551" s="38"/>
      <c r="D551" s="38"/>
      <c r="E551" s="38"/>
    </row>
    <row r="552">
      <c r="A552" s="11"/>
      <c r="B552" s="46"/>
      <c r="C552" s="38"/>
      <c r="D552" s="38"/>
      <c r="E552" s="38"/>
    </row>
    <row r="553">
      <c r="A553" s="11"/>
      <c r="B553" s="46"/>
      <c r="C553" s="38"/>
      <c r="D553" s="38"/>
      <c r="E553" s="38"/>
    </row>
    <row r="554">
      <c r="A554" s="11"/>
      <c r="B554" s="46"/>
      <c r="C554" s="38"/>
      <c r="D554" s="38"/>
      <c r="E554" s="38"/>
    </row>
    <row r="555">
      <c r="A555" s="11"/>
      <c r="B555" s="46"/>
      <c r="C555" s="38"/>
      <c r="D555" s="38"/>
      <c r="E555" s="38"/>
    </row>
    <row r="556">
      <c r="A556" s="11"/>
      <c r="B556" s="46"/>
      <c r="C556" s="38"/>
      <c r="D556" s="38"/>
      <c r="E556" s="38"/>
    </row>
    <row r="557">
      <c r="A557" s="11"/>
      <c r="B557" s="46"/>
      <c r="C557" s="38"/>
      <c r="D557" s="38"/>
      <c r="E557" s="38"/>
    </row>
    <row r="558">
      <c r="A558" s="11"/>
      <c r="B558" s="46"/>
      <c r="C558" s="38"/>
      <c r="D558" s="38"/>
      <c r="E558" s="38"/>
    </row>
    <row r="559">
      <c r="A559" s="11"/>
      <c r="B559" s="46"/>
      <c r="C559" s="38"/>
      <c r="D559" s="38"/>
      <c r="E559" s="38"/>
    </row>
    <row r="560">
      <c r="A560" s="11"/>
      <c r="B560" s="46"/>
      <c r="C560" s="38"/>
      <c r="D560" s="38"/>
      <c r="E560" s="38"/>
    </row>
    <row r="561">
      <c r="A561" s="11"/>
      <c r="B561" s="46"/>
      <c r="C561" s="38"/>
      <c r="D561" s="38"/>
      <c r="E561" s="38"/>
    </row>
    <row r="562">
      <c r="A562" s="11"/>
      <c r="B562" s="46"/>
      <c r="C562" s="38"/>
      <c r="D562" s="38"/>
      <c r="E562" s="38"/>
    </row>
    <row r="563">
      <c r="A563" s="11"/>
      <c r="B563" s="46"/>
      <c r="C563" s="38"/>
      <c r="D563" s="38"/>
      <c r="E563" s="38"/>
    </row>
    <row r="564">
      <c r="A564" s="11"/>
      <c r="B564" s="46"/>
      <c r="C564" s="38"/>
      <c r="D564" s="38"/>
      <c r="E564" s="38"/>
    </row>
    <row r="565">
      <c r="A565" s="11"/>
      <c r="B565" s="46"/>
      <c r="C565" s="38"/>
      <c r="D565" s="38"/>
      <c r="E565" s="38"/>
    </row>
    <row r="566">
      <c r="A566" s="11"/>
      <c r="B566" s="46"/>
      <c r="C566" s="38"/>
      <c r="D566" s="38"/>
      <c r="E566" s="38"/>
    </row>
    <row r="567">
      <c r="A567" s="11"/>
      <c r="B567" s="46"/>
      <c r="C567" s="38"/>
      <c r="D567" s="38"/>
      <c r="E567" s="38"/>
    </row>
    <row r="568">
      <c r="A568" s="11"/>
      <c r="B568" s="46"/>
      <c r="C568" s="38"/>
      <c r="D568" s="38"/>
      <c r="E568" s="38"/>
    </row>
    <row r="569">
      <c r="A569" s="11"/>
      <c r="B569" s="46"/>
      <c r="C569" s="38"/>
      <c r="D569" s="38"/>
      <c r="E569" s="38"/>
    </row>
    <row r="570">
      <c r="A570" s="11"/>
      <c r="B570" s="46"/>
      <c r="C570" s="38"/>
      <c r="D570" s="38"/>
      <c r="E570" s="38"/>
    </row>
    <row r="571">
      <c r="A571" s="11"/>
      <c r="B571" s="46"/>
      <c r="C571" s="38"/>
      <c r="D571" s="38"/>
      <c r="E571" s="38"/>
    </row>
    <row r="572">
      <c r="A572" s="11"/>
      <c r="B572" s="46"/>
      <c r="C572" s="38"/>
      <c r="D572" s="38"/>
      <c r="E572" s="38"/>
    </row>
    <row r="573">
      <c r="A573" s="11"/>
      <c r="B573" s="46"/>
      <c r="C573" s="38"/>
      <c r="D573" s="38"/>
      <c r="E573" s="38"/>
    </row>
    <row r="574">
      <c r="A574" s="11"/>
      <c r="B574" s="46"/>
      <c r="C574" s="38"/>
      <c r="D574" s="38"/>
      <c r="E574" s="38"/>
    </row>
    <row r="575">
      <c r="A575" s="11"/>
      <c r="B575" s="46"/>
      <c r="C575" s="38"/>
      <c r="D575" s="38"/>
      <c r="E575" s="38"/>
    </row>
    <row r="576">
      <c r="A576" s="11"/>
      <c r="B576" s="46"/>
      <c r="C576" s="38"/>
      <c r="D576" s="38"/>
      <c r="E576" s="38"/>
    </row>
    <row r="577">
      <c r="A577" s="11"/>
      <c r="B577" s="46"/>
      <c r="C577" s="38"/>
      <c r="D577" s="38"/>
      <c r="E577" s="38"/>
    </row>
    <row r="578">
      <c r="A578" s="11"/>
      <c r="B578" s="46"/>
      <c r="C578" s="38"/>
      <c r="D578" s="38"/>
      <c r="E578" s="38"/>
    </row>
    <row r="579">
      <c r="A579" s="11"/>
      <c r="B579" s="46"/>
      <c r="C579" s="38"/>
      <c r="D579" s="38"/>
      <c r="E579" s="38"/>
    </row>
    <row r="580">
      <c r="A580" s="11"/>
      <c r="B580" s="46"/>
      <c r="C580" s="38"/>
      <c r="D580" s="38"/>
      <c r="E580" s="38"/>
    </row>
    <row r="581">
      <c r="A581" s="11"/>
      <c r="B581" s="46"/>
      <c r="C581" s="38"/>
      <c r="D581" s="38"/>
      <c r="E581" s="38"/>
    </row>
    <row r="582">
      <c r="A582" s="11"/>
      <c r="B582" s="46"/>
      <c r="C582" s="38"/>
      <c r="D582" s="38"/>
      <c r="E582" s="38"/>
    </row>
    <row r="583">
      <c r="A583" s="11"/>
      <c r="B583" s="46"/>
      <c r="C583" s="38"/>
      <c r="D583" s="38"/>
      <c r="E583" s="38"/>
    </row>
    <row r="584">
      <c r="A584" s="11"/>
      <c r="B584" s="46"/>
      <c r="C584" s="38"/>
      <c r="D584" s="38"/>
      <c r="E584" s="38"/>
    </row>
    <row r="585">
      <c r="A585" s="11"/>
      <c r="B585" s="46"/>
      <c r="C585" s="38"/>
      <c r="D585" s="38"/>
      <c r="E585" s="38"/>
    </row>
    <row r="586">
      <c r="A586" s="11"/>
      <c r="B586" s="46"/>
      <c r="C586" s="38"/>
      <c r="D586" s="38"/>
      <c r="E586" s="38"/>
    </row>
    <row r="587">
      <c r="A587" s="11"/>
      <c r="B587" s="46"/>
      <c r="C587" s="38"/>
      <c r="D587" s="38"/>
      <c r="E587" s="38"/>
    </row>
    <row r="588">
      <c r="A588" s="11"/>
      <c r="B588" s="46"/>
      <c r="C588" s="38"/>
      <c r="D588" s="38"/>
      <c r="E588" s="38"/>
    </row>
    <row r="589">
      <c r="A589" s="11"/>
      <c r="B589" s="46"/>
      <c r="C589" s="38"/>
      <c r="D589" s="38"/>
      <c r="E589" s="38"/>
    </row>
    <row r="590">
      <c r="A590" s="11"/>
      <c r="B590" s="46"/>
      <c r="C590" s="38"/>
      <c r="D590" s="38"/>
      <c r="E590" s="38"/>
    </row>
    <row r="591">
      <c r="A591" s="11"/>
      <c r="B591" s="46"/>
      <c r="C591" s="38"/>
      <c r="D591" s="38"/>
      <c r="E591" s="38"/>
    </row>
    <row r="592">
      <c r="A592" s="11"/>
      <c r="B592" s="46"/>
      <c r="C592" s="38"/>
      <c r="D592" s="38"/>
      <c r="E592" s="38"/>
    </row>
    <row r="593">
      <c r="A593" s="11"/>
      <c r="B593" s="46"/>
      <c r="C593" s="38"/>
      <c r="D593" s="38"/>
      <c r="E593" s="38"/>
    </row>
    <row r="594">
      <c r="A594" s="11"/>
      <c r="B594" s="46"/>
      <c r="C594" s="38"/>
      <c r="D594" s="38"/>
      <c r="E594" s="38"/>
    </row>
    <row r="595">
      <c r="A595" s="11"/>
      <c r="B595" s="46"/>
      <c r="C595" s="38"/>
      <c r="D595" s="38"/>
      <c r="E595" s="38"/>
    </row>
    <row r="596">
      <c r="A596" s="11"/>
      <c r="B596" s="46"/>
      <c r="C596" s="38"/>
      <c r="D596" s="38"/>
      <c r="E596" s="38"/>
    </row>
    <row r="597">
      <c r="A597" s="11"/>
      <c r="B597" s="46"/>
      <c r="C597" s="38"/>
      <c r="D597" s="38"/>
      <c r="E597" s="38"/>
    </row>
    <row r="598">
      <c r="A598" s="11"/>
      <c r="B598" s="46"/>
      <c r="C598" s="38"/>
      <c r="D598" s="38"/>
      <c r="E598" s="38"/>
    </row>
    <row r="599">
      <c r="A599" s="11"/>
      <c r="B599" s="46"/>
      <c r="C599" s="38"/>
      <c r="D599" s="38"/>
      <c r="E599" s="38"/>
    </row>
    <row r="600">
      <c r="A600" s="11"/>
      <c r="B600" s="46"/>
      <c r="C600" s="38"/>
      <c r="D600" s="38"/>
      <c r="E600" s="38"/>
    </row>
    <row r="601">
      <c r="A601" s="11"/>
      <c r="B601" s="46"/>
      <c r="C601" s="38"/>
      <c r="D601" s="38"/>
      <c r="E601" s="38"/>
    </row>
    <row r="602">
      <c r="A602" s="11"/>
      <c r="B602" s="46"/>
      <c r="C602" s="38"/>
      <c r="D602" s="38"/>
      <c r="E602" s="38"/>
    </row>
    <row r="603">
      <c r="A603" s="11"/>
      <c r="B603" s="46"/>
      <c r="C603" s="38"/>
      <c r="D603" s="38"/>
      <c r="E603" s="38"/>
    </row>
    <row r="604">
      <c r="A604" s="11"/>
      <c r="B604" s="46"/>
      <c r="C604" s="38"/>
      <c r="D604" s="38"/>
      <c r="E604" s="38"/>
    </row>
    <row r="605">
      <c r="A605" s="11"/>
      <c r="B605" s="46"/>
      <c r="C605" s="38"/>
      <c r="D605" s="38"/>
      <c r="E605" s="38"/>
    </row>
    <row r="606">
      <c r="A606" s="11"/>
      <c r="B606" s="46"/>
      <c r="C606" s="38"/>
      <c r="D606" s="38"/>
      <c r="E606" s="38"/>
    </row>
    <row r="607">
      <c r="A607" s="11"/>
      <c r="B607" s="46"/>
      <c r="C607" s="38"/>
      <c r="D607" s="38"/>
      <c r="E607" s="38"/>
    </row>
    <row r="608">
      <c r="A608" s="11"/>
      <c r="B608" s="46"/>
      <c r="C608" s="38"/>
      <c r="D608" s="38"/>
      <c r="E608" s="38"/>
    </row>
    <row r="609">
      <c r="A609" s="11"/>
      <c r="B609" s="46"/>
      <c r="C609" s="38"/>
      <c r="D609" s="38"/>
      <c r="E609" s="38"/>
    </row>
    <row r="610">
      <c r="A610" s="11"/>
      <c r="B610" s="46"/>
      <c r="C610" s="38"/>
      <c r="D610" s="38"/>
      <c r="E610" s="38"/>
    </row>
    <row r="611">
      <c r="A611" s="11"/>
      <c r="B611" s="46"/>
      <c r="C611" s="38"/>
      <c r="D611" s="38"/>
      <c r="E611" s="38"/>
    </row>
    <row r="612">
      <c r="A612" s="11"/>
      <c r="B612" s="46"/>
      <c r="C612" s="38"/>
      <c r="D612" s="38"/>
      <c r="E612" s="38"/>
    </row>
    <row r="613">
      <c r="A613" s="11"/>
      <c r="B613" s="46"/>
      <c r="C613" s="38"/>
      <c r="D613" s="38"/>
      <c r="E613" s="38"/>
    </row>
    <row r="614">
      <c r="A614" s="11"/>
      <c r="B614" s="46"/>
      <c r="C614" s="38"/>
      <c r="D614" s="38"/>
      <c r="E614" s="38"/>
    </row>
    <row r="615">
      <c r="A615" s="11"/>
      <c r="B615" s="46"/>
      <c r="C615" s="38"/>
      <c r="D615" s="38"/>
      <c r="E615" s="38"/>
    </row>
    <row r="616">
      <c r="A616" s="11"/>
      <c r="B616" s="46"/>
      <c r="C616" s="38"/>
      <c r="D616" s="38"/>
      <c r="E616" s="38"/>
    </row>
    <row r="617">
      <c r="A617" s="11"/>
      <c r="B617" s="46"/>
      <c r="C617" s="38"/>
      <c r="D617" s="38"/>
      <c r="E617" s="38"/>
    </row>
    <row r="618">
      <c r="A618" s="11"/>
      <c r="B618" s="46"/>
      <c r="C618" s="38"/>
      <c r="D618" s="38"/>
      <c r="E618" s="38"/>
    </row>
    <row r="619">
      <c r="A619" s="11"/>
      <c r="B619" s="46"/>
      <c r="C619" s="38"/>
      <c r="D619" s="38"/>
      <c r="E619" s="38"/>
    </row>
    <row r="620">
      <c r="A620" s="11"/>
      <c r="B620" s="46"/>
      <c r="C620" s="38"/>
      <c r="D620" s="38"/>
      <c r="E620" s="38"/>
    </row>
    <row r="621">
      <c r="A621" s="11"/>
      <c r="B621" s="46"/>
      <c r="C621" s="38"/>
      <c r="D621" s="38"/>
      <c r="E621" s="38"/>
    </row>
    <row r="622">
      <c r="A622" s="11"/>
      <c r="B622" s="46"/>
      <c r="C622" s="38"/>
      <c r="D622" s="38"/>
      <c r="E622" s="38"/>
    </row>
    <row r="623">
      <c r="A623" s="11"/>
      <c r="B623" s="46"/>
      <c r="C623" s="38"/>
      <c r="D623" s="38"/>
      <c r="E623" s="38"/>
    </row>
    <row r="624">
      <c r="A624" s="11"/>
      <c r="B624" s="46"/>
      <c r="C624" s="38"/>
      <c r="D624" s="38"/>
      <c r="E624" s="38"/>
    </row>
    <row r="625">
      <c r="A625" s="11"/>
      <c r="B625" s="46"/>
      <c r="C625" s="38"/>
      <c r="D625" s="38"/>
      <c r="E625" s="38"/>
    </row>
    <row r="626">
      <c r="A626" s="11"/>
      <c r="B626" s="46"/>
      <c r="C626" s="38"/>
      <c r="D626" s="38"/>
      <c r="E626" s="38"/>
    </row>
    <row r="627">
      <c r="A627" s="11"/>
      <c r="B627" s="46"/>
      <c r="C627" s="38"/>
      <c r="D627" s="38"/>
      <c r="E627" s="38"/>
    </row>
    <row r="628">
      <c r="A628" s="11"/>
      <c r="B628" s="46"/>
      <c r="C628" s="38"/>
      <c r="D628" s="38"/>
      <c r="E628" s="38"/>
    </row>
    <row r="629">
      <c r="A629" s="11"/>
      <c r="B629" s="46"/>
      <c r="C629" s="38"/>
      <c r="D629" s="38"/>
      <c r="E629" s="38"/>
    </row>
    <row r="630">
      <c r="A630" s="11"/>
      <c r="B630" s="46"/>
      <c r="C630" s="38"/>
      <c r="D630" s="38"/>
      <c r="E630" s="38"/>
    </row>
    <row r="631">
      <c r="A631" s="11"/>
      <c r="B631" s="46"/>
      <c r="C631" s="38"/>
      <c r="D631" s="38"/>
      <c r="E631" s="38"/>
    </row>
    <row r="632">
      <c r="A632" s="11"/>
      <c r="B632" s="46"/>
      <c r="C632" s="38"/>
      <c r="D632" s="38"/>
      <c r="E632" s="38"/>
    </row>
    <row r="633">
      <c r="A633" s="11"/>
      <c r="B633" s="46"/>
      <c r="C633" s="38"/>
      <c r="D633" s="38"/>
      <c r="E633" s="38"/>
    </row>
    <row r="634">
      <c r="A634" s="11"/>
      <c r="B634" s="46"/>
      <c r="C634" s="38"/>
      <c r="D634" s="38"/>
      <c r="E634" s="38"/>
    </row>
    <row r="635">
      <c r="A635" s="11"/>
      <c r="B635" s="46"/>
      <c r="C635" s="38"/>
      <c r="D635" s="38"/>
      <c r="E635" s="38"/>
    </row>
    <row r="636">
      <c r="A636" s="11"/>
      <c r="B636" s="46"/>
      <c r="C636" s="38"/>
      <c r="D636" s="38"/>
      <c r="E636" s="38"/>
    </row>
    <row r="637">
      <c r="A637" s="11"/>
      <c r="B637" s="46"/>
      <c r="C637" s="38"/>
      <c r="D637" s="38"/>
      <c r="E637" s="38"/>
    </row>
    <row r="638">
      <c r="A638" s="11"/>
      <c r="B638" s="46"/>
      <c r="C638" s="38"/>
      <c r="D638" s="38"/>
      <c r="E638" s="38"/>
    </row>
    <row r="639">
      <c r="A639" s="11"/>
      <c r="B639" s="46"/>
      <c r="C639" s="38"/>
      <c r="D639" s="38"/>
      <c r="E639" s="38"/>
    </row>
    <row r="640">
      <c r="A640" s="11"/>
      <c r="B640" s="46"/>
      <c r="C640" s="38"/>
      <c r="D640" s="38"/>
      <c r="E640" s="38"/>
    </row>
    <row r="641">
      <c r="A641" s="11"/>
      <c r="B641" s="46"/>
      <c r="C641" s="38"/>
      <c r="D641" s="38"/>
      <c r="E641" s="38"/>
    </row>
    <row r="642">
      <c r="A642" s="11"/>
      <c r="B642" s="46"/>
      <c r="C642" s="38"/>
      <c r="D642" s="38"/>
      <c r="E642" s="38"/>
    </row>
    <row r="643">
      <c r="A643" s="11"/>
      <c r="B643" s="46"/>
      <c r="C643" s="38"/>
      <c r="D643" s="38"/>
      <c r="E643" s="38"/>
    </row>
    <row r="644">
      <c r="A644" s="11"/>
      <c r="B644" s="46"/>
      <c r="C644" s="38"/>
      <c r="D644" s="38"/>
      <c r="E644" s="38"/>
    </row>
    <row r="645">
      <c r="A645" s="11"/>
      <c r="B645" s="46"/>
      <c r="C645" s="38"/>
      <c r="D645" s="38"/>
      <c r="E645" s="38"/>
    </row>
    <row r="646">
      <c r="A646" s="11"/>
      <c r="B646" s="46"/>
      <c r="C646" s="38"/>
      <c r="D646" s="38"/>
      <c r="E646" s="38"/>
    </row>
    <row r="647">
      <c r="A647" s="11"/>
      <c r="B647" s="46"/>
      <c r="C647" s="38"/>
      <c r="D647" s="38"/>
      <c r="E647" s="38"/>
    </row>
    <row r="648">
      <c r="A648" s="11"/>
      <c r="B648" s="46"/>
      <c r="C648" s="38"/>
      <c r="D648" s="38"/>
      <c r="E648" s="38"/>
    </row>
    <row r="649">
      <c r="A649" s="11"/>
      <c r="B649" s="46"/>
      <c r="C649" s="38"/>
      <c r="D649" s="38"/>
      <c r="E649" s="38"/>
    </row>
    <row r="650">
      <c r="A650" s="11"/>
      <c r="B650" s="46"/>
      <c r="C650" s="38"/>
      <c r="D650" s="38"/>
      <c r="E650" s="38"/>
    </row>
    <row r="651">
      <c r="A651" s="11"/>
      <c r="B651" s="46"/>
      <c r="C651" s="38"/>
      <c r="D651" s="38"/>
      <c r="E651" s="38"/>
    </row>
    <row r="652">
      <c r="A652" s="11"/>
      <c r="B652" s="46"/>
      <c r="C652" s="38"/>
      <c r="D652" s="38"/>
      <c r="E652" s="38"/>
    </row>
    <row r="653">
      <c r="A653" s="11"/>
      <c r="B653" s="46"/>
      <c r="C653" s="38"/>
      <c r="D653" s="38"/>
      <c r="E653" s="38"/>
    </row>
    <row r="654">
      <c r="A654" s="11"/>
      <c r="B654" s="46"/>
      <c r="C654" s="38"/>
      <c r="D654" s="38"/>
      <c r="E654" s="38"/>
    </row>
    <row r="655">
      <c r="A655" s="11"/>
      <c r="B655" s="46"/>
      <c r="C655" s="38"/>
      <c r="D655" s="38"/>
      <c r="E655" s="38"/>
    </row>
    <row r="656">
      <c r="A656" s="11"/>
      <c r="B656" s="46"/>
      <c r="C656" s="38"/>
      <c r="D656" s="38"/>
      <c r="E656" s="38"/>
    </row>
    <row r="657">
      <c r="A657" s="11"/>
      <c r="B657" s="46"/>
      <c r="C657" s="38"/>
      <c r="D657" s="38"/>
      <c r="E657" s="38"/>
    </row>
    <row r="658">
      <c r="A658" s="11"/>
      <c r="B658" s="46"/>
      <c r="C658" s="38"/>
      <c r="D658" s="38"/>
      <c r="E658" s="38"/>
    </row>
    <row r="659">
      <c r="A659" s="11"/>
      <c r="B659" s="46"/>
      <c r="C659" s="38"/>
      <c r="D659" s="38"/>
      <c r="E659" s="38"/>
    </row>
    <row r="660">
      <c r="A660" s="11"/>
      <c r="B660" s="46"/>
      <c r="C660" s="38"/>
      <c r="D660" s="38"/>
      <c r="E660" s="38"/>
    </row>
    <row r="661">
      <c r="A661" s="11"/>
      <c r="B661" s="46"/>
      <c r="C661" s="38"/>
      <c r="D661" s="38"/>
      <c r="E661" s="38"/>
    </row>
    <row r="662">
      <c r="A662" s="11"/>
      <c r="B662" s="46"/>
      <c r="C662" s="38"/>
      <c r="D662" s="38"/>
      <c r="E662" s="38"/>
    </row>
    <row r="663">
      <c r="A663" s="11"/>
      <c r="B663" s="46"/>
      <c r="C663" s="38"/>
      <c r="D663" s="38"/>
      <c r="E663" s="38"/>
    </row>
    <row r="664">
      <c r="A664" s="11"/>
      <c r="B664" s="46"/>
      <c r="C664" s="38"/>
      <c r="D664" s="38"/>
      <c r="E664" s="38"/>
    </row>
    <row r="665">
      <c r="A665" s="11"/>
      <c r="B665" s="46"/>
      <c r="C665" s="38"/>
      <c r="D665" s="38"/>
      <c r="E665" s="38"/>
    </row>
    <row r="666">
      <c r="A666" s="11"/>
      <c r="B666" s="46"/>
      <c r="C666" s="38"/>
      <c r="D666" s="38"/>
      <c r="E666" s="38"/>
    </row>
    <row r="667">
      <c r="A667" s="11"/>
      <c r="B667" s="46"/>
      <c r="C667" s="38"/>
      <c r="D667" s="38"/>
      <c r="E667" s="38"/>
    </row>
    <row r="668">
      <c r="A668" s="11"/>
      <c r="B668" s="46"/>
      <c r="C668" s="38"/>
      <c r="D668" s="38"/>
      <c r="E668" s="38"/>
    </row>
    <row r="669">
      <c r="A669" s="11"/>
      <c r="B669" s="46"/>
      <c r="C669" s="38"/>
      <c r="D669" s="38"/>
      <c r="E669" s="38"/>
    </row>
    <row r="670">
      <c r="A670" s="11"/>
      <c r="B670" s="46"/>
      <c r="C670" s="38"/>
      <c r="D670" s="38"/>
      <c r="E670" s="38"/>
    </row>
    <row r="671">
      <c r="A671" s="11"/>
      <c r="B671" s="46"/>
      <c r="C671" s="38"/>
      <c r="D671" s="38"/>
      <c r="E671" s="38"/>
    </row>
    <row r="672">
      <c r="A672" s="11"/>
      <c r="B672" s="46"/>
      <c r="C672" s="38"/>
      <c r="D672" s="38"/>
      <c r="E672" s="38"/>
    </row>
    <row r="673">
      <c r="A673" s="11"/>
      <c r="B673" s="46"/>
      <c r="C673" s="38"/>
      <c r="D673" s="38"/>
      <c r="E673" s="38"/>
    </row>
    <row r="674">
      <c r="A674" s="11"/>
      <c r="B674" s="46"/>
      <c r="C674" s="38"/>
      <c r="D674" s="38"/>
      <c r="E674" s="38"/>
    </row>
    <row r="675">
      <c r="A675" s="11"/>
      <c r="B675" s="46"/>
      <c r="C675" s="38"/>
      <c r="D675" s="38"/>
      <c r="E675" s="38"/>
    </row>
    <row r="676">
      <c r="A676" s="11"/>
      <c r="B676" s="46"/>
      <c r="C676" s="38"/>
      <c r="D676" s="38"/>
      <c r="E676" s="38"/>
    </row>
    <row r="677">
      <c r="A677" s="11"/>
      <c r="B677" s="46"/>
      <c r="C677" s="38"/>
      <c r="D677" s="38"/>
      <c r="E677" s="38"/>
    </row>
    <row r="678">
      <c r="A678" s="11"/>
      <c r="B678" s="46"/>
      <c r="C678" s="38"/>
      <c r="D678" s="38"/>
      <c r="E678" s="38"/>
    </row>
    <row r="679">
      <c r="A679" s="11"/>
      <c r="B679" s="46"/>
      <c r="C679" s="38"/>
      <c r="D679" s="38"/>
      <c r="E679" s="38"/>
    </row>
    <row r="680">
      <c r="A680" s="11"/>
      <c r="B680" s="46"/>
      <c r="C680" s="38"/>
      <c r="D680" s="38"/>
      <c r="E680" s="38"/>
    </row>
    <row r="681">
      <c r="A681" s="11"/>
      <c r="B681" s="46"/>
      <c r="C681" s="38"/>
      <c r="D681" s="38"/>
      <c r="E681" s="38"/>
    </row>
    <row r="682">
      <c r="A682" s="11"/>
      <c r="B682" s="46"/>
      <c r="C682" s="38"/>
      <c r="D682" s="38"/>
      <c r="E682" s="38"/>
    </row>
    <row r="683">
      <c r="A683" s="11"/>
      <c r="B683" s="46"/>
      <c r="C683" s="38"/>
      <c r="D683" s="38"/>
      <c r="E683" s="38"/>
    </row>
    <row r="684">
      <c r="A684" s="11"/>
      <c r="B684" s="46"/>
      <c r="C684" s="38"/>
      <c r="D684" s="38"/>
      <c r="E684" s="38"/>
    </row>
    <row r="685">
      <c r="A685" s="11"/>
      <c r="B685" s="46"/>
      <c r="C685" s="38"/>
      <c r="D685" s="38"/>
      <c r="E685" s="38"/>
    </row>
    <row r="686">
      <c r="A686" s="11"/>
      <c r="B686" s="46"/>
      <c r="C686" s="38"/>
      <c r="D686" s="38"/>
      <c r="E686" s="38"/>
    </row>
    <row r="687">
      <c r="A687" s="11"/>
      <c r="B687" s="46"/>
      <c r="C687" s="38"/>
      <c r="D687" s="38"/>
      <c r="E687" s="38"/>
    </row>
    <row r="688">
      <c r="A688" s="11"/>
      <c r="B688" s="46"/>
      <c r="C688" s="38"/>
      <c r="D688" s="38"/>
      <c r="E688" s="38"/>
    </row>
    <row r="689">
      <c r="A689" s="11"/>
      <c r="B689" s="46"/>
      <c r="C689" s="38"/>
      <c r="D689" s="38"/>
      <c r="E689" s="38"/>
    </row>
    <row r="690">
      <c r="A690" s="11"/>
      <c r="B690" s="46"/>
      <c r="C690" s="38"/>
      <c r="D690" s="38"/>
      <c r="E690" s="38"/>
    </row>
    <row r="691">
      <c r="A691" s="11"/>
      <c r="B691" s="46"/>
      <c r="C691" s="38"/>
      <c r="D691" s="38"/>
      <c r="E691" s="38"/>
    </row>
    <row r="692">
      <c r="A692" s="11"/>
      <c r="B692" s="46"/>
      <c r="C692" s="38"/>
      <c r="D692" s="38"/>
      <c r="E692" s="38"/>
    </row>
    <row r="693">
      <c r="A693" s="11"/>
      <c r="B693" s="46"/>
      <c r="C693" s="38"/>
      <c r="D693" s="38"/>
      <c r="E693" s="38"/>
    </row>
    <row r="694">
      <c r="A694" s="11"/>
      <c r="B694" s="46"/>
      <c r="C694" s="38"/>
      <c r="D694" s="38"/>
      <c r="E694" s="38"/>
    </row>
    <row r="695">
      <c r="A695" s="11"/>
      <c r="B695" s="46"/>
      <c r="C695" s="38"/>
      <c r="D695" s="38"/>
      <c r="E695" s="38"/>
    </row>
    <row r="696">
      <c r="A696" s="11"/>
      <c r="B696" s="46"/>
      <c r="C696" s="38"/>
      <c r="D696" s="38"/>
      <c r="E696" s="38"/>
    </row>
    <row r="697">
      <c r="A697" s="11"/>
      <c r="B697" s="46"/>
      <c r="C697" s="38"/>
      <c r="D697" s="38"/>
      <c r="E697" s="38"/>
    </row>
    <row r="698">
      <c r="A698" s="11"/>
      <c r="B698" s="46"/>
      <c r="C698" s="38"/>
      <c r="D698" s="38"/>
      <c r="E698" s="38"/>
    </row>
    <row r="699">
      <c r="A699" s="11"/>
      <c r="B699" s="46"/>
      <c r="C699" s="38"/>
      <c r="D699" s="38"/>
      <c r="E699" s="38"/>
    </row>
    <row r="700">
      <c r="A700" s="11"/>
      <c r="B700" s="46"/>
      <c r="C700" s="38"/>
      <c r="D700" s="38"/>
      <c r="E700" s="38"/>
    </row>
    <row r="701">
      <c r="A701" s="11"/>
      <c r="B701" s="46"/>
      <c r="C701" s="38"/>
      <c r="D701" s="38"/>
      <c r="E701" s="38"/>
    </row>
    <row r="702">
      <c r="A702" s="11"/>
      <c r="B702" s="46"/>
      <c r="C702" s="38"/>
      <c r="D702" s="38"/>
      <c r="E702" s="38"/>
    </row>
    <row r="703">
      <c r="A703" s="11"/>
      <c r="B703" s="46"/>
      <c r="C703" s="38"/>
      <c r="D703" s="38"/>
      <c r="E703" s="38"/>
    </row>
    <row r="704">
      <c r="A704" s="11"/>
      <c r="B704" s="46"/>
      <c r="C704" s="38"/>
      <c r="D704" s="38"/>
      <c r="E704" s="38"/>
    </row>
    <row r="705">
      <c r="A705" s="11"/>
      <c r="B705" s="46"/>
      <c r="C705" s="38"/>
      <c r="D705" s="38"/>
      <c r="E705" s="38"/>
    </row>
    <row r="706">
      <c r="A706" s="11"/>
      <c r="B706" s="46"/>
      <c r="C706" s="38"/>
      <c r="D706" s="38"/>
      <c r="E706" s="38"/>
    </row>
    <row r="707">
      <c r="A707" s="11"/>
      <c r="B707" s="46"/>
      <c r="C707" s="38"/>
      <c r="D707" s="38"/>
      <c r="E707" s="38"/>
    </row>
    <row r="708">
      <c r="A708" s="11"/>
      <c r="B708" s="46"/>
      <c r="C708" s="38"/>
      <c r="D708" s="38"/>
      <c r="E708" s="38"/>
    </row>
    <row r="709">
      <c r="A709" s="11"/>
      <c r="B709" s="46"/>
      <c r="C709" s="38"/>
      <c r="D709" s="38"/>
      <c r="E709" s="38"/>
    </row>
    <row r="710">
      <c r="A710" s="11"/>
      <c r="B710" s="46"/>
      <c r="C710" s="38"/>
      <c r="D710" s="38"/>
      <c r="E710" s="38"/>
    </row>
    <row r="711">
      <c r="A711" s="11"/>
      <c r="B711" s="46"/>
      <c r="C711" s="38"/>
      <c r="D711" s="38"/>
      <c r="E711" s="38"/>
    </row>
    <row r="712">
      <c r="A712" s="11"/>
      <c r="B712" s="46"/>
      <c r="C712" s="38"/>
      <c r="D712" s="38"/>
      <c r="E712" s="38"/>
    </row>
    <row r="713">
      <c r="A713" s="11"/>
      <c r="B713" s="46"/>
      <c r="C713" s="38"/>
      <c r="D713" s="38"/>
      <c r="E713" s="38"/>
    </row>
    <row r="714">
      <c r="A714" s="11"/>
      <c r="B714" s="46"/>
      <c r="C714" s="38"/>
      <c r="D714" s="38"/>
      <c r="E714" s="38"/>
    </row>
    <row r="715">
      <c r="A715" s="11"/>
      <c r="B715" s="46"/>
      <c r="C715" s="38"/>
      <c r="D715" s="38"/>
      <c r="E715" s="38"/>
    </row>
    <row r="716">
      <c r="A716" s="11"/>
      <c r="B716" s="46"/>
      <c r="C716" s="38"/>
      <c r="D716" s="38"/>
      <c r="E716" s="38"/>
    </row>
    <row r="717">
      <c r="A717" s="11"/>
      <c r="B717" s="46"/>
      <c r="C717" s="38"/>
      <c r="D717" s="38"/>
      <c r="E717" s="38"/>
    </row>
    <row r="718">
      <c r="A718" s="11"/>
      <c r="B718" s="46"/>
      <c r="C718" s="38"/>
      <c r="D718" s="38"/>
      <c r="E718" s="38"/>
    </row>
    <row r="719">
      <c r="A719" s="11"/>
      <c r="B719" s="46"/>
      <c r="C719" s="38"/>
      <c r="D719" s="38"/>
      <c r="E719" s="38"/>
    </row>
    <row r="720">
      <c r="A720" s="11"/>
      <c r="B720" s="46"/>
      <c r="C720" s="38"/>
      <c r="D720" s="38"/>
      <c r="E720" s="38"/>
    </row>
    <row r="721">
      <c r="A721" s="11"/>
      <c r="B721" s="46"/>
      <c r="C721" s="38"/>
      <c r="D721" s="38"/>
      <c r="E721" s="38"/>
    </row>
    <row r="722">
      <c r="A722" s="11"/>
      <c r="B722" s="46"/>
      <c r="C722" s="38"/>
      <c r="D722" s="38"/>
      <c r="E722" s="38"/>
    </row>
    <row r="723">
      <c r="A723" s="11"/>
      <c r="B723" s="46"/>
      <c r="C723" s="38"/>
      <c r="D723" s="38"/>
      <c r="E723" s="38"/>
    </row>
    <row r="724">
      <c r="A724" s="11"/>
      <c r="B724" s="46"/>
      <c r="C724" s="38"/>
      <c r="D724" s="38"/>
      <c r="E724" s="38"/>
    </row>
    <row r="725">
      <c r="A725" s="11"/>
      <c r="B725" s="46"/>
      <c r="C725" s="38"/>
      <c r="D725" s="38"/>
      <c r="E725" s="38"/>
    </row>
    <row r="726">
      <c r="A726" s="11"/>
      <c r="B726" s="46"/>
      <c r="C726" s="38"/>
      <c r="D726" s="38"/>
      <c r="E726" s="38"/>
    </row>
    <row r="727">
      <c r="A727" s="11"/>
      <c r="B727" s="46"/>
      <c r="C727" s="38"/>
      <c r="D727" s="38"/>
      <c r="E727" s="38"/>
    </row>
    <row r="728">
      <c r="A728" s="11"/>
      <c r="B728" s="46"/>
      <c r="C728" s="38"/>
      <c r="D728" s="38"/>
      <c r="E728" s="38"/>
    </row>
    <row r="729">
      <c r="A729" s="11"/>
      <c r="B729" s="46"/>
      <c r="C729" s="38"/>
      <c r="D729" s="38"/>
      <c r="E729" s="38"/>
    </row>
    <row r="730">
      <c r="A730" s="11"/>
      <c r="B730" s="46"/>
      <c r="C730" s="38"/>
      <c r="D730" s="38"/>
      <c r="E730" s="38"/>
    </row>
    <row r="731">
      <c r="A731" s="11"/>
      <c r="B731" s="46"/>
      <c r="C731" s="38"/>
      <c r="D731" s="38"/>
      <c r="E731" s="38"/>
    </row>
    <row r="732">
      <c r="A732" s="11"/>
      <c r="B732" s="46"/>
      <c r="C732" s="38"/>
      <c r="D732" s="38"/>
      <c r="E732" s="38"/>
    </row>
    <row r="733">
      <c r="A733" s="11"/>
      <c r="B733" s="46"/>
      <c r="C733" s="38"/>
      <c r="D733" s="38"/>
      <c r="E733" s="38"/>
    </row>
    <row r="734">
      <c r="A734" s="11"/>
      <c r="B734" s="46"/>
      <c r="C734" s="38"/>
      <c r="D734" s="38"/>
      <c r="E734" s="38"/>
    </row>
    <row r="735">
      <c r="A735" s="11"/>
      <c r="B735" s="46"/>
      <c r="C735" s="38"/>
      <c r="D735" s="38"/>
      <c r="E735" s="38"/>
    </row>
    <row r="736">
      <c r="A736" s="11"/>
      <c r="B736" s="46"/>
      <c r="C736" s="38"/>
      <c r="D736" s="38"/>
      <c r="E736" s="38"/>
    </row>
    <row r="737">
      <c r="A737" s="11"/>
      <c r="B737" s="46"/>
      <c r="C737" s="38"/>
      <c r="D737" s="38"/>
      <c r="E737" s="38"/>
    </row>
    <row r="738">
      <c r="A738" s="11"/>
      <c r="B738" s="46"/>
      <c r="C738" s="38"/>
      <c r="D738" s="38"/>
      <c r="E738" s="38"/>
    </row>
    <row r="739">
      <c r="A739" s="11"/>
      <c r="B739" s="46"/>
      <c r="C739" s="38"/>
      <c r="D739" s="38"/>
      <c r="E739" s="38"/>
    </row>
    <row r="740">
      <c r="A740" s="11"/>
      <c r="B740" s="46"/>
      <c r="C740" s="38"/>
      <c r="D740" s="38"/>
      <c r="E740" s="38"/>
    </row>
    <row r="741">
      <c r="A741" s="11"/>
      <c r="B741" s="46"/>
      <c r="C741" s="38"/>
      <c r="D741" s="38"/>
      <c r="E741" s="38"/>
    </row>
    <row r="742">
      <c r="A742" s="11"/>
      <c r="B742" s="46"/>
      <c r="C742" s="38"/>
      <c r="D742" s="38"/>
      <c r="E742" s="38"/>
    </row>
    <row r="743">
      <c r="A743" s="11"/>
      <c r="B743" s="46"/>
      <c r="C743" s="38"/>
      <c r="D743" s="38"/>
      <c r="E743" s="38"/>
    </row>
    <row r="744">
      <c r="A744" s="11"/>
      <c r="B744" s="46"/>
      <c r="C744" s="38"/>
      <c r="D744" s="38"/>
      <c r="E744" s="38"/>
    </row>
    <row r="745">
      <c r="A745" s="11"/>
      <c r="B745" s="46"/>
      <c r="C745" s="38"/>
      <c r="D745" s="38"/>
      <c r="E745" s="38"/>
    </row>
    <row r="746">
      <c r="A746" s="11"/>
      <c r="B746" s="46"/>
      <c r="C746" s="38"/>
      <c r="D746" s="38"/>
      <c r="E746" s="38"/>
    </row>
    <row r="747">
      <c r="A747" s="11"/>
      <c r="B747" s="46"/>
      <c r="C747" s="38"/>
      <c r="D747" s="38"/>
      <c r="E747" s="38"/>
    </row>
    <row r="748">
      <c r="A748" s="11"/>
      <c r="B748" s="46"/>
      <c r="C748" s="38"/>
      <c r="D748" s="38"/>
      <c r="E748" s="38"/>
    </row>
    <row r="749">
      <c r="A749" s="11"/>
      <c r="B749" s="46"/>
      <c r="C749" s="38"/>
      <c r="D749" s="38"/>
      <c r="E749" s="38"/>
    </row>
    <row r="750">
      <c r="A750" s="11"/>
      <c r="B750" s="46"/>
      <c r="C750" s="38"/>
      <c r="D750" s="38"/>
      <c r="E750" s="38"/>
    </row>
    <row r="751">
      <c r="A751" s="11"/>
      <c r="B751" s="46"/>
      <c r="C751" s="38"/>
      <c r="D751" s="38"/>
      <c r="E751" s="38"/>
    </row>
    <row r="752">
      <c r="A752" s="11"/>
      <c r="B752" s="46"/>
      <c r="C752" s="38"/>
      <c r="D752" s="38"/>
      <c r="E752" s="38"/>
    </row>
    <row r="753">
      <c r="A753" s="11"/>
      <c r="B753" s="46"/>
      <c r="C753" s="38"/>
      <c r="D753" s="38"/>
      <c r="E753" s="38"/>
    </row>
    <row r="754">
      <c r="A754" s="11"/>
      <c r="B754" s="46"/>
      <c r="C754" s="38"/>
      <c r="D754" s="38"/>
      <c r="E754" s="38"/>
    </row>
    <row r="755">
      <c r="A755" s="11"/>
      <c r="B755" s="46"/>
      <c r="C755" s="38"/>
      <c r="D755" s="38"/>
      <c r="E755" s="38"/>
    </row>
    <row r="756">
      <c r="A756" s="11"/>
      <c r="B756" s="46"/>
      <c r="C756" s="38"/>
      <c r="D756" s="38"/>
      <c r="E756" s="38"/>
    </row>
    <row r="757">
      <c r="A757" s="11"/>
      <c r="B757" s="46"/>
      <c r="C757" s="38"/>
      <c r="D757" s="38"/>
      <c r="E757" s="38"/>
    </row>
    <row r="758">
      <c r="A758" s="11"/>
      <c r="B758" s="46"/>
      <c r="C758" s="38"/>
      <c r="D758" s="38"/>
      <c r="E758" s="38"/>
    </row>
    <row r="759">
      <c r="A759" s="11"/>
      <c r="B759" s="46"/>
      <c r="C759" s="38"/>
      <c r="D759" s="38"/>
      <c r="E759" s="38"/>
    </row>
    <row r="760">
      <c r="A760" s="11"/>
      <c r="B760" s="46"/>
      <c r="C760" s="38"/>
      <c r="D760" s="38"/>
      <c r="E760" s="38"/>
    </row>
    <row r="761">
      <c r="A761" s="11"/>
      <c r="B761" s="46"/>
      <c r="C761" s="38"/>
      <c r="D761" s="38"/>
      <c r="E761" s="38"/>
    </row>
    <row r="762">
      <c r="A762" s="11"/>
      <c r="B762" s="46"/>
      <c r="C762" s="38"/>
      <c r="D762" s="38"/>
      <c r="E762" s="38"/>
    </row>
    <row r="763">
      <c r="A763" s="11"/>
      <c r="B763" s="46"/>
      <c r="C763" s="38"/>
      <c r="D763" s="38"/>
      <c r="E763" s="38"/>
    </row>
    <row r="764">
      <c r="A764" s="11"/>
      <c r="B764" s="46"/>
      <c r="C764" s="38"/>
      <c r="D764" s="38"/>
      <c r="E764" s="38"/>
    </row>
    <row r="765">
      <c r="A765" s="11"/>
      <c r="B765" s="46"/>
      <c r="C765" s="38"/>
      <c r="D765" s="38"/>
      <c r="E765" s="38"/>
    </row>
    <row r="766">
      <c r="A766" s="11"/>
      <c r="B766" s="46"/>
      <c r="C766" s="38"/>
      <c r="D766" s="38"/>
      <c r="E766" s="38"/>
    </row>
    <row r="767">
      <c r="A767" s="11"/>
      <c r="B767" s="46"/>
      <c r="C767" s="38"/>
      <c r="D767" s="38"/>
      <c r="E767" s="38"/>
    </row>
    <row r="768">
      <c r="A768" s="11"/>
      <c r="B768" s="46"/>
      <c r="C768" s="38"/>
      <c r="D768" s="38"/>
      <c r="E768" s="38"/>
    </row>
    <row r="769">
      <c r="A769" s="11"/>
      <c r="B769" s="46"/>
      <c r="C769" s="38"/>
      <c r="D769" s="38"/>
      <c r="E769" s="38"/>
    </row>
    <row r="770">
      <c r="A770" s="11"/>
      <c r="B770" s="46"/>
      <c r="C770" s="38"/>
      <c r="D770" s="38"/>
      <c r="E770" s="38"/>
    </row>
    <row r="771">
      <c r="A771" s="11"/>
      <c r="B771" s="46"/>
      <c r="C771" s="38"/>
      <c r="D771" s="38"/>
      <c r="E771" s="38"/>
    </row>
    <row r="772">
      <c r="A772" s="11"/>
      <c r="B772" s="46"/>
      <c r="C772" s="38"/>
      <c r="D772" s="38"/>
      <c r="E772" s="38"/>
    </row>
    <row r="773">
      <c r="A773" s="11"/>
      <c r="B773" s="46"/>
      <c r="C773" s="38"/>
      <c r="D773" s="38"/>
      <c r="E773" s="38"/>
    </row>
    <row r="774">
      <c r="A774" s="11"/>
      <c r="B774" s="46"/>
      <c r="C774" s="38"/>
      <c r="D774" s="38"/>
      <c r="E774" s="38"/>
    </row>
    <row r="775">
      <c r="A775" s="11"/>
      <c r="B775" s="46"/>
      <c r="C775" s="38"/>
      <c r="D775" s="38"/>
      <c r="E775" s="38"/>
    </row>
    <row r="776">
      <c r="A776" s="11"/>
      <c r="B776" s="46"/>
      <c r="C776" s="38"/>
      <c r="D776" s="38"/>
      <c r="E776" s="38"/>
    </row>
    <row r="777">
      <c r="A777" s="11"/>
      <c r="B777" s="46"/>
      <c r="C777" s="38"/>
      <c r="D777" s="38"/>
      <c r="E777" s="38"/>
    </row>
    <row r="778">
      <c r="A778" s="11"/>
      <c r="B778" s="46"/>
      <c r="C778" s="38"/>
      <c r="D778" s="38"/>
      <c r="E778" s="38"/>
    </row>
    <row r="779">
      <c r="A779" s="11"/>
      <c r="B779" s="46"/>
      <c r="C779" s="38"/>
      <c r="D779" s="38"/>
      <c r="E779" s="38"/>
    </row>
    <row r="780">
      <c r="A780" s="11"/>
      <c r="B780" s="46"/>
      <c r="C780" s="38"/>
      <c r="D780" s="38"/>
      <c r="E780" s="38"/>
    </row>
    <row r="781">
      <c r="A781" s="11"/>
      <c r="B781" s="46"/>
      <c r="C781" s="38"/>
      <c r="D781" s="38"/>
      <c r="E781" s="38"/>
    </row>
    <row r="782">
      <c r="A782" s="11"/>
      <c r="B782" s="46"/>
      <c r="C782" s="38"/>
      <c r="D782" s="38"/>
      <c r="E782" s="38"/>
    </row>
    <row r="783">
      <c r="A783" s="11"/>
      <c r="B783" s="46"/>
      <c r="C783" s="38"/>
      <c r="D783" s="38"/>
      <c r="E783" s="38"/>
    </row>
    <row r="784">
      <c r="A784" s="11"/>
      <c r="B784" s="46"/>
      <c r="C784" s="38"/>
      <c r="D784" s="38"/>
      <c r="E784" s="38"/>
    </row>
    <row r="785">
      <c r="A785" s="11"/>
      <c r="B785" s="46"/>
      <c r="C785" s="38"/>
      <c r="D785" s="38"/>
      <c r="E785" s="38"/>
    </row>
    <row r="786">
      <c r="A786" s="11"/>
      <c r="B786" s="46"/>
      <c r="C786" s="38"/>
      <c r="D786" s="38"/>
      <c r="E786" s="38"/>
    </row>
    <row r="787">
      <c r="A787" s="11"/>
      <c r="B787" s="46"/>
      <c r="C787" s="38"/>
      <c r="D787" s="38"/>
      <c r="E787" s="38"/>
    </row>
    <row r="788">
      <c r="A788" s="11"/>
      <c r="B788" s="46"/>
      <c r="C788" s="38"/>
      <c r="D788" s="38"/>
      <c r="E788" s="38"/>
    </row>
    <row r="789">
      <c r="A789" s="11"/>
      <c r="B789" s="46"/>
      <c r="C789" s="38"/>
      <c r="D789" s="38"/>
      <c r="E789" s="38"/>
    </row>
    <row r="790">
      <c r="A790" s="11"/>
      <c r="B790" s="46"/>
      <c r="C790" s="38"/>
      <c r="D790" s="38"/>
      <c r="E790" s="38"/>
    </row>
    <row r="791">
      <c r="A791" s="11"/>
      <c r="B791" s="46"/>
      <c r="C791" s="38"/>
      <c r="D791" s="38"/>
      <c r="E791" s="38"/>
    </row>
    <row r="792">
      <c r="A792" s="11"/>
      <c r="B792" s="46"/>
      <c r="C792" s="38"/>
      <c r="D792" s="38"/>
      <c r="E792" s="38"/>
    </row>
    <row r="793">
      <c r="A793" s="11"/>
      <c r="B793" s="46"/>
      <c r="C793" s="38"/>
      <c r="D793" s="38"/>
      <c r="E793" s="38"/>
    </row>
    <row r="794">
      <c r="A794" s="11"/>
      <c r="B794" s="46"/>
      <c r="C794" s="38"/>
      <c r="D794" s="38"/>
      <c r="E794" s="38"/>
    </row>
    <row r="795">
      <c r="A795" s="11"/>
      <c r="B795" s="46"/>
      <c r="C795" s="38"/>
      <c r="D795" s="38"/>
      <c r="E795" s="38"/>
    </row>
    <row r="796">
      <c r="A796" s="11"/>
      <c r="B796" s="46"/>
      <c r="C796" s="38"/>
      <c r="D796" s="38"/>
      <c r="E796" s="38"/>
    </row>
    <row r="797">
      <c r="A797" s="11"/>
      <c r="B797" s="46"/>
      <c r="C797" s="38"/>
      <c r="D797" s="38"/>
      <c r="E797" s="38"/>
    </row>
    <row r="798">
      <c r="A798" s="11"/>
      <c r="B798" s="46"/>
      <c r="C798" s="38"/>
      <c r="D798" s="38"/>
      <c r="E798" s="38"/>
    </row>
    <row r="799">
      <c r="A799" s="11"/>
      <c r="B799" s="46"/>
      <c r="C799" s="38"/>
      <c r="D799" s="38"/>
      <c r="E799" s="38"/>
    </row>
    <row r="800">
      <c r="A800" s="11"/>
      <c r="B800" s="46"/>
      <c r="C800" s="38"/>
      <c r="D800" s="38"/>
      <c r="E800" s="38"/>
    </row>
    <row r="801">
      <c r="A801" s="11"/>
      <c r="B801" s="46"/>
      <c r="C801" s="38"/>
      <c r="D801" s="38"/>
      <c r="E801" s="38"/>
    </row>
    <row r="802">
      <c r="A802" s="11"/>
      <c r="B802" s="46"/>
      <c r="C802" s="38"/>
      <c r="D802" s="38"/>
      <c r="E802" s="38"/>
    </row>
    <row r="803">
      <c r="A803" s="11"/>
      <c r="B803" s="46"/>
      <c r="C803" s="38"/>
      <c r="D803" s="38"/>
      <c r="E803" s="38"/>
    </row>
    <row r="804">
      <c r="A804" s="11"/>
      <c r="B804" s="46"/>
      <c r="C804" s="38"/>
      <c r="D804" s="38"/>
      <c r="E804" s="38"/>
    </row>
    <row r="805">
      <c r="A805" s="11"/>
      <c r="B805" s="46"/>
      <c r="C805" s="38"/>
      <c r="D805" s="38"/>
      <c r="E805" s="38"/>
    </row>
    <row r="806">
      <c r="A806" s="11"/>
      <c r="B806" s="46"/>
      <c r="C806" s="38"/>
      <c r="D806" s="38"/>
      <c r="E806" s="38"/>
    </row>
    <row r="807">
      <c r="A807" s="11"/>
      <c r="B807" s="46"/>
      <c r="C807" s="38"/>
      <c r="D807" s="38"/>
      <c r="E807" s="38"/>
    </row>
    <row r="808">
      <c r="A808" s="11"/>
      <c r="B808" s="46"/>
      <c r="C808" s="38"/>
      <c r="D808" s="38"/>
      <c r="E808" s="38"/>
    </row>
    <row r="809">
      <c r="A809" s="11"/>
      <c r="B809" s="46"/>
      <c r="C809" s="38"/>
      <c r="D809" s="38"/>
      <c r="E809" s="38"/>
    </row>
    <row r="810">
      <c r="A810" s="11"/>
      <c r="B810" s="46"/>
      <c r="C810" s="38"/>
      <c r="D810" s="38"/>
      <c r="E810" s="38"/>
    </row>
    <row r="811">
      <c r="A811" s="11"/>
      <c r="B811" s="46"/>
      <c r="C811" s="38"/>
      <c r="D811" s="38"/>
      <c r="E811" s="38"/>
    </row>
    <row r="812">
      <c r="A812" s="11"/>
      <c r="B812" s="46"/>
      <c r="C812" s="38"/>
      <c r="D812" s="38"/>
      <c r="E812" s="38"/>
    </row>
    <row r="813">
      <c r="A813" s="11"/>
      <c r="B813" s="46"/>
      <c r="C813" s="38"/>
      <c r="D813" s="38"/>
      <c r="E813" s="38"/>
    </row>
    <row r="814">
      <c r="A814" s="11"/>
      <c r="B814" s="46"/>
      <c r="C814" s="38"/>
      <c r="D814" s="38"/>
      <c r="E814" s="38"/>
    </row>
    <row r="815">
      <c r="A815" s="11"/>
      <c r="B815" s="46"/>
      <c r="C815" s="38"/>
      <c r="D815" s="38"/>
      <c r="E815" s="38"/>
    </row>
    <row r="816">
      <c r="A816" s="11"/>
      <c r="B816" s="46"/>
      <c r="C816" s="38"/>
      <c r="D816" s="38"/>
      <c r="E816" s="38"/>
    </row>
    <row r="817">
      <c r="A817" s="11"/>
      <c r="B817" s="46"/>
      <c r="C817" s="38"/>
      <c r="D817" s="38"/>
      <c r="E817" s="38"/>
    </row>
    <row r="818">
      <c r="A818" s="11"/>
      <c r="B818" s="46"/>
      <c r="C818" s="38"/>
      <c r="D818" s="38"/>
      <c r="E818" s="38"/>
    </row>
    <row r="819">
      <c r="A819" s="11"/>
      <c r="B819" s="46"/>
      <c r="C819" s="38"/>
      <c r="D819" s="38"/>
      <c r="E819" s="38"/>
    </row>
    <row r="820">
      <c r="A820" s="11"/>
      <c r="B820" s="46"/>
      <c r="C820" s="38"/>
      <c r="D820" s="38"/>
      <c r="E820" s="38"/>
    </row>
    <row r="821">
      <c r="A821" s="11"/>
      <c r="B821" s="46"/>
      <c r="C821" s="38"/>
      <c r="D821" s="38"/>
      <c r="E821" s="38"/>
    </row>
    <row r="822">
      <c r="A822" s="11"/>
      <c r="B822" s="46"/>
      <c r="C822" s="38"/>
      <c r="D822" s="38"/>
      <c r="E822" s="38"/>
    </row>
    <row r="823">
      <c r="A823" s="11"/>
      <c r="B823" s="46"/>
      <c r="C823" s="38"/>
      <c r="D823" s="38"/>
      <c r="E823" s="38"/>
    </row>
    <row r="824">
      <c r="A824" s="11"/>
      <c r="B824" s="46"/>
      <c r="C824" s="38"/>
      <c r="D824" s="38"/>
      <c r="E824" s="38"/>
    </row>
    <row r="825">
      <c r="A825" s="11"/>
      <c r="B825" s="46"/>
      <c r="C825" s="38"/>
      <c r="D825" s="38"/>
      <c r="E825" s="38"/>
    </row>
    <row r="826">
      <c r="A826" s="11"/>
      <c r="B826" s="46"/>
      <c r="C826" s="38"/>
      <c r="D826" s="38"/>
      <c r="E826" s="38"/>
    </row>
    <row r="827">
      <c r="A827" s="11"/>
      <c r="B827" s="46"/>
      <c r="C827" s="38"/>
      <c r="D827" s="38"/>
      <c r="E827" s="38"/>
    </row>
    <row r="828">
      <c r="A828" s="11"/>
      <c r="B828" s="46"/>
      <c r="C828" s="38"/>
      <c r="D828" s="38"/>
      <c r="E828" s="38"/>
    </row>
    <row r="829">
      <c r="A829" s="11"/>
      <c r="B829" s="46"/>
      <c r="C829" s="38"/>
      <c r="D829" s="38"/>
      <c r="E829" s="38"/>
    </row>
    <row r="830">
      <c r="A830" s="11"/>
      <c r="B830" s="46"/>
      <c r="C830" s="38"/>
      <c r="D830" s="38"/>
      <c r="E830" s="38"/>
    </row>
    <row r="831">
      <c r="A831" s="11"/>
      <c r="B831" s="46"/>
      <c r="C831" s="38"/>
      <c r="D831" s="38"/>
      <c r="E831" s="38"/>
    </row>
    <row r="832">
      <c r="A832" s="11"/>
      <c r="B832" s="46"/>
      <c r="C832" s="38"/>
      <c r="D832" s="38"/>
      <c r="E832" s="38"/>
    </row>
    <row r="833">
      <c r="A833" s="11"/>
      <c r="B833" s="46"/>
      <c r="C833" s="38"/>
      <c r="D833" s="38"/>
      <c r="E833" s="38"/>
    </row>
    <row r="834">
      <c r="A834" s="11"/>
      <c r="B834" s="46"/>
      <c r="C834" s="38"/>
      <c r="D834" s="38"/>
      <c r="E834" s="38"/>
    </row>
    <row r="835">
      <c r="A835" s="11"/>
      <c r="B835" s="46"/>
      <c r="C835" s="38"/>
      <c r="D835" s="38"/>
      <c r="E835" s="38"/>
    </row>
    <row r="836">
      <c r="A836" s="11"/>
      <c r="B836" s="46"/>
      <c r="C836" s="38"/>
      <c r="D836" s="38"/>
      <c r="E836" s="38"/>
    </row>
    <row r="837">
      <c r="A837" s="11"/>
      <c r="B837" s="46"/>
      <c r="C837" s="38"/>
      <c r="D837" s="38"/>
      <c r="E837" s="38"/>
    </row>
    <row r="838">
      <c r="A838" s="11"/>
      <c r="B838" s="46"/>
      <c r="C838" s="38"/>
      <c r="D838" s="38"/>
      <c r="E838" s="38"/>
    </row>
    <row r="839">
      <c r="A839" s="11"/>
      <c r="B839" s="46"/>
      <c r="C839" s="38"/>
      <c r="D839" s="38"/>
      <c r="E839" s="38"/>
    </row>
    <row r="840">
      <c r="A840" s="11"/>
      <c r="B840" s="46"/>
      <c r="C840" s="38"/>
      <c r="D840" s="38"/>
      <c r="E840" s="38"/>
    </row>
    <row r="841">
      <c r="A841" s="11"/>
      <c r="B841" s="46"/>
      <c r="C841" s="38"/>
      <c r="D841" s="38"/>
      <c r="E841" s="38"/>
    </row>
    <row r="842">
      <c r="A842" s="11"/>
      <c r="B842" s="46"/>
      <c r="C842" s="38"/>
      <c r="D842" s="38"/>
      <c r="E842" s="38"/>
    </row>
    <row r="843">
      <c r="A843" s="11"/>
      <c r="B843" s="46"/>
      <c r="C843" s="38"/>
      <c r="D843" s="38"/>
      <c r="E843" s="38"/>
    </row>
    <row r="844">
      <c r="A844" s="11"/>
      <c r="B844" s="46"/>
      <c r="C844" s="38"/>
      <c r="D844" s="38"/>
      <c r="E844" s="38"/>
    </row>
    <row r="845">
      <c r="A845" s="11"/>
      <c r="B845" s="46"/>
      <c r="C845" s="38"/>
      <c r="D845" s="38"/>
      <c r="E845" s="38"/>
    </row>
    <row r="846">
      <c r="A846" s="11"/>
      <c r="B846" s="46"/>
      <c r="C846" s="38"/>
      <c r="D846" s="38"/>
      <c r="E846" s="38"/>
    </row>
    <row r="847">
      <c r="A847" s="11"/>
      <c r="B847" s="46"/>
      <c r="C847" s="38"/>
      <c r="D847" s="38"/>
      <c r="E847" s="38"/>
    </row>
    <row r="848">
      <c r="A848" s="11"/>
      <c r="B848" s="46"/>
      <c r="C848" s="38"/>
      <c r="D848" s="38"/>
      <c r="E848" s="38"/>
    </row>
    <row r="849">
      <c r="A849" s="11"/>
      <c r="B849" s="46"/>
      <c r="C849" s="38"/>
      <c r="D849" s="38"/>
      <c r="E849" s="38"/>
    </row>
    <row r="850">
      <c r="A850" s="11"/>
      <c r="B850" s="46"/>
      <c r="C850" s="38"/>
      <c r="D850" s="38"/>
      <c r="E850" s="38"/>
    </row>
    <row r="851">
      <c r="A851" s="11"/>
      <c r="B851" s="46"/>
      <c r="C851" s="38"/>
      <c r="D851" s="38"/>
      <c r="E851" s="38"/>
    </row>
    <row r="852">
      <c r="A852" s="11"/>
      <c r="B852" s="46"/>
      <c r="C852" s="38"/>
      <c r="D852" s="38"/>
      <c r="E852" s="38"/>
    </row>
    <row r="853">
      <c r="A853" s="11"/>
      <c r="B853" s="46"/>
      <c r="C853" s="38"/>
      <c r="D853" s="38"/>
      <c r="E853" s="38"/>
    </row>
    <row r="854">
      <c r="A854" s="11"/>
      <c r="B854" s="46"/>
      <c r="C854" s="38"/>
      <c r="D854" s="38"/>
      <c r="E854" s="38"/>
    </row>
    <row r="855">
      <c r="A855" s="11"/>
      <c r="B855" s="46"/>
      <c r="C855" s="38"/>
      <c r="D855" s="38"/>
      <c r="E855" s="38"/>
    </row>
    <row r="856">
      <c r="A856" s="11"/>
      <c r="B856" s="46"/>
      <c r="C856" s="38"/>
      <c r="D856" s="38"/>
      <c r="E856" s="38"/>
    </row>
    <row r="857">
      <c r="A857" s="11"/>
      <c r="B857" s="46"/>
      <c r="C857" s="38"/>
      <c r="D857" s="38"/>
      <c r="E857" s="38"/>
    </row>
    <row r="858">
      <c r="A858" s="11"/>
      <c r="B858" s="46"/>
      <c r="C858" s="38"/>
      <c r="D858" s="38"/>
      <c r="E858" s="38"/>
    </row>
    <row r="859">
      <c r="A859" s="11"/>
      <c r="B859" s="46"/>
      <c r="C859" s="38"/>
      <c r="D859" s="38"/>
      <c r="E859" s="38"/>
    </row>
    <row r="860">
      <c r="A860" s="11"/>
      <c r="B860" s="46"/>
      <c r="C860" s="38"/>
      <c r="D860" s="38"/>
      <c r="E860" s="38"/>
    </row>
    <row r="861">
      <c r="A861" s="11"/>
      <c r="B861" s="46"/>
      <c r="C861" s="38"/>
      <c r="D861" s="38"/>
      <c r="E861" s="38"/>
    </row>
    <row r="862">
      <c r="A862" s="11"/>
      <c r="B862" s="46"/>
      <c r="C862" s="38"/>
      <c r="D862" s="38"/>
      <c r="E862" s="38"/>
    </row>
    <row r="863">
      <c r="A863" s="11"/>
      <c r="B863" s="46"/>
      <c r="C863" s="38"/>
      <c r="D863" s="38"/>
      <c r="E863" s="38"/>
    </row>
    <row r="864">
      <c r="A864" s="11"/>
      <c r="B864" s="46"/>
      <c r="C864" s="38"/>
      <c r="D864" s="38"/>
      <c r="E864" s="38"/>
    </row>
    <row r="865">
      <c r="A865" s="11"/>
      <c r="B865" s="46"/>
      <c r="C865" s="38"/>
      <c r="D865" s="38"/>
      <c r="E865" s="38"/>
    </row>
    <row r="866">
      <c r="A866" s="11"/>
      <c r="B866" s="46"/>
      <c r="C866" s="38"/>
      <c r="D866" s="38"/>
      <c r="E866" s="38"/>
    </row>
    <row r="867">
      <c r="A867" s="11"/>
      <c r="B867" s="46"/>
      <c r="C867" s="38"/>
      <c r="D867" s="38"/>
      <c r="E867" s="38"/>
    </row>
    <row r="868">
      <c r="A868" s="11"/>
      <c r="B868" s="46"/>
      <c r="C868" s="38"/>
      <c r="D868" s="38"/>
      <c r="E868" s="38"/>
    </row>
    <row r="869">
      <c r="A869" s="11"/>
      <c r="B869" s="46"/>
      <c r="C869" s="38"/>
      <c r="D869" s="38"/>
      <c r="E869" s="38"/>
    </row>
    <row r="870">
      <c r="A870" s="11"/>
      <c r="B870" s="46"/>
      <c r="C870" s="38"/>
      <c r="D870" s="38"/>
      <c r="E870" s="38"/>
    </row>
    <row r="871">
      <c r="A871" s="11"/>
      <c r="B871" s="46"/>
      <c r="C871" s="38"/>
      <c r="D871" s="38"/>
      <c r="E871" s="38"/>
    </row>
    <row r="872">
      <c r="A872" s="11"/>
      <c r="B872" s="46"/>
      <c r="C872" s="38"/>
      <c r="D872" s="38"/>
      <c r="E872" s="38"/>
    </row>
    <row r="873">
      <c r="A873" s="11"/>
      <c r="B873" s="46"/>
      <c r="C873" s="38"/>
      <c r="D873" s="38"/>
      <c r="E873" s="38"/>
    </row>
    <row r="874">
      <c r="A874" s="11"/>
      <c r="B874" s="46"/>
      <c r="C874" s="38"/>
      <c r="D874" s="38"/>
      <c r="E874" s="38"/>
    </row>
    <row r="875">
      <c r="A875" s="11"/>
      <c r="B875" s="46"/>
      <c r="C875" s="38"/>
      <c r="D875" s="38"/>
      <c r="E875" s="38"/>
    </row>
    <row r="876">
      <c r="A876" s="11"/>
      <c r="B876" s="46"/>
      <c r="C876" s="38"/>
      <c r="D876" s="38"/>
      <c r="E876" s="38"/>
    </row>
    <row r="877">
      <c r="A877" s="11"/>
      <c r="B877" s="46"/>
      <c r="C877" s="38"/>
      <c r="D877" s="38"/>
      <c r="E877" s="38"/>
    </row>
    <row r="878">
      <c r="A878" s="11"/>
      <c r="B878" s="46"/>
      <c r="C878" s="38"/>
      <c r="D878" s="38"/>
      <c r="E878" s="38"/>
    </row>
    <row r="879">
      <c r="A879" s="11"/>
      <c r="B879" s="46"/>
      <c r="C879" s="38"/>
      <c r="D879" s="38"/>
      <c r="E879" s="38"/>
    </row>
    <row r="880">
      <c r="A880" s="11"/>
      <c r="B880" s="46"/>
      <c r="C880" s="38"/>
      <c r="D880" s="38"/>
      <c r="E880" s="38"/>
    </row>
    <row r="881">
      <c r="A881" s="11"/>
      <c r="B881" s="46"/>
      <c r="C881" s="38"/>
      <c r="D881" s="38"/>
      <c r="E881" s="38"/>
    </row>
    <row r="882">
      <c r="A882" s="11"/>
      <c r="B882" s="46"/>
      <c r="C882" s="38"/>
      <c r="D882" s="38"/>
      <c r="E882" s="38"/>
    </row>
    <row r="883">
      <c r="A883" s="11"/>
      <c r="B883" s="46"/>
      <c r="C883" s="38"/>
      <c r="D883" s="38"/>
      <c r="E883" s="38"/>
    </row>
    <row r="884">
      <c r="A884" s="11"/>
      <c r="B884" s="46"/>
      <c r="C884" s="38"/>
      <c r="D884" s="38"/>
      <c r="E884" s="38"/>
    </row>
    <row r="885">
      <c r="A885" s="11"/>
      <c r="B885" s="46"/>
      <c r="C885" s="38"/>
      <c r="D885" s="38"/>
      <c r="E885" s="38"/>
    </row>
    <row r="886">
      <c r="A886" s="11"/>
      <c r="B886" s="46"/>
      <c r="C886" s="38"/>
      <c r="D886" s="38"/>
      <c r="E886" s="38"/>
    </row>
    <row r="887">
      <c r="A887" s="11"/>
      <c r="B887" s="46"/>
      <c r="C887" s="38"/>
      <c r="D887" s="38"/>
      <c r="E887" s="38"/>
    </row>
    <row r="888">
      <c r="A888" s="11"/>
      <c r="B888" s="46"/>
      <c r="C888" s="38"/>
      <c r="D888" s="38"/>
      <c r="E888" s="38"/>
    </row>
    <row r="889">
      <c r="A889" s="11"/>
      <c r="B889" s="46"/>
      <c r="C889" s="38"/>
      <c r="D889" s="38"/>
      <c r="E889" s="38"/>
    </row>
    <row r="890">
      <c r="A890" s="11"/>
      <c r="B890" s="46"/>
      <c r="C890" s="38"/>
      <c r="D890" s="38"/>
      <c r="E890" s="38"/>
    </row>
    <row r="891">
      <c r="A891" s="11"/>
      <c r="B891" s="46"/>
      <c r="C891" s="38"/>
      <c r="D891" s="38"/>
      <c r="E891" s="38"/>
    </row>
    <row r="892">
      <c r="A892" s="11"/>
      <c r="B892" s="46"/>
      <c r="C892" s="38"/>
      <c r="D892" s="38"/>
      <c r="E892" s="38"/>
    </row>
    <row r="893">
      <c r="A893" s="11"/>
      <c r="B893" s="46"/>
      <c r="C893" s="38"/>
      <c r="D893" s="38"/>
      <c r="E893" s="38"/>
    </row>
    <row r="894">
      <c r="A894" s="11"/>
      <c r="B894" s="46"/>
      <c r="C894" s="38"/>
      <c r="D894" s="38"/>
      <c r="E894" s="38"/>
    </row>
    <row r="895">
      <c r="A895" s="11"/>
      <c r="B895" s="46"/>
      <c r="C895" s="38"/>
      <c r="D895" s="38"/>
      <c r="E895" s="38"/>
    </row>
    <row r="896">
      <c r="A896" s="11"/>
      <c r="B896" s="46"/>
      <c r="C896" s="38"/>
      <c r="D896" s="38"/>
      <c r="E896" s="38"/>
    </row>
    <row r="897">
      <c r="A897" s="11"/>
      <c r="B897" s="46"/>
      <c r="C897" s="38"/>
      <c r="D897" s="38"/>
      <c r="E897" s="38"/>
    </row>
    <row r="898">
      <c r="A898" s="11"/>
      <c r="B898" s="46"/>
      <c r="C898" s="38"/>
      <c r="D898" s="38"/>
      <c r="E898" s="38"/>
    </row>
    <row r="899">
      <c r="A899" s="11"/>
      <c r="B899" s="46"/>
      <c r="C899" s="38"/>
      <c r="D899" s="38"/>
      <c r="E899" s="38"/>
    </row>
    <row r="900">
      <c r="A900" s="11"/>
      <c r="B900" s="46"/>
      <c r="C900" s="38"/>
      <c r="D900" s="38"/>
      <c r="E900" s="38"/>
    </row>
    <row r="901">
      <c r="A901" s="11"/>
      <c r="B901" s="46"/>
      <c r="C901" s="38"/>
      <c r="D901" s="38"/>
      <c r="E901" s="38"/>
    </row>
    <row r="902">
      <c r="A902" s="11"/>
      <c r="B902" s="46"/>
      <c r="C902" s="38"/>
      <c r="D902" s="38"/>
      <c r="E902" s="38"/>
    </row>
    <row r="903">
      <c r="A903" s="11"/>
      <c r="B903" s="46"/>
      <c r="C903" s="38"/>
      <c r="D903" s="38"/>
      <c r="E903" s="38"/>
    </row>
    <row r="904">
      <c r="A904" s="11"/>
      <c r="B904" s="46"/>
      <c r="C904" s="38"/>
      <c r="D904" s="38"/>
      <c r="E904" s="38"/>
    </row>
    <row r="905">
      <c r="A905" s="11"/>
      <c r="B905" s="46"/>
      <c r="C905" s="38"/>
      <c r="D905" s="38"/>
      <c r="E905" s="38"/>
    </row>
    <row r="906">
      <c r="A906" s="11"/>
      <c r="B906" s="46"/>
      <c r="C906" s="38"/>
      <c r="D906" s="38"/>
      <c r="E906" s="38"/>
    </row>
    <row r="907">
      <c r="A907" s="11"/>
      <c r="B907" s="46"/>
      <c r="C907" s="38"/>
      <c r="D907" s="38"/>
      <c r="E907" s="38"/>
    </row>
    <row r="908">
      <c r="A908" s="11"/>
      <c r="B908" s="46"/>
      <c r="C908" s="38"/>
      <c r="D908" s="38"/>
      <c r="E908" s="38"/>
    </row>
    <row r="909">
      <c r="A909" s="11"/>
      <c r="B909" s="46"/>
      <c r="C909" s="38"/>
      <c r="D909" s="38"/>
      <c r="E909" s="38"/>
    </row>
    <row r="910">
      <c r="A910" s="11"/>
      <c r="B910" s="46"/>
      <c r="C910" s="38"/>
      <c r="D910" s="38"/>
      <c r="E910" s="38"/>
    </row>
    <row r="911">
      <c r="A911" s="11"/>
      <c r="B911" s="46"/>
      <c r="C911" s="38"/>
      <c r="D911" s="38"/>
      <c r="E911" s="38"/>
    </row>
    <row r="912">
      <c r="A912" s="11"/>
      <c r="B912" s="46"/>
      <c r="C912" s="38"/>
      <c r="D912" s="38"/>
      <c r="E912" s="38"/>
    </row>
    <row r="913">
      <c r="A913" s="11"/>
      <c r="B913" s="46"/>
      <c r="C913" s="38"/>
      <c r="D913" s="38"/>
      <c r="E913" s="38"/>
    </row>
    <row r="914">
      <c r="A914" s="11"/>
      <c r="B914" s="46"/>
      <c r="C914" s="38"/>
      <c r="D914" s="38"/>
      <c r="E914" s="38"/>
    </row>
    <row r="915">
      <c r="A915" s="11"/>
      <c r="B915" s="46"/>
      <c r="C915" s="38"/>
      <c r="D915" s="38"/>
      <c r="E915" s="38"/>
    </row>
    <row r="916">
      <c r="A916" s="11"/>
      <c r="B916" s="46"/>
      <c r="C916" s="38"/>
      <c r="D916" s="38"/>
      <c r="E916" s="38"/>
    </row>
    <row r="917">
      <c r="A917" s="11"/>
      <c r="B917" s="46"/>
      <c r="C917" s="38"/>
      <c r="D917" s="38"/>
      <c r="E917" s="38"/>
    </row>
    <row r="918">
      <c r="A918" s="11"/>
      <c r="B918" s="46"/>
      <c r="C918" s="38"/>
      <c r="D918" s="38"/>
      <c r="E918" s="38"/>
    </row>
    <row r="919">
      <c r="A919" s="11"/>
      <c r="B919" s="46"/>
      <c r="C919" s="38"/>
      <c r="D919" s="38"/>
      <c r="E919" s="38"/>
    </row>
    <row r="920">
      <c r="A920" s="11"/>
      <c r="B920" s="46"/>
      <c r="C920" s="38"/>
      <c r="D920" s="38"/>
      <c r="E920" s="38"/>
    </row>
    <row r="921">
      <c r="A921" s="11"/>
      <c r="B921" s="46"/>
      <c r="C921" s="38"/>
      <c r="D921" s="38"/>
      <c r="E921" s="38"/>
    </row>
    <row r="922">
      <c r="A922" s="11"/>
      <c r="B922" s="46"/>
      <c r="C922" s="38"/>
      <c r="D922" s="38"/>
      <c r="E922" s="38"/>
    </row>
    <row r="923">
      <c r="A923" s="11"/>
      <c r="B923" s="46"/>
      <c r="C923" s="38"/>
      <c r="D923" s="38"/>
      <c r="E923" s="38"/>
    </row>
    <row r="924">
      <c r="A924" s="11"/>
      <c r="B924" s="46"/>
      <c r="C924" s="38"/>
      <c r="D924" s="38"/>
      <c r="E924" s="38"/>
    </row>
    <row r="925">
      <c r="A925" s="11"/>
      <c r="B925" s="46"/>
      <c r="C925" s="38"/>
      <c r="D925" s="38"/>
      <c r="E925" s="38"/>
    </row>
    <row r="926">
      <c r="A926" s="11"/>
      <c r="B926" s="46"/>
      <c r="C926" s="38"/>
      <c r="D926" s="38"/>
      <c r="E926" s="38"/>
    </row>
    <row r="927">
      <c r="A927" s="11"/>
      <c r="B927" s="46"/>
      <c r="C927" s="38"/>
      <c r="D927" s="38"/>
      <c r="E927" s="38"/>
    </row>
    <row r="928">
      <c r="A928" s="11"/>
      <c r="B928" s="46"/>
      <c r="C928" s="38"/>
      <c r="D928" s="38"/>
      <c r="E928" s="38"/>
    </row>
    <row r="929">
      <c r="A929" s="11"/>
      <c r="B929" s="46"/>
      <c r="C929" s="38"/>
      <c r="D929" s="38"/>
      <c r="E929" s="38"/>
    </row>
    <row r="930">
      <c r="A930" s="11"/>
      <c r="B930" s="46"/>
      <c r="C930" s="38"/>
      <c r="D930" s="38"/>
      <c r="E930" s="38"/>
    </row>
    <row r="931">
      <c r="A931" s="11"/>
      <c r="B931" s="46"/>
      <c r="C931" s="38"/>
      <c r="D931" s="38"/>
      <c r="E931" s="38"/>
    </row>
    <row r="932">
      <c r="A932" s="11"/>
      <c r="B932" s="46"/>
      <c r="C932" s="38"/>
      <c r="D932" s="38"/>
      <c r="E932" s="38"/>
    </row>
    <row r="933">
      <c r="A933" s="11"/>
      <c r="B933" s="46"/>
      <c r="C933" s="38"/>
      <c r="D933" s="38"/>
      <c r="E933" s="38"/>
    </row>
    <row r="934">
      <c r="A934" s="11"/>
      <c r="B934" s="46"/>
      <c r="C934" s="38"/>
      <c r="D934" s="38"/>
      <c r="E934" s="38"/>
    </row>
    <row r="935">
      <c r="A935" s="11"/>
      <c r="B935" s="46"/>
      <c r="C935" s="38"/>
      <c r="D935" s="38"/>
      <c r="E935" s="38"/>
    </row>
    <row r="936">
      <c r="A936" s="11"/>
      <c r="B936" s="46"/>
      <c r="C936" s="38"/>
      <c r="D936" s="38"/>
      <c r="E936" s="38"/>
    </row>
    <row r="937">
      <c r="A937" s="11"/>
      <c r="B937" s="46"/>
      <c r="C937" s="38"/>
      <c r="D937" s="38"/>
      <c r="E937" s="38"/>
    </row>
    <row r="938">
      <c r="A938" s="11"/>
      <c r="B938" s="46"/>
      <c r="C938" s="38"/>
      <c r="D938" s="38"/>
      <c r="E938" s="38"/>
    </row>
    <row r="939">
      <c r="A939" s="11"/>
      <c r="B939" s="46"/>
      <c r="C939" s="38"/>
      <c r="D939" s="38"/>
      <c r="E939" s="38"/>
    </row>
    <row r="940">
      <c r="A940" s="11"/>
      <c r="B940" s="46"/>
      <c r="C940" s="38"/>
      <c r="D940" s="38"/>
      <c r="E940" s="38"/>
    </row>
    <row r="941">
      <c r="A941" s="11"/>
      <c r="B941" s="46"/>
      <c r="C941" s="38"/>
      <c r="D941" s="38"/>
      <c r="E941" s="38"/>
    </row>
    <row r="942">
      <c r="A942" s="11"/>
      <c r="B942" s="46"/>
      <c r="C942" s="38"/>
      <c r="D942" s="38"/>
      <c r="E942" s="38"/>
    </row>
    <row r="943">
      <c r="A943" s="11"/>
      <c r="B943" s="46"/>
      <c r="C943" s="38"/>
      <c r="D943" s="38"/>
      <c r="E943" s="38"/>
    </row>
    <row r="944">
      <c r="A944" s="11"/>
      <c r="B944" s="46"/>
      <c r="C944" s="38"/>
      <c r="D944" s="38"/>
      <c r="E944" s="38"/>
    </row>
    <row r="945">
      <c r="A945" s="11"/>
      <c r="B945" s="46"/>
      <c r="C945" s="38"/>
      <c r="D945" s="38"/>
      <c r="E945" s="38"/>
    </row>
    <row r="946">
      <c r="A946" s="11"/>
      <c r="B946" s="46"/>
      <c r="C946" s="38"/>
      <c r="D946" s="38"/>
      <c r="E946" s="38"/>
    </row>
    <row r="947">
      <c r="A947" s="11"/>
      <c r="B947" s="46"/>
      <c r="C947" s="38"/>
      <c r="D947" s="38"/>
      <c r="E947" s="38"/>
    </row>
    <row r="948">
      <c r="A948" s="11"/>
      <c r="B948" s="46"/>
      <c r="C948" s="38"/>
      <c r="D948" s="38"/>
      <c r="E948" s="38"/>
    </row>
    <row r="949">
      <c r="A949" s="11"/>
      <c r="B949" s="46"/>
      <c r="C949" s="38"/>
      <c r="D949" s="38"/>
      <c r="E949" s="38"/>
    </row>
    <row r="950">
      <c r="A950" s="11"/>
      <c r="B950" s="46"/>
      <c r="C950" s="38"/>
      <c r="D950" s="38"/>
      <c r="E950" s="38"/>
    </row>
    <row r="951">
      <c r="A951" s="11"/>
      <c r="B951" s="46"/>
      <c r="C951" s="38"/>
      <c r="D951" s="38"/>
      <c r="E951" s="38"/>
    </row>
    <row r="952">
      <c r="A952" s="11"/>
      <c r="B952" s="46"/>
      <c r="C952" s="38"/>
      <c r="D952" s="38"/>
      <c r="E952" s="38"/>
    </row>
    <row r="953">
      <c r="A953" s="11"/>
      <c r="B953" s="46"/>
      <c r="C953" s="38"/>
      <c r="D953" s="38"/>
      <c r="E953" s="38"/>
    </row>
    <row r="954">
      <c r="A954" s="11"/>
      <c r="B954" s="46"/>
      <c r="C954" s="38"/>
      <c r="D954" s="38"/>
      <c r="E954" s="38"/>
    </row>
    <row r="955">
      <c r="A955" s="11"/>
      <c r="B955" s="46"/>
      <c r="C955" s="38"/>
      <c r="D955" s="38"/>
      <c r="E955" s="38"/>
    </row>
    <row r="956">
      <c r="A956" s="11"/>
      <c r="B956" s="46"/>
      <c r="C956" s="38"/>
      <c r="D956" s="38"/>
      <c r="E956" s="38"/>
    </row>
    <row r="957">
      <c r="A957" s="11"/>
      <c r="B957" s="46"/>
      <c r="C957" s="38"/>
      <c r="D957" s="38"/>
      <c r="E957" s="38"/>
    </row>
    <row r="958">
      <c r="A958" s="11"/>
      <c r="B958" s="46"/>
      <c r="C958" s="38"/>
      <c r="D958" s="38"/>
      <c r="E958" s="38"/>
    </row>
    <row r="959">
      <c r="A959" s="11"/>
      <c r="B959" s="46"/>
      <c r="C959" s="38"/>
      <c r="D959" s="38"/>
      <c r="E959" s="38"/>
    </row>
    <row r="960">
      <c r="A960" s="11"/>
      <c r="B960" s="46"/>
      <c r="C960" s="38"/>
      <c r="D960" s="38"/>
      <c r="E960" s="38"/>
    </row>
    <row r="961">
      <c r="A961" s="11"/>
      <c r="B961" s="46"/>
      <c r="C961" s="38"/>
      <c r="D961" s="38"/>
      <c r="E961" s="38"/>
    </row>
    <row r="962">
      <c r="A962" s="11"/>
      <c r="B962" s="46"/>
      <c r="C962" s="38"/>
      <c r="D962" s="38"/>
      <c r="E962" s="38"/>
    </row>
    <row r="963">
      <c r="A963" s="11"/>
      <c r="B963" s="46"/>
      <c r="C963" s="38"/>
      <c r="D963" s="38"/>
      <c r="E963" s="38"/>
    </row>
    <row r="964">
      <c r="A964" s="11"/>
      <c r="B964" s="46"/>
      <c r="C964" s="38"/>
      <c r="D964" s="38"/>
      <c r="E964" s="38"/>
    </row>
    <row r="965">
      <c r="A965" s="11"/>
      <c r="B965" s="46"/>
      <c r="C965" s="38"/>
      <c r="D965" s="38"/>
      <c r="E965" s="38"/>
    </row>
    <row r="966">
      <c r="A966" s="11"/>
      <c r="B966" s="46"/>
      <c r="C966" s="38"/>
      <c r="D966" s="38"/>
      <c r="E966" s="38"/>
    </row>
    <row r="967">
      <c r="A967" s="11"/>
      <c r="B967" s="46"/>
      <c r="C967" s="38"/>
      <c r="D967" s="38"/>
      <c r="E967" s="38"/>
    </row>
    <row r="968">
      <c r="A968" s="11"/>
      <c r="B968" s="46"/>
      <c r="C968" s="38"/>
      <c r="D968" s="38"/>
      <c r="E968" s="38"/>
    </row>
    <row r="969">
      <c r="A969" s="11"/>
      <c r="B969" s="46"/>
      <c r="C969" s="38"/>
      <c r="D969" s="38"/>
      <c r="E969" s="38"/>
    </row>
    <row r="970">
      <c r="A970" s="11"/>
      <c r="B970" s="46"/>
      <c r="C970" s="38"/>
      <c r="D970" s="38"/>
      <c r="E970" s="38"/>
    </row>
    <row r="971">
      <c r="A971" s="11"/>
      <c r="B971" s="46"/>
      <c r="C971" s="38"/>
      <c r="D971" s="38"/>
      <c r="E971" s="38"/>
    </row>
    <row r="972">
      <c r="A972" s="11"/>
      <c r="B972" s="46"/>
      <c r="C972" s="38"/>
      <c r="D972" s="38"/>
      <c r="E972" s="38"/>
    </row>
    <row r="973">
      <c r="A973" s="11"/>
      <c r="B973" s="46"/>
      <c r="C973" s="38"/>
      <c r="D973" s="38"/>
      <c r="E973" s="38"/>
    </row>
    <row r="974">
      <c r="A974" s="11"/>
      <c r="B974" s="46"/>
      <c r="C974" s="38"/>
      <c r="D974" s="38"/>
      <c r="E974" s="38"/>
    </row>
    <row r="975">
      <c r="A975" s="11"/>
      <c r="B975" s="46"/>
      <c r="C975" s="38"/>
      <c r="D975" s="38"/>
      <c r="E975" s="38"/>
    </row>
    <row r="976">
      <c r="A976" s="11"/>
      <c r="B976" s="46"/>
      <c r="C976" s="38"/>
      <c r="D976" s="38"/>
      <c r="E976" s="38"/>
    </row>
    <row r="977">
      <c r="A977" s="11"/>
      <c r="B977" s="46"/>
      <c r="C977" s="38"/>
      <c r="D977" s="38"/>
      <c r="E977" s="38"/>
    </row>
    <row r="978">
      <c r="A978" s="11"/>
      <c r="B978" s="46"/>
      <c r="C978" s="38"/>
      <c r="D978" s="38"/>
      <c r="E978" s="38"/>
    </row>
    <row r="979">
      <c r="A979" s="11"/>
      <c r="B979" s="46"/>
      <c r="C979" s="38"/>
      <c r="D979" s="38"/>
      <c r="E979" s="38"/>
    </row>
    <row r="980">
      <c r="A980" s="11"/>
      <c r="B980" s="46"/>
      <c r="C980" s="38"/>
      <c r="D980" s="38"/>
      <c r="E980" s="38"/>
    </row>
    <row r="981">
      <c r="A981" s="11"/>
      <c r="B981" s="46"/>
      <c r="C981" s="38"/>
      <c r="D981" s="38"/>
      <c r="E981" s="38"/>
    </row>
    <row r="982">
      <c r="A982" s="11"/>
      <c r="B982" s="46"/>
      <c r="C982" s="38"/>
      <c r="D982" s="38"/>
      <c r="E982" s="38"/>
    </row>
    <row r="983">
      <c r="A983" s="11"/>
      <c r="B983" s="46"/>
      <c r="C983" s="38"/>
      <c r="D983" s="38"/>
      <c r="E983" s="38"/>
    </row>
    <row r="984">
      <c r="A984" s="11"/>
      <c r="B984" s="46"/>
      <c r="C984" s="38"/>
      <c r="D984" s="38"/>
      <c r="E984" s="38"/>
    </row>
    <row r="985">
      <c r="A985" s="11"/>
      <c r="B985" s="46"/>
      <c r="C985" s="38"/>
      <c r="D985" s="38"/>
      <c r="E985" s="38"/>
    </row>
    <row r="986">
      <c r="A986" s="11"/>
      <c r="B986" s="46"/>
      <c r="C986" s="38"/>
      <c r="D986" s="38"/>
      <c r="E986" s="38"/>
    </row>
    <row r="987">
      <c r="A987" s="11"/>
      <c r="B987" s="46"/>
      <c r="C987" s="38"/>
      <c r="D987" s="38"/>
      <c r="E987" s="38"/>
    </row>
    <row r="988">
      <c r="A988" s="11"/>
      <c r="B988" s="46"/>
      <c r="C988" s="38"/>
      <c r="D988" s="38"/>
      <c r="E988" s="38"/>
    </row>
    <row r="989">
      <c r="A989" s="11"/>
      <c r="B989" s="46"/>
      <c r="C989" s="38"/>
      <c r="D989" s="38"/>
      <c r="E989" s="38"/>
    </row>
    <row r="990">
      <c r="A990" s="11"/>
      <c r="B990" s="46"/>
      <c r="C990" s="38"/>
      <c r="D990" s="38"/>
      <c r="E990" s="38"/>
    </row>
    <row r="991">
      <c r="A991" s="11"/>
      <c r="B991" s="46"/>
      <c r="C991" s="38"/>
      <c r="D991" s="38"/>
      <c r="E991" s="38"/>
    </row>
    <row r="992">
      <c r="A992" s="11"/>
      <c r="B992" s="46"/>
      <c r="C992" s="38"/>
      <c r="D992" s="38"/>
      <c r="E992" s="38"/>
    </row>
    <row r="993">
      <c r="A993" s="11"/>
      <c r="B993" s="46"/>
      <c r="C993" s="38"/>
      <c r="D993" s="38"/>
      <c r="E993" s="38"/>
    </row>
    <row r="994">
      <c r="A994" s="11"/>
      <c r="B994" s="46"/>
      <c r="C994" s="38"/>
      <c r="D994" s="38"/>
      <c r="E994" s="38"/>
    </row>
    <row r="995">
      <c r="A995" s="11"/>
      <c r="B995" s="46"/>
      <c r="C995" s="38"/>
      <c r="D995" s="38"/>
      <c r="E995" s="38"/>
    </row>
    <row r="996">
      <c r="A996" s="11"/>
      <c r="B996" s="46"/>
      <c r="C996" s="38"/>
      <c r="D996" s="38"/>
      <c r="E996" s="38"/>
    </row>
    <row r="997">
      <c r="A997" s="11"/>
      <c r="B997" s="46"/>
      <c r="C997" s="38"/>
      <c r="D997" s="38"/>
      <c r="E997" s="38"/>
    </row>
    <row r="998">
      <c r="A998" s="11"/>
      <c r="B998" s="46"/>
      <c r="C998" s="38"/>
      <c r="D998" s="38"/>
      <c r="E998" s="38"/>
    </row>
    <row r="999">
      <c r="A999" s="11"/>
      <c r="B999" s="46"/>
      <c r="C999" s="38"/>
      <c r="D999" s="38"/>
      <c r="E999" s="38"/>
    </row>
    <row r="1000">
      <c r="A1000" s="11"/>
      <c r="B1000" s="46"/>
      <c r="C1000" s="38"/>
      <c r="D1000" s="38"/>
      <c r="E1000" s="38"/>
    </row>
    <row r="1001">
      <c r="A1001" s="11"/>
      <c r="B1001" s="46"/>
      <c r="C1001" s="38"/>
      <c r="D1001" s="38"/>
      <c r="E1001" s="38"/>
    </row>
    <row r="1002">
      <c r="A1002" s="11"/>
      <c r="B1002" s="46"/>
      <c r="C1002" s="38"/>
      <c r="D1002" s="38"/>
      <c r="E1002" s="38"/>
    </row>
    <row r="1003">
      <c r="A1003" s="11"/>
      <c r="B1003" s="46"/>
      <c r="C1003" s="38"/>
      <c r="D1003" s="38"/>
      <c r="E1003" s="38"/>
    </row>
    <row r="1004">
      <c r="A1004" s="11"/>
      <c r="B1004" s="46"/>
      <c r="C1004" s="38"/>
      <c r="D1004" s="38"/>
      <c r="E1004" s="38"/>
    </row>
    <row r="1005">
      <c r="A1005" s="11"/>
      <c r="B1005" s="46"/>
      <c r="C1005" s="38"/>
      <c r="D1005" s="38"/>
      <c r="E1005" s="38"/>
    </row>
    <row r="1006">
      <c r="A1006" s="11"/>
      <c r="B1006" s="46"/>
      <c r="C1006" s="38"/>
      <c r="D1006" s="38"/>
      <c r="E1006" s="38"/>
    </row>
    <row r="1007">
      <c r="A1007" s="11"/>
      <c r="B1007" s="46"/>
      <c r="C1007" s="38"/>
      <c r="D1007" s="38"/>
      <c r="E1007" s="38"/>
    </row>
    <row r="1008">
      <c r="A1008" s="11"/>
      <c r="B1008" s="46"/>
      <c r="C1008" s="38"/>
      <c r="D1008" s="38"/>
      <c r="E1008" s="38"/>
    </row>
    <row r="1009">
      <c r="A1009" s="11"/>
      <c r="B1009" s="46"/>
      <c r="C1009" s="38"/>
      <c r="D1009" s="38"/>
      <c r="E1009" s="38"/>
    </row>
    <row r="1010">
      <c r="A1010" s="11"/>
      <c r="B1010" s="46"/>
      <c r="C1010" s="38"/>
      <c r="D1010" s="38"/>
      <c r="E1010" s="38"/>
    </row>
    <row r="1011">
      <c r="A1011" s="11"/>
      <c r="B1011" s="46"/>
      <c r="C1011" s="38"/>
      <c r="D1011" s="38"/>
      <c r="E1011" s="38"/>
    </row>
    <row r="1012">
      <c r="A1012" s="11"/>
      <c r="B1012" s="46"/>
      <c r="C1012" s="38"/>
      <c r="D1012" s="38"/>
      <c r="E1012" s="38"/>
    </row>
    <row r="1013">
      <c r="A1013" s="11"/>
      <c r="B1013" s="46"/>
      <c r="C1013" s="38"/>
      <c r="D1013" s="38"/>
      <c r="E1013" s="38"/>
    </row>
    <row r="1014">
      <c r="A1014" s="11"/>
      <c r="B1014" s="46"/>
      <c r="C1014" s="38"/>
      <c r="D1014" s="38"/>
      <c r="E1014" s="38"/>
    </row>
    <row r="1015">
      <c r="A1015" s="11"/>
      <c r="B1015" s="46"/>
      <c r="C1015" s="38"/>
      <c r="D1015" s="38"/>
      <c r="E1015" s="38"/>
    </row>
    <row r="1016">
      <c r="A1016" s="11"/>
      <c r="B1016" s="46"/>
      <c r="C1016" s="38"/>
      <c r="D1016" s="38"/>
      <c r="E1016" s="38"/>
    </row>
    <row r="1017">
      <c r="A1017" s="11"/>
      <c r="B1017" s="46"/>
      <c r="C1017" s="38"/>
      <c r="D1017" s="38"/>
      <c r="E1017" s="38"/>
    </row>
    <row r="1018">
      <c r="A1018" s="11"/>
      <c r="B1018" s="46"/>
      <c r="C1018" s="38"/>
      <c r="D1018" s="38"/>
      <c r="E1018" s="38"/>
    </row>
    <row r="1019">
      <c r="A1019" s="11"/>
      <c r="B1019" s="46"/>
      <c r="C1019" s="38"/>
      <c r="D1019" s="38"/>
      <c r="E1019" s="38"/>
    </row>
    <row r="1020">
      <c r="A1020" s="11"/>
      <c r="B1020" s="46"/>
      <c r="C1020" s="38"/>
      <c r="D1020" s="38"/>
      <c r="E1020" s="38"/>
    </row>
    <row r="1021">
      <c r="A1021" s="11"/>
      <c r="B1021" s="46"/>
      <c r="C1021" s="38"/>
      <c r="D1021" s="38"/>
      <c r="E1021" s="38"/>
    </row>
    <row r="1022">
      <c r="A1022" s="11"/>
      <c r="B1022" s="46"/>
      <c r="C1022" s="38"/>
      <c r="D1022" s="38"/>
      <c r="E1022" s="38"/>
    </row>
    <row r="1023">
      <c r="A1023" s="11"/>
      <c r="B1023" s="46"/>
      <c r="C1023" s="38"/>
      <c r="D1023" s="38"/>
      <c r="E1023" s="38"/>
    </row>
    <row r="1024">
      <c r="A1024" s="11"/>
      <c r="B1024" s="46"/>
      <c r="C1024" s="38"/>
      <c r="D1024" s="38"/>
      <c r="E1024" s="38"/>
    </row>
    <row r="1025">
      <c r="A1025" s="11"/>
      <c r="B1025" s="46"/>
      <c r="C1025" s="38"/>
      <c r="D1025" s="38"/>
      <c r="E1025" s="38"/>
    </row>
    <row r="1026">
      <c r="A1026" s="11"/>
      <c r="B1026" s="46"/>
      <c r="C1026" s="38"/>
      <c r="D1026" s="38"/>
      <c r="E1026" s="38"/>
    </row>
    <row r="1027">
      <c r="A1027" s="11"/>
      <c r="B1027" s="46"/>
      <c r="C1027" s="38"/>
      <c r="D1027" s="38"/>
      <c r="E1027" s="38"/>
    </row>
    <row r="1028">
      <c r="A1028" s="11"/>
      <c r="B1028" s="46"/>
      <c r="C1028" s="38"/>
      <c r="D1028" s="38"/>
      <c r="E1028" s="38"/>
    </row>
    <row r="1029">
      <c r="A1029" s="11"/>
      <c r="B1029" s="46"/>
      <c r="C1029" s="38"/>
      <c r="D1029" s="38"/>
      <c r="E1029" s="38"/>
    </row>
    <row r="1030">
      <c r="A1030" s="11"/>
      <c r="B1030" s="46"/>
      <c r="C1030" s="38"/>
      <c r="D1030" s="38"/>
      <c r="E1030" s="38"/>
    </row>
    <row r="1031">
      <c r="A1031" s="11"/>
      <c r="B1031" s="46"/>
      <c r="C1031" s="38"/>
      <c r="D1031" s="38"/>
      <c r="E1031" s="38"/>
    </row>
    <row r="1032">
      <c r="A1032" s="11"/>
      <c r="B1032" s="46"/>
      <c r="C1032" s="38"/>
      <c r="D1032" s="38"/>
      <c r="E1032" s="38"/>
    </row>
    <row r="1033">
      <c r="A1033" s="11"/>
      <c r="B1033" s="46"/>
      <c r="C1033" s="38"/>
      <c r="D1033" s="38"/>
      <c r="E1033" s="38"/>
    </row>
    <row r="1034">
      <c r="A1034" s="11"/>
      <c r="B1034" s="46"/>
      <c r="C1034" s="38"/>
      <c r="D1034" s="38"/>
      <c r="E1034" s="38"/>
    </row>
    <row r="1035">
      <c r="A1035" s="11"/>
      <c r="B1035" s="46"/>
      <c r="C1035" s="38"/>
      <c r="D1035" s="38"/>
      <c r="E1035" s="38"/>
    </row>
    <row r="1036">
      <c r="A1036" s="11"/>
      <c r="B1036" s="46"/>
      <c r="C1036" s="38"/>
      <c r="D1036" s="38"/>
      <c r="E1036" s="38"/>
    </row>
    <row r="1037">
      <c r="A1037" s="11"/>
      <c r="B1037" s="46"/>
      <c r="C1037" s="38"/>
      <c r="D1037" s="38"/>
      <c r="E1037" s="38"/>
    </row>
    <row r="1038">
      <c r="A1038" s="11"/>
      <c r="B1038" s="46"/>
      <c r="C1038" s="38"/>
      <c r="D1038" s="38"/>
      <c r="E1038" s="38"/>
    </row>
    <row r="1039">
      <c r="A1039" s="11"/>
      <c r="B1039" s="46"/>
      <c r="C1039" s="38"/>
      <c r="D1039" s="38"/>
      <c r="E1039" s="38"/>
    </row>
    <row r="1040">
      <c r="A1040" s="11"/>
      <c r="B1040" s="46"/>
      <c r="C1040" s="38"/>
      <c r="D1040" s="38"/>
      <c r="E1040" s="38"/>
    </row>
    <row r="1041">
      <c r="A1041" s="11"/>
      <c r="B1041" s="46"/>
      <c r="C1041" s="38"/>
      <c r="D1041" s="38"/>
      <c r="E1041" s="38"/>
    </row>
    <row r="1042">
      <c r="A1042" s="11"/>
      <c r="B1042" s="46"/>
      <c r="C1042" s="38"/>
      <c r="D1042" s="38"/>
      <c r="E1042" s="38"/>
    </row>
    <row r="1043">
      <c r="A1043" s="11"/>
      <c r="B1043" s="46"/>
      <c r="C1043" s="38"/>
      <c r="D1043" s="38"/>
      <c r="E1043" s="38"/>
    </row>
    <row r="1044">
      <c r="A1044" s="11"/>
      <c r="B1044" s="46"/>
      <c r="C1044" s="38"/>
      <c r="D1044" s="38"/>
      <c r="E1044" s="38"/>
    </row>
    <row r="1045">
      <c r="A1045" s="11"/>
      <c r="B1045" s="46"/>
      <c r="C1045" s="38"/>
      <c r="D1045" s="38"/>
      <c r="E1045" s="38"/>
    </row>
    <row r="1046">
      <c r="A1046" s="11"/>
      <c r="B1046" s="46"/>
      <c r="C1046" s="38"/>
      <c r="D1046" s="38"/>
      <c r="E1046" s="38"/>
    </row>
    <row r="1047">
      <c r="A1047" s="11"/>
      <c r="B1047" s="46"/>
      <c r="C1047" s="38"/>
      <c r="D1047" s="38"/>
      <c r="E1047" s="38"/>
    </row>
    <row r="1048">
      <c r="A1048" s="11"/>
      <c r="B1048" s="46"/>
      <c r="C1048" s="38"/>
      <c r="D1048" s="38"/>
      <c r="E1048" s="38"/>
    </row>
    <row r="1049">
      <c r="A1049" s="11"/>
      <c r="B1049" s="46"/>
      <c r="C1049" s="38"/>
      <c r="D1049" s="38"/>
      <c r="E1049" s="38"/>
    </row>
    <row r="1050">
      <c r="A1050" s="11"/>
      <c r="B1050" s="46"/>
      <c r="C1050" s="38"/>
      <c r="D1050" s="38"/>
      <c r="E1050" s="38"/>
    </row>
    <row r="1051">
      <c r="A1051" s="11"/>
      <c r="B1051" s="46"/>
      <c r="C1051" s="38"/>
      <c r="D1051" s="38"/>
      <c r="E1051" s="38"/>
    </row>
    <row r="1052">
      <c r="A1052" s="11"/>
      <c r="B1052" s="46"/>
      <c r="C1052" s="38"/>
      <c r="D1052" s="38"/>
      <c r="E1052" s="38"/>
    </row>
    <row r="1053">
      <c r="A1053" s="11"/>
      <c r="B1053" s="46"/>
      <c r="C1053" s="38"/>
      <c r="D1053" s="38"/>
      <c r="E1053" s="38"/>
    </row>
    <row r="1054">
      <c r="A1054" s="11"/>
      <c r="B1054" s="46"/>
      <c r="C1054" s="38"/>
      <c r="D1054" s="38"/>
      <c r="E1054" s="38"/>
    </row>
    <row r="1055">
      <c r="A1055" s="11"/>
      <c r="B1055" s="46"/>
      <c r="C1055" s="38"/>
      <c r="D1055" s="38"/>
      <c r="E1055" s="38"/>
    </row>
    <row r="1056">
      <c r="A1056" s="11"/>
      <c r="B1056" s="46"/>
      <c r="C1056" s="38"/>
      <c r="D1056" s="38"/>
      <c r="E1056" s="38"/>
    </row>
    <row r="1057">
      <c r="A1057" s="11"/>
      <c r="B1057" s="46"/>
      <c r="C1057" s="38"/>
      <c r="D1057" s="38"/>
      <c r="E1057" s="38"/>
    </row>
    <row r="1058">
      <c r="A1058" s="11"/>
      <c r="B1058" s="46"/>
      <c r="C1058" s="38"/>
      <c r="D1058" s="38"/>
      <c r="E1058" s="38"/>
    </row>
    <row r="1059">
      <c r="A1059" s="11"/>
      <c r="B1059" s="46"/>
      <c r="C1059" s="38"/>
      <c r="D1059" s="38"/>
      <c r="E1059" s="38"/>
    </row>
    <row r="1060">
      <c r="A1060" s="11"/>
      <c r="B1060" s="46"/>
      <c r="C1060" s="38"/>
      <c r="D1060" s="38"/>
      <c r="E1060" s="38"/>
    </row>
    <row r="1061">
      <c r="A1061" s="11"/>
      <c r="B1061" s="46"/>
      <c r="C1061" s="38"/>
      <c r="D1061" s="38"/>
      <c r="E1061" s="38"/>
    </row>
    <row r="1062">
      <c r="A1062" s="11"/>
      <c r="B1062" s="46"/>
      <c r="C1062" s="38"/>
      <c r="D1062" s="38"/>
      <c r="E1062" s="38"/>
    </row>
    <row r="1063">
      <c r="A1063" s="11"/>
      <c r="B1063" s="46"/>
      <c r="C1063" s="38"/>
      <c r="D1063" s="38"/>
      <c r="E1063" s="38"/>
    </row>
    <row r="1064">
      <c r="A1064" s="11"/>
      <c r="B1064" s="46"/>
      <c r="C1064" s="38"/>
      <c r="D1064" s="38"/>
      <c r="E1064" s="38"/>
    </row>
    <row r="1065">
      <c r="A1065" s="11"/>
      <c r="B1065" s="46"/>
      <c r="C1065" s="38"/>
      <c r="D1065" s="38"/>
      <c r="E1065" s="38"/>
    </row>
    <row r="1066">
      <c r="A1066" s="11"/>
      <c r="B1066" s="46"/>
      <c r="C1066" s="38"/>
      <c r="D1066" s="38"/>
      <c r="E1066" s="38"/>
    </row>
    <row r="1067">
      <c r="A1067" s="11"/>
      <c r="B1067" s="46"/>
      <c r="C1067" s="38"/>
      <c r="D1067" s="38"/>
      <c r="E1067" s="38"/>
    </row>
    <row r="1068">
      <c r="A1068" s="11"/>
      <c r="B1068" s="46"/>
      <c r="C1068" s="38"/>
      <c r="D1068" s="38"/>
      <c r="E1068" s="38"/>
    </row>
    <row r="1069">
      <c r="A1069" s="11"/>
      <c r="B1069" s="46"/>
      <c r="C1069" s="38"/>
      <c r="D1069" s="38"/>
      <c r="E1069" s="38"/>
    </row>
    <row r="1070">
      <c r="A1070" s="11"/>
      <c r="B1070" s="46"/>
      <c r="C1070" s="38"/>
      <c r="D1070" s="38"/>
      <c r="E1070" s="38"/>
    </row>
    <row r="1071">
      <c r="A1071" s="11"/>
      <c r="B1071" s="46"/>
      <c r="C1071" s="38"/>
      <c r="D1071" s="38"/>
      <c r="E1071" s="38"/>
    </row>
    <row r="1072">
      <c r="A1072" s="11"/>
      <c r="B1072" s="46"/>
      <c r="C1072" s="38"/>
      <c r="D1072" s="38"/>
      <c r="E1072" s="38"/>
    </row>
    <row r="1073">
      <c r="A1073" s="11"/>
      <c r="B1073" s="46"/>
      <c r="C1073" s="38"/>
      <c r="D1073" s="38"/>
      <c r="E1073" s="38"/>
    </row>
    <row r="1074">
      <c r="A1074" s="11"/>
      <c r="B1074" s="46"/>
      <c r="C1074" s="38"/>
      <c r="D1074" s="38"/>
      <c r="E1074" s="38"/>
    </row>
    <row r="1075">
      <c r="A1075" s="11"/>
      <c r="B1075" s="46"/>
      <c r="C1075" s="38"/>
      <c r="D1075" s="38"/>
      <c r="E1075" s="38"/>
    </row>
    <row r="1076">
      <c r="A1076" s="11"/>
      <c r="B1076" s="46"/>
      <c r="C1076" s="38"/>
      <c r="D1076" s="38"/>
      <c r="E1076" s="38"/>
    </row>
    <row r="1077">
      <c r="A1077" s="11"/>
      <c r="B1077" s="46"/>
      <c r="C1077" s="38"/>
      <c r="D1077" s="38"/>
      <c r="E1077" s="38"/>
    </row>
    <row r="1078">
      <c r="A1078" s="11"/>
      <c r="B1078" s="46"/>
      <c r="C1078" s="38"/>
      <c r="D1078" s="38"/>
      <c r="E1078" s="38"/>
    </row>
    <row r="1079">
      <c r="A1079" s="11"/>
      <c r="B1079" s="46"/>
      <c r="C1079" s="38"/>
      <c r="D1079" s="38"/>
      <c r="E1079" s="38"/>
    </row>
    <row r="1080">
      <c r="A1080" s="11"/>
      <c r="B1080" s="46"/>
      <c r="C1080" s="38"/>
      <c r="D1080" s="38"/>
      <c r="E1080" s="38"/>
    </row>
    <row r="1081">
      <c r="A1081" s="11"/>
      <c r="B1081" s="46"/>
      <c r="C1081" s="38"/>
      <c r="D1081" s="38"/>
      <c r="E1081" s="38"/>
    </row>
    <row r="1082">
      <c r="A1082" s="11"/>
      <c r="B1082" s="46"/>
      <c r="C1082" s="38"/>
      <c r="D1082" s="38"/>
      <c r="E1082" s="38"/>
    </row>
    <row r="1083">
      <c r="A1083" s="11"/>
      <c r="B1083" s="46"/>
      <c r="C1083" s="38"/>
      <c r="D1083" s="38"/>
      <c r="E1083" s="38"/>
    </row>
    <row r="1084">
      <c r="A1084" s="11"/>
      <c r="B1084" s="46"/>
      <c r="C1084" s="38"/>
      <c r="D1084" s="38"/>
      <c r="E1084" s="38"/>
    </row>
    <row r="1085">
      <c r="A1085" s="11"/>
      <c r="B1085" s="46"/>
      <c r="C1085" s="38"/>
      <c r="D1085" s="38"/>
      <c r="E1085" s="38"/>
    </row>
    <row r="1086">
      <c r="A1086" s="11"/>
      <c r="B1086" s="46"/>
      <c r="C1086" s="38"/>
      <c r="D1086" s="38"/>
      <c r="E1086" s="38"/>
    </row>
    <row r="1087">
      <c r="A1087" s="11"/>
      <c r="B1087" s="46"/>
      <c r="C1087" s="38"/>
      <c r="D1087" s="38"/>
      <c r="E1087" s="38"/>
    </row>
    <row r="1088">
      <c r="A1088" s="11"/>
      <c r="B1088" s="46"/>
      <c r="C1088" s="38"/>
      <c r="D1088" s="38"/>
      <c r="E1088" s="38"/>
    </row>
    <row r="1089">
      <c r="A1089" s="11"/>
      <c r="B1089" s="46"/>
      <c r="C1089" s="38"/>
      <c r="D1089" s="38"/>
      <c r="E1089" s="38"/>
    </row>
    <row r="1090">
      <c r="A1090" s="11"/>
      <c r="B1090" s="46"/>
      <c r="C1090" s="38"/>
      <c r="D1090" s="38"/>
      <c r="E1090" s="38"/>
    </row>
    <row r="1091">
      <c r="A1091" s="11"/>
      <c r="B1091" s="46"/>
      <c r="C1091" s="38"/>
      <c r="D1091" s="38"/>
      <c r="E1091" s="38"/>
    </row>
    <row r="1092">
      <c r="A1092" s="11"/>
      <c r="B1092" s="46"/>
      <c r="C1092" s="38"/>
      <c r="D1092" s="38"/>
      <c r="E1092" s="38"/>
    </row>
    <row r="1093">
      <c r="A1093" s="11"/>
      <c r="B1093" s="46"/>
      <c r="C1093" s="38"/>
      <c r="D1093" s="38"/>
      <c r="E1093" s="38"/>
    </row>
    <row r="1094">
      <c r="A1094" s="11"/>
      <c r="B1094" s="46"/>
      <c r="C1094" s="38"/>
      <c r="D1094" s="38"/>
      <c r="E1094" s="38"/>
    </row>
    <row r="1095">
      <c r="A1095" s="11"/>
      <c r="B1095" s="46"/>
      <c r="C1095" s="38"/>
      <c r="D1095" s="38"/>
      <c r="E1095" s="38"/>
    </row>
    <row r="1096">
      <c r="A1096" s="11"/>
      <c r="B1096" s="46"/>
      <c r="C1096" s="38"/>
      <c r="D1096" s="38"/>
      <c r="E1096" s="38"/>
    </row>
    <row r="1097">
      <c r="A1097" s="11"/>
      <c r="B1097" s="46"/>
      <c r="C1097" s="38"/>
      <c r="D1097" s="38"/>
      <c r="E1097" s="38"/>
    </row>
    <row r="1098">
      <c r="A1098" s="11"/>
      <c r="B1098" s="46"/>
      <c r="C1098" s="38"/>
      <c r="D1098" s="38"/>
      <c r="E1098" s="38"/>
    </row>
    <row r="1099">
      <c r="A1099" s="11"/>
      <c r="B1099" s="46"/>
      <c r="C1099" s="38"/>
      <c r="D1099" s="38"/>
      <c r="E1099" s="38"/>
    </row>
    <row r="1100">
      <c r="A1100" s="11"/>
      <c r="B1100" s="46"/>
      <c r="C1100" s="38"/>
      <c r="D1100" s="38"/>
      <c r="E1100" s="38"/>
    </row>
    <row r="1101">
      <c r="A1101" s="11"/>
      <c r="B1101" s="46"/>
      <c r="C1101" s="38"/>
      <c r="D1101" s="38"/>
      <c r="E1101" s="38"/>
    </row>
    <row r="1102">
      <c r="A1102" s="11"/>
      <c r="B1102" s="46"/>
      <c r="C1102" s="38"/>
      <c r="D1102" s="38"/>
      <c r="E1102" s="38"/>
    </row>
    <row r="1103">
      <c r="A1103" s="11"/>
      <c r="B1103" s="46"/>
      <c r="C1103" s="38"/>
      <c r="D1103" s="38"/>
      <c r="E1103" s="38"/>
    </row>
    <row r="1104">
      <c r="A1104" s="11"/>
      <c r="B1104" s="46"/>
      <c r="C1104" s="38"/>
      <c r="D1104" s="38"/>
      <c r="E1104" s="38"/>
    </row>
    <row r="1105">
      <c r="A1105" s="11"/>
      <c r="B1105" s="46"/>
      <c r="C1105" s="38"/>
      <c r="D1105" s="38"/>
      <c r="E1105" s="38"/>
    </row>
    <row r="1106">
      <c r="A1106" s="11"/>
      <c r="B1106" s="46"/>
      <c r="C1106" s="38"/>
      <c r="D1106" s="38"/>
      <c r="E1106" s="38"/>
    </row>
    <row r="1107">
      <c r="A1107" s="11"/>
      <c r="B1107" s="46"/>
      <c r="C1107" s="38"/>
      <c r="D1107" s="38"/>
      <c r="E1107" s="38"/>
    </row>
    <row r="1108">
      <c r="A1108" s="11"/>
      <c r="B1108" s="46"/>
      <c r="C1108" s="38"/>
      <c r="D1108" s="38"/>
      <c r="E1108" s="38"/>
    </row>
    <row r="1109">
      <c r="A1109" s="11"/>
      <c r="B1109" s="46"/>
      <c r="C1109" s="38"/>
      <c r="D1109" s="38"/>
      <c r="E1109" s="38"/>
    </row>
    <row r="1110">
      <c r="A1110" s="11"/>
      <c r="B1110" s="46"/>
      <c r="C1110" s="38"/>
      <c r="D1110" s="38"/>
      <c r="E1110" s="38"/>
    </row>
    <row r="1111">
      <c r="A1111" s="11"/>
      <c r="B1111" s="46"/>
      <c r="C1111" s="38"/>
      <c r="D1111" s="38"/>
      <c r="E1111" s="38"/>
    </row>
    <row r="1112">
      <c r="A1112" s="11"/>
      <c r="B1112" s="46"/>
      <c r="C1112" s="38"/>
      <c r="D1112" s="38"/>
      <c r="E1112" s="38"/>
    </row>
    <row r="1113">
      <c r="A1113" s="11"/>
      <c r="B1113" s="46"/>
      <c r="C1113" s="38"/>
      <c r="D1113" s="38"/>
      <c r="E1113" s="38"/>
    </row>
    <row r="1114">
      <c r="A1114" s="11"/>
      <c r="B1114" s="46"/>
      <c r="C1114" s="38"/>
      <c r="D1114" s="38"/>
      <c r="E1114" s="38"/>
    </row>
    <row r="1115">
      <c r="A1115" s="11"/>
      <c r="B1115" s="46"/>
      <c r="C1115" s="38"/>
      <c r="D1115" s="38"/>
      <c r="E1115" s="38"/>
    </row>
    <row r="1116">
      <c r="A1116" s="11"/>
      <c r="B1116" s="46"/>
      <c r="C1116" s="38"/>
      <c r="D1116" s="38"/>
      <c r="E1116" s="38"/>
    </row>
    <row r="1117">
      <c r="A1117" s="11"/>
      <c r="B1117" s="46"/>
      <c r="C1117" s="38"/>
      <c r="D1117" s="38"/>
      <c r="E1117" s="38"/>
    </row>
    <row r="1118">
      <c r="A1118" s="11"/>
      <c r="B1118" s="46"/>
      <c r="C1118" s="38"/>
      <c r="D1118" s="38"/>
      <c r="E1118" s="38"/>
    </row>
    <row r="1119">
      <c r="A1119" s="11"/>
      <c r="B1119" s="46"/>
      <c r="C1119" s="38"/>
      <c r="D1119" s="38"/>
      <c r="E1119" s="38"/>
    </row>
    <row r="1120">
      <c r="A1120" s="11"/>
      <c r="B1120" s="46"/>
      <c r="C1120" s="38"/>
      <c r="D1120" s="38"/>
      <c r="E1120" s="38"/>
    </row>
    <row r="1121">
      <c r="A1121" s="11"/>
      <c r="B1121" s="46"/>
      <c r="C1121" s="38"/>
      <c r="D1121" s="38"/>
      <c r="E1121" s="38"/>
    </row>
    <row r="1122">
      <c r="A1122" s="11"/>
      <c r="B1122" s="46"/>
      <c r="C1122" s="38"/>
      <c r="D1122" s="38"/>
      <c r="E1122" s="38"/>
    </row>
    <row r="1123">
      <c r="A1123" s="11"/>
      <c r="B1123" s="46"/>
      <c r="C1123" s="38"/>
      <c r="D1123" s="38"/>
      <c r="E1123" s="38"/>
    </row>
    <row r="1124">
      <c r="A1124" s="11"/>
      <c r="B1124" s="46"/>
      <c r="C1124" s="38"/>
      <c r="D1124" s="38"/>
      <c r="E1124" s="38"/>
    </row>
    <row r="1125">
      <c r="A1125" s="11"/>
      <c r="B1125" s="46"/>
      <c r="C1125" s="38"/>
      <c r="D1125" s="38"/>
      <c r="E1125" s="38"/>
    </row>
    <row r="1126">
      <c r="A1126" s="11"/>
      <c r="B1126" s="46"/>
      <c r="C1126" s="38"/>
      <c r="D1126" s="38"/>
      <c r="E1126" s="38"/>
    </row>
    <row r="1127">
      <c r="A1127" s="11"/>
      <c r="B1127" s="46"/>
      <c r="C1127" s="38"/>
      <c r="D1127" s="38"/>
      <c r="E1127" s="38"/>
    </row>
    <row r="1128">
      <c r="A1128" s="11"/>
      <c r="B1128" s="46"/>
      <c r="C1128" s="38"/>
      <c r="D1128" s="38"/>
      <c r="E1128" s="38"/>
    </row>
    <row r="1129">
      <c r="A1129" s="11"/>
      <c r="B1129" s="46"/>
      <c r="C1129" s="38"/>
      <c r="D1129" s="38"/>
      <c r="E1129" s="38"/>
    </row>
    <row r="1130">
      <c r="A1130" s="11"/>
      <c r="B1130" s="46"/>
      <c r="C1130" s="38"/>
      <c r="D1130" s="38"/>
      <c r="E1130" s="38"/>
    </row>
    <row r="1131">
      <c r="A1131" s="11"/>
      <c r="B1131" s="46"/>
      <c r="C1131" s="38"/>
      <c r="D1131" s="38"/>
      <c r="E1131" s="38"/>
    </row>
    <row r="1132">
      <c r="A1132" s="11"/>
      <c r="B1132" s="46"/>
      <c r="C1132" s="38"/>
      <c r="D1132" s="38"/>
      <c r="E1132" s="38"/>
    </row>
    <row r="1133">
      <c r="A1133" s="11"/>
      <c r="B1133" s="46"/>
      <c r="C1133" s="38"/>
      <c r="D1133" s="38"/>
      <c r="E1133" s="38"/>
    </row>
    <row r="1134">
      <c r="A1134" s="11"/>
      <c r="B1134" s="46"/>
      <c r="C1134" s="38"/>
      <c r="D1134" s="38"/>
      <c r="E1134" s="38"/>
    </row>
    <row r="1135">
      <c r="A1135" s="11"/>
      <c r="B1135" s="46"/>
      <c r="C1135" s="38"/>
      <c r="D1135" s="38"/>
      <c r="E1135" s="38"/>
    </row>
    <row r="1136">
      <c r="A1136" s="11"/>
      <c r="B1136" s="46"/>
      <c r="C1136" s="38"/>
      <c r="D1136" s="38"/>
      <c r="E1136" s="38"/>
    </row>
    <row r="1137">
      <c r="A1137" s="11"/>
      <c r="B1137" s="46"/>
      <c r="C1137" s="38"/>
      <c r="D1137" s="38"/>
      <c r="E1137" s="38"/>
    </row>
    <row r="1138">
      <c r="A1138" s="11"/>
      <c r="B1138" s="46"/>
      <c r="C1138" s="38"/>
      <c r="D1138" s="38"/>
      <c r="E1138" s="38"/>
    </row>
    <row r="1139">
      <c r="A1139" s="11"/>
      <c r="B1139" s="46"/>
      <c r="C1139" s="38"/>
      <c r="D1139" s="38"/>
      <c r="E1139" s="38"/>
    </row>
    <row r="1140">
      <c r="A1140" s="11"/>
      <c r="B1140" s="46"/>
      <c r="C1140" s="38"/>
      <c r="D1140" s="38"/>
      <c r="E1140" s="38"/>
    </row>
    <row r="1141">
      <c r="A1141" s="11"/>
      <c r="B1141" s="46"/>
      <c r="C1141" s="38"/>
      <c r="D1141" s="38"/>
      <c r="E1141" s="38"/>
    </row>
    <row r="1142">
      <c r="A1142" s="11"/>
      <c r="B1142" s="46"/>
      <c r="C1142" s="38"/>
      <c r="D1142" s="38"/>
      <c r="E1142" s="38"/>
    </row>
    <row r="1143">
      <c r="A1143" s="11"/>
      <c r="B1143" s="46"/>
      <c r="C1143" s="38"/>
      <c r="D1143" s="38"/>
      <c r="E1143" s="38"/>
    </row>
    <row r="1144">
      <c r="A1144" s="11"/>
      <c r="B1144" s="46"/>
      <c r="C1144" s="38"/>
      <c r="D1144" s="38"/>
      <c r="E1144" s="38"/>
    </row>
    <row r="1145">
      <c r="A1145" s="11"/>
      <c r="B1145" s="46"/>
      <c r="C1145" s="38"/>
      <c r="D1145" s="38"/>
      <c r="E1145" s="38"/>
    </row>
    <row r="1146">
      <c r="A1146" s="11"/>
      <c r="B1146" s="46"/>
      <c r="C1146" s="38"/>
      <c r="D1146" s="38"/>
      <c r="E1146" s="38"/>
    </row>
    <row r="1147">
      <c r="A1147" s="11"/>
      <c r="B1147" s="46"/>
      <c r="C1147" s="38"/>
      <c r="D1147" s="38"/>
      <c r="E1147" s="38"/>
    </row>
    <row r="1148">
      <c r="A1148" s="11"/>
      <c r="B1148" s="46"/>
      <c r="C1148" s="38"/>
      <c r="D1148" s="38"/>
      <c r="E1148" s="38"/>
    </row>
    <row r="1149">
      <c r="A1149" s="11"/>
      <c r="B1149" s="46"/>
      <c r="C1149" s="38"/>
      <c r="D1149" s="38"/>
      <c r="E1149" s="38"/>
    </row>
    <row r="1150">
      <c r="A1150" s="11"/>
      <c r="B1150" s="46"/>
      <c r="C1150" s="38"/>
      <c r="D1150" s="38"/>
      <c r="E1150" s="38"/>
    </row>
    <row r="1151">
      <c r="A1151" s="11"/>
      <c r="B1151" s="46"/>
      <c r="C1151" s="38"/>
      <c r="D1151" s="38"/>
      <c r="E1151" s="38"/>
    </row>
    <row r="1152">
      <c r="A1152" s="11"/>
      <c r="B1152" s="46"/>
      <c r="C1152" s="38"/>
      <c r="D1152" s="38"/>
      <c r="E1152" s="38"/>
    </row>
    <row r="1153">
      <c r="A1153" s="11"/>
      <c r="B1153" s="46"/>
      <c r="C1153" s="38"/>
      <c r="D1153" s="38"/>
      <c r="E1153" s="38"/>
    </row>
    <row r="1154">
      <c r="A1154" s="11"/>
      <c r="B1154" s="46"/>
      <c r="C1154" s="38"/>
      <c r="D1154" s="38"/>
      <c r="E1154" s="38"/>
    </row>
    <row r="1155">
      <c r="A1155" s="11"/>
      <c r="B1155" s="46"/>
      <c r="C1155" s="38"/>
      <c r="D1155" s="38"/>
      <c r="E1155" s="38"/>
    </row>
    <row r="1156">
      <c r="A1156" s="11"/>
      <c r="B1156" s="46"/>
      <c r="C1156" s="38"/>
      <c r="D1156" s="38"/>
      <c r="E1156" s="38"/>
    </row>
    <row r="1157">
      <c r="A1157" s="11"/>
      <c r="B1157" s="46"/>
      <c r="C1157" s="38"/>
      <c r="D1157" s="38"/>
      <c r="E1157" s="38"/>
    </row>
    <row r="1158">
      <c r="A1158" s="11"/>
      <c r="B1158" s="46"/>
      <c r="C1158" s="38"/>
      <c r="D1158" s="38"/>
      <c r="E1158" s="38"/>
    </row>
    <row r="1159">
      <c r="A1159" s="11"/>
      <c r="B1159" s="46"/>
      <c r="C1159" s="38"/>
      <c r="D1159" s="38"/>
      <c r="E1159" s="38"/>
    </row>
    <row r="1160">
      <c r="A1160" s="11"/>
      <c r="B1160" s="46"/>
      <c r="C1160" s="38"/>
      <c r="D1160" s="38"/>
      <c r="E1160" s="38"/>
    </row>
    <row r="1161">
      <c r="A1161" s="11"/>
      <c r="B1161" s="46"/>
      <c r="C1161" s="38"/>
      <c r="D1161" s="38"/>
      <c r="E1161" s="38"/>
    </row>
    <row r="1162">
      <c r="A1162" s="11"/>
      <c r="B1162" s="46"/>
      <c r="C1162" s="38"/>
      <c r="D1162" s="38"/>
      <c r="E1162" s="38"/>
    </row>
    <row r="1163">
      <c r="A1163" s="11"/>
      <c r="B1163" s="46"/>
      <c r="C1163" s="38"/>
      <c r="D1163" s="38"/>
      <c r="E1163" s="38"/>
    </row>
    <row r="1164">
      <c r="A1164" s="11"/>
      <c r="B1164" s="46"/>
      <c r="C1164" s="38"/>
      <c r="D1164" s="38"/>
      <c r="E1164" s="38"/>
    </row>
    <row r="1165">
      <c r="A1165" s="11"/>
      <c r="B1165" s="46"/>
      <c r="C1165" s="38"/>
      <c r="D1165" s="38"/>
      <c r="E1165" s="38"/>
    </row>
    <row r="1166">
      <c r="A1166" s="11"/>
      <c r="B1166" s="46"/>
      <c r="C1166" s="38"/>
      <c r="D1166" s="38"/>
      <c r="E1166" s="38"/>
    </row>
    <row r="1167">
      <c r="A1167" s="11"/>
      <c r="B1167" s="46"/>
      <c r="C1167" s="38"/>
      <c r="D1167" s="38"/>
      <c r="E1167" s="38"/>
    </row>
    <row r="1168">
      <c r="A1168" s="11"/>
      <c r="B1168" s="46"/>
      <c r="C1168" s="38"/>
      <c r="D1168" s="38"/>
      <c r="E1168" s="38"/>
    </row>
    <row r="1169">
      <c r="A1169" s="11"/>
      <c r="B1169" s="46"/>
      <c r="C1169" s="38"/>
      <c r="D1169" s="38"/>
      <c r="E1169" s="38"/>
    </row>
    <row r="1170">
      <c r="A1170" s="11"/>
      <c r="B1170" s="46"/>
      <c r="C1170" s="38"/>
      <c r="D1170" s="38"/>
      <c r="E1170" s="38"/>
    </row>
    <row r="1171">
      <c r="A1171" s="11"/>
      <c r="B1171" s="46"/>
      <c r="C1171" s="38"/>
      <c r="D1171" s="38"/>
      <c r="E1171" s="38"/>
    </row>
    <row r="1172">
      <c r="A1172" s="11"/>
      <c r="B1172" s="46"/>
      <c r="C1172" s="38"/>
      <c r="D1172" s="38"/>
      <c r="E1172" s="38"/>
    </row>
    <row r="1173">
      <c r="A1173" s="11"/>
      <c r="B1173" s="46"/>
      <c r="C1173" s="38"/>
      <c r="D1173" s="38"/>
      <c r="E1173" s="38"/>
    </row>
    <row r="1174">
      <c r="A1174" s="11"/>
      <c r="B1174" s="46"/>
      <c r="C1174" s="38"/>
      <c r="D1174" s="38"/>
      <c r="E1174" s="38"/>
    </row>
    <row r="1175">
      <c r="A1175" s="11"/>
      <c r="B1175" s="46"/>
      <c r="C1175" s="38"/>
      <c r="D1175" s="38"/>
      <c r="E1175" s="38"/>
    </row>
    <row r="1176">
      <c r="A1176" s="11"/>
      <c r="B1176" s="46"/>
      <c r="C1176" s="38"/>
      <c r="D1176" s="38"/>
      <c r="E1176" s="38"/>
    </row>
    <row r="1177">
      <c r="A1177" s="11"/>
      <c r="B1177" s="46"/>
      <c r="C1177" s="38"/>
      <c r="D1177" s="38"/>
      <c r="E1177" s="38"/>
    </row>
    <row r="1178">
      <c r="A1178" s="11"/>
      <c r="B1178" s="46"/>
      <c r="C1178" s="38"/>
      <c r="D1178" s="38"/>
      <c r="E1178" s="38"/>
    </row>
    <row r="1179">
      <c r="A1179" s="11"/>
      <c r="B1179" s="46"/>
      <c r="C1179" s="38"/>
      <c r="D1179" s="38"/>
      <c r="E1179" s="38"/>
    </row>
    <row r="1180">
      <c r="A1180" s="11"/>
      <c r="B1180" s="46"/>
      <c r="C1180" s="38"/>
      <c r="D1180" s="38"/>
      <c r="E1180" s="38"/>
    </row>
    <row r="1181">
      <c r="A1181" s="11"/>
      <c r="B1181" s="46"/>
      <c r="C1181" s="38"/>
      <c r="D1181" s="38"/>
      <c r="E1181" s="38"/>
    </row>
    <row r="1182">
      <c r="A1182" s="11"/>
      <c r="B1182" s="46"/>
      <c r="C1182" s="38"/>
      <c r="D1182" s="38"/>
      <c r="E1182" s="38"/>
    </row>
    <row r="1183">
      <c r="A1183" s="11"/>
      <c r="B1183" s="46"/>
      <c r="C1183" s="38"/>
      <c r="D1183" s="38"/>
      <c r="E1183" s="38"/>
    </row>
    <row r="1184">
      <c r="A1184" s="11"/>
      <c r="B1184" s="46"/>
      <c r="C1184" s="38"/>
      <c r="D1184" s="38"/>
      <c r="E1184" s="38"/>
    </row>
    <row r="1185">
      <c r="A1185" s="11"/>
      <c r="B1185" s="46"/>
      <c r="C1185" s="38"/>
      <c r="D1185" s="38"/>
      <c r="E1185" s="38"/>
    </row>
    <row r="1186">
      <c r="A1186" s="11"/>
      <c r="B1186" s="46"/>
      <c r="C1186" s="38"/>
      <c r="D1186" s="38"/>
      <c r="E1186" s="38"/>
    </row>
    <row r="1187">
      <c r="A1187" s="11"/>
      <c r="B1187" s="46"/>
      <c r="C1187" s="38"/>
      <c r="D1187" s="38"/>
      <c r="E1187" s="38"/>
    </row>
    <row r="1188">
      <c r="A1188" s="11"/>
      <c r="B1188" s="46"/>
      <c r="C1188" s="38"/>
      <c r="D1188" s="38"/>
      <c r="E1188" s="38"/>
    </row>
    <row r="1189">
      <c r="A1189" s="11"/>
      <c r="B1189" s="46"/>
      <c r="C1189" s="38"/>
      <c r="D1189" s="38"/>
      <c r="E1189" s="38"/>
    </row>
    <row r="1190">
      <c r="A1190" s="11"/>
      <c r="B1190" s="46"/>
      <c r="C1190" s="38"/>
      <c r="D1190" s="38"/>
      <c r="E1190" s="38"/>
    </row>
    <row r="1191">
      <c r="A1191" s="11"/>
      <c r="B1191" s="46"/>
      <c r="C1191" s="38"/>
      <c r="D1191" s="38"/>
      <c r="E1191" s="38"/>
    </row>
    <row r="1192">
      <c r="A1192" s="11"/>
      <c r="B1192" s="46"/>
      <c r="C1192" s="38"/>
      <c r="D1192" s="38"/>
      <c r="E1192" s="38"/>
    </row>
    <row r="1193">
      <c r="A1193" s="11"/>
      <c r="B1193" s="46"/>
      <c r="C1193" s="38"/>
      <c r="D1193" s="38"/>
      <c r="E1193" s="38"/>
    </row>
    <row r="1194">
      <c r="A1194" s="11"/>
      <c r="B1194" s="46"/>
      <c r="C1194" s="38"/>
      <c r="D1194" s="38"/>
      <c r="E1194" s="38"/>
    </row>
    <row r="1195">
      <c r="A1195" s="11"/>
      <c r="B1195" s="46"/>
      <c r="C1195" s="38"/>
      <c r="D1195" s="38"/>
      <c r="E1195" s="38"/>
    </row>
    <row r="1196">
      <c r="A1196" s="11"/>
      <c r="B1196" s="46"/>
      <c r="C1196" s="38"/>
      <c r="D1196" s="38"/>
      <c r="E1196" s="38"/>
    </row>
    <row r="1197">
      <c r="A1197" s="11"/>
      <c r="B1197" s="46"/>
      <c r="C1197" s="38"/>
      <c r="D1197" s="38"/>
      <c r="E1197" s="38"/>
    </row>
    <row r="1198">
      <c r="A1198" s="11"/>
      <c r="B1198" s="46"/>
      <c r="C1198" s="38"/>
      <c r="D1198" s="38"/>
      <c r="E1198" s="38"/>
    </row>
    <row r="1199">
      <c r="A1199" s="11"/>
      <c r="B1199" s="46"/>
      <c r="C1199" s="38"/>
      <c r="D1199" s="38"/>
      <c r="E1199" s="38"/>
    </row>
    <row r="1200">
      <c r="A1200" s="11"/>
      <c r="B1200" s="46"/>
      <c r="C1200" s="38"/>
      <c r="D1200" s="38"/>
      <c r="E1200" s="38"/>
    </row>
    <row r="1201">
      <c r="A1201" s="11"/>
      <c r="B1201" s="46"/>
      <c r="C1201" s="38"/>
      <c r="D1201" s="38"/>
      <c r="E1201" s="38"/>
    </row>
    <row r="1202">
      <c r="A1202" s="11"/>
      <c r="B1202" s="46"/>
      <c r="C1202" s="38"/>
      <c r="D1202" s="38"/>
      <c r="E1202" s="38"/>
    </row>
    <row r="1203">
      <c r="A1203" s="11"/>
      <c r="B1203" s="46"/>
      <c r="C1203" s="38"/>
      <c r="D1203" s="38"/>
      <c r="E1203" s="38"/>
    </row>
    <row r="1204">
      <c r="A1204" s="11"/>
      <c r="B1204" s="46"/>
      <c r="C1204" s="38"/>
      <c r="D1204" s="38"/>
      <c r="E1204" s="38"/>
    </row>
    <row r="1205">
      <c r="A1205" s="11"/>
      <c r="B1205" s="46"/>
      <c r="C1205" s="38"/>
      <c r="D1205" s="38"/>
      <c r="E1205" s="38"/>
    </row>
    <row r="1206">
      <c r="A1206" s="11"/>
      <c r="B1206" s="46"/>
      <c r="C1206" s="38"/>
      <c r="D1206" s="38"/>
      <c r="E1206" s="38"/>
    </row>
    <row r="1207">
      <c r="A1207" s="11"/>
      <c r="B1207" s="46"/>
      <c r="C1207" s="38"/>
      <c r="D1207" s="38"/>
      <c r="E1207" s="38"/>
    </row>
    <row r="1208">
      <c r="A1208" s="11"/>
      <c r="B1208" s="46"/>
      <c r="C1208" s="38"/>
      <c r="D1208" s="38"/>
      <c r="E1208" s="38"/>
    </row>
    <row r="1209">
      <c r="A1209" s="11"/>
      <c r="B1209" s="46"/>
      <c r="C1209" s="38"/>
      <c r="D1209" s="38"/>
      <c r="E1209" s="38"/>
    </row>
    <row r="1210">
      <c r="A1210" s="11"/>
      <c r="B1210" s="46"/>
      <c r="C1210" s="38"/>
      <c r="D1210" s="38"/>
      <c r="E1210" s="38"/>
    </row>
    <row r="1211">
      <c r="A1211" s="11"/>
      <c r="B1211" s="46"/>
      <c r="C1211" s="38"/>
      <c r="D1211" s="38"/>
      <c r="E1211" s="38"/>
    </row>
    <row r="1212">
      <c r="A1212" s="11"/>
      <c r="B1212" s="46"/>
      <c r="C1212" s="38"/>
      <c r="D1212" s="38"/>
      <c r="E1212" s="38"/>
    </row>
    <row r="1213">
      <c r="A1213" s="11"/>
      <c r="B1213" s="46"/>
      <c r="C1213" s="38"/>
      <c r="D1213" s="38"/>
      <c r="E1213" s="38"/>
    </row>
    <row r="1214">
      <c r="A1214" s="11"/>
      <c r="B1214" s="46"/>
      <c r="C1214" s="38"/>
      <c r="D1214" s="38"/>
      <c r="E1214" s="38"/>
    </row>
    <row r="1215">
      <c r="A1215" s="11"/>
      <c r="B1215" s="46"/>
      <c r="C1215" s="38"/>
      <c r="D1215" s="38"/>
      <c r="E1215" s="38"/>
    </row>
    <row r="1216">
      <c r="A1216" s="11"/>
      <c r="B1216" s="46"/>
      <c r="C1216" s="38"/>
      <c r="D1216" s="38"/>
      <c r="E1216" s="38"/>
    </row>
    <row r="1217">
      <c r="A1217" s="11"/>
      <c r="B1217" s="46"/>
      <c r="C1217" s="38"/>
      <c r="D1217" s="38"/>
      <c r="E1217" s="38"/>
    </row>
    <row r="1218">
      <c r="A1218" s="11"/>
      <c r="B1218" s="46"/>
      <c r="C1218" s="38"/>
      <c r="D1218" s="38"/>
      <c r="E1218" s="38"/>
    </row>
    <row r="1219">
      <c r="A1219" s="11"/>
      <c r="B1219" s="46"/>
      <c r="C1219" s="38"/>
      <c r="D1219" s="38"/>
      <c r="E1219" s="38"/>
    </row>
    <row r="1220">
      <c r="A1220" s="11"/>
      <c r="B1220" s="46"/>
      <c r="C1220" s="38"/>
      <c r="D1220" s="38"/>
      <c r="E1220" s="38"/>
    </row>
    <row r="1221">
      <c r="A1221" s="11"/>
      <c r="B1221" s="46"/>
      <c r="C1221" s="38"/>
      <c r="D1221" s="38"/>
      <c r="E1221" s="38"/>
    </row>
    <row r="1222">
      <c r="A1222" s="11"/>
      <c r="B1222" s="46"/>
      <c r="C1222" s="38"/>
      <c r="D1222" s="38"/>
      <c r="E1222" s="38"/>
    </row>
    <row r="1223">
      <c r="A1223" s="11"/>
      <c r="B1223" s="46"/>
      <c r="C1223" s="38"/>
      <c r="D1223" s="38"/>
      <c r="E1223" s="38"/>
    </row>
    <row r="1224">
      <c r="A1224" s="11"/>
      <c r="B1224" s="46"/>
      <c r="C1224" s="38"/>
      <c r="D1224" s="38"/>
      <c r="E1224" s="38"/>
    </row>
    <row r="1225">
      <c r="A1225" s="11"/>
      <c r="B1225" s="46"/>
      <c r="C1225" s="38"/>
      <c r="D1225" s="38"/>
      <c r="E1225" s="38"/>
    </row>
    <row r="1226">
      <c r="A1226" s="11"/>
      <c r="B1226" s="46"/>
      <c r="C1226" s="38"/>
      <c r="D1226" s="38"/>
      <c r="E1226" s="38"/>
    </row>
    <row r="1227">
      <c r="A1227" s="11"/>
      <c r="B1227" s="46"/>
      <c r="C1227" s="38"/>
      <c r="D1227" s="38"/>
      <c r="E1227" s="38"/>
    </row>
    <row r="1228">
      <c r="A1228" s="11"/>
      <c r="B1228" s="46"/>
      <c r="C1228" s="38"/>
      <c r="D1228" s="38"/>
      <c r="E1228" s="38"/>
    </row>
    <row r="1229">
      <c r="A1229" s="11"/>
      <c r="B1229" s="46"/>
      <c r="C1229" s="38"/>
      <c r="D1229" s="38"/>
      <c r="E1229" s="38"/>
    </row>
    <row r="1230">
      <c r="A1230" s="11"/>
      <c r="B1230" s="46"/>
      <c r="C1230" s="38"/>
      <c r="D1230" s="38"/>
      <c r="E1230" s="38"/>
    </row>
    <row r="1231">
      <c r="A1231" s="11"/>
      <c r="B1231" s="46"/>
      <c r="C1231" s="38"/>
      <c r="D1231" s="38"/>
      <c r="E1231" s="38"/>
    </row>
    <row r="1232">
      <c r="A1232" s="11"/>
      <c r="B1232" s="46"/>
      <c r="C1232" s="38"/>
      <c r="D1232" s="38"/>
      <c r="E1232" s="38"/>
    </row>
    <row r="1233">
      <c r="A1233" s="11"/>
      <c r="B1233" s="46"/>
      <c r="C1233" s="38"/>
      <c r="D1233" s="38"/>
      <c r="E1233" s="38"/>
    </row>
    <row r="1234">
      <c r="A1234" s="11"/>
      <c r="B1234" s="46"/>
      <c r="C1234" s="38"/>
      <c r="D1234" s="38"/>
      <c r="E1234" s="38"/>
    </row>
    <row r="1235">
      <c r="A1235" s="11"/>
      <c r="B1235" s="46"/>
      <c r="C1235" s="38"/>
      <c r="D1235" s="38"/>
      <c r="E1235" s="38"/>
    </row>
    <row r="1236">
      <c r="A1236" s="11"/>
      <c r="B1236" s="46"/>
      <c r="C1236" s="38"/>
      <c r="D1236" s="38"/>
      <c r="E1236" s="38"/>
    </row>
    <row r="1237">
      <c r="A1237" s="11"/>
      <c r="B1237" s="46"/>
      <c r="C1237" s="38"/>
      <c r="D1237" s="38"/>
      <c r="E1237" s="38"/>
    </row>
    <row r="1238">
      <c r="A1238" s="11"/>
      <c r="B1238" s="46"/>
      <c r="C1238" s="38"/>
      <c r="D1238" s="38"/>
      <c r="E1238" s="38"/>
    </row>
    <row r="1239">
      <c r="A1239" s="11"/>
      <c r="B1239" s="46"/>
      <c r="C1239" s="38"/>
      <c r="D1239" s="38"/>
      <c r="E1239" s="38"/>
    </row>
    <row r="1240">
      <c r="A1240" s="11"/>
      <c r="B1240" s="46"/>
      <c r="C1240" s="38"/>
      <c r="D1240" s="38"/>
      <c r="E1240" s="38"/>
    </row>
    <row r="1241">
      <c r="A1241" s="11"/>
      <c r="B1241" s="46"/>
      <c r="C1241" s="38"/>
      <c r="D1241" s="38"/>
      <c r="E1241" s="38"/>
    </row>
    <row r="1242">
      <c r="A1242" s="11"/>
      <c r="B1242" s="46"/>
      <c r="C1242" s="38"/>
      <c r="D1242" s="38"/>
      <c r="E1242" s="38"/>
    </row>
    <row r="1243">
      <c r="A1243" s="11"/>
      <c r="B1243" s="46"/>
      <c r="C1243" s="38"/>
      <c r="D1243" s="38"/>
      <c r="E1243" s="38"/>
    </row>
    <row r="1244">
      <c r="A1244" s="11"/>
      <c r="B1244" s="46"/>
      <c r="C1244" s="38"/>
      <c r="D1244" s="38"/>
      <c r="E1244" s="38"/>
    </row>
    <row r="1245">
      <c r="A1245" s="11"/>
      <c r="B1245" s="46"/>
      <c r="C1245" s="38"/>
      <c r="D1245" s="38"/>
      <c r="E1245" s="38"/>
    </row>
    <row r="1246">
      <c r="A1246" s="11"/>
      <c r="B1246" s="46"/>
      <c r="C1246" s="38"/>
      <c r="D1246" s="38"/>
      <c r="E1246" s="38"/>
    </row>
    <row r="1247">
      <c r="A1247" s="11"/>
      <c r="B1247" s="46"/>
      <c r="C1247" s="38"/>
      <c r="D1247" s="38"/>
      <c r="E1247" s="38"/>
    </row>
    <row r="1248">
      <c r="A1248" s="11"/>
      <c r="B1248" s="46"/>
      <c r="C1248" s="38"/>
      <c r="D1248" s="38"/>
      <c r="E1248" s="38"/>
    </row>
    <row r="1249">
      <c r="A1249" s="11"/>
      <c r="B1249" s="46"/>
      <c r="C1249" s="38"/>
      <c r="D1249" s="38"/>
      <c r="E1249" s="38"/>
    </row>
    <row r="1250">
      <c r="A1250" s="11"/>
      <c r="B1250" s="46"/>
      <c r="C1250" s="38"/>
      <c r="D1250" s="38"/>
      <c r="E1250" s="38"/>
    </row>
    <row r="1251">
      <c r="A1251" s="11"/>
      <c r="B1251" s="46"/>
      <c r="C1251" s="38"/>
      <c r="D1251" s="38"/>
      <c r="E1251" s="38"/>
    </row>
    <row r="1252">
      <c r="A1252" s="11"/>
      <c r="B1252" s="46"/>
      <c r="C1252" s="38"/>
      <c r="D1252" s="38"/>
      <c r="E1252" s="38"/>
    </row>
    <row r="1253">
      <c r="A1253" s="11"/>
      <c r="B1253" s="46"/>
      <c r="C1253" s="38"/>
      <c r="D1253" s="38"/>
      <c r="E1253" s="38"/>
    </row>
    <row r="1254">
      <c r="A1254" s="11"/>
      <c r="B1254" s="46"/>
      <c r="C1254" s="38"/>
      <c r="D1254" s="38"/>
      <c r="E1254" s="38"/>
    </row>
    <row r="1255">
      <c r="A1255" s="11"/>
      <c r="B1255" s="46"/>
      <c r="C1255" s="38"/>
      <c r="D1255" s="38"/>
      <c r="E1255" s="38"/>
    </row>
    <row r="1256">
      <c r="A1256" s="11"/>
      <c r="B1256" s="46"/>
      <c r="C1256" s="38"/>
      <c r="D1256" s="38"/>
      <c r="E1256" s="38"/>
    </row>
    <row r="1257">
      <c r="A1257" s="11"/>
      <c r="B1257" s="46"/>
      <c r="C1257" s="38"/>
      <c r="D1257" s="38"/>
      <c r="E1257" s="38"/>
    </row>
    <row r="1258">
      <c r="A1258" s="11"/>
      <c r="B1258" s="46"/>
      <c r="C1258" s="38"/>
      <c r="D1258" s="38"/>
      <c r="E1258" s="38"/>
    </row>
    <row r="1259">
      <c r="A1259" s="11"/>
      <c r="B1259" s="46"/>
      <c r="C1259" s="38"/>
      <c r="D1259" s="38"/>
      <c r="E1259" s="38"/>
    </row>
    <row r="1260">
      <c r="A1260" s="11"/>
      <c r="B1260" s="46"/>
      <c r="C1260" s="38"/>
      <c r="D1260" s="38"/>
      <c r="E1260" s="38"/>
    </row>
    <row r="1261">
      <c r="A1261" s="11"/>
      <c r="B1261" s="46"/>
      <c r="C1261" s="38"/>
      <c r="D1261" s="38"/>
      <c r="E1261" s="38"/>
    </row>
    <row r="1262">
      <c r="A1262" s="11"/>
      <c r="B1262" s="46"/>
      <c r="C1262" s="38"/>
      <c r="D1262" s="38"/>
      <c r="E1262" s="38"/>
    </row>
    <row r="1263">
      <c r="A1263" s="11"/>
      <c r="B1263" s="46"/>
      <c r="C1263" s="38"/>
      <c r="D1263" s="38"/>
      <c r="E1263" s="38"/>
    </row>
    <row r="1264">
      <c r="A1264" s="11"/>
      <c r="B1264" s="46"/>
      <c r="C1264" s="38"/>
      <c r="D1264" s="38"/>
      <c r="E1264" s="38"/>
    </row>
    <row r="1265">
      <c r="A1265" s="11"/>
      <c r="B1265" s="46"/>
      <c r="C1265" s="38"/>
      <c r="D1265" s="38"/>
      <c r="E1265" s="38"/>
    </row>
    <row r="1266">
      <c r="A1266" s="11"/>
      <c r="B1266" s="46"/>
      <c r="C1266" s="38"/>
      <c r="D1266" s="38"/>
      <c r="E1266" s="38"/>
    </row>
    <row r="1267">
      <c r="A1267" s="11"/>
      <c r="B1267" s="46"/>
      <c r="C1267" s="38"/>
      <c r="D1267" s="38"/>
      <c r="E1267" s="38"/>
    </row>
    <row r="1268">
      <c r="A1268" s="11"/>
      <c r="B1268" s="46"/>
      <c r="C1268" s="38"/>
      <c r="D1268" s="38"/>
      <c r="E1268" s="38"/>
    </row>
    <row r="1269">
      <c r="A1269" s="11"/>
      <c r="B1269" s="46"/>
      <c r="C1269" s="38"/>
      <c r="D1269" s="38"/>
      <c r="E1269" s="38"/>
    </row>
    <row r="1270">
      <c r="A1270" s="11"/>
      <c r="B1270" s="46"/>
      <c r="C1270" s="38"/>
      <c r="D1270" s="38"/>
      <c r="E1270" s="38"/>
    </row>
    <row r="1271">
      <c r="A1271" s="11"/>
      <c r="B1271" s="46"/>
      <c r="C1271" s="38"/>
      <c r="D1271" s="38"/>
      <c r="E1271" s="38"/>
    </row>
    <row r="1272">
      <c r="A1272" s="11"/>
      <c r="B1272" s="46"/>
      <c r="C1272" s="38"/>
      <c r="D1272" s="38"/>
      <c r="E1272" s="38"/>
    </row>
    <row r="1273">
      <c r="A1273" s="11"/>
      <c r="B1273" s="46"/>
      <c r="C1273" s="38"/>
      <c r="D1273" s="38"/>
      <c r="E1273" s="38"/>
    </row>
    <row r="1274">
      <c r="A1274" s="11"/>
      <c r="B1274" s="46"/>
      <c r="C1274" s="38"/>
      <c r="D1274" s="38"/>
      <c r="E1274" s="38"/>
    </row>
    <row r="1275">
      <c r="A1275" s="11"/>
      <c r="B1275" s="46"/>
      <c r="C1275" s="38"/>
      <c r="D1275" s="38"/>
      <c r="E1275" s="38"/>
    </row>
    <row r="1276">
      <c r="A1276" s="11"/>
      <c r="B1276" s="46"/>
      <c r="C1276" s="38"/>
      <c r="D1276" s="38"/>
      <c r="E1276" s="38"/>
    </row>
    <row r="1277">
      <c r="A1277" s="11"/>
      <c r="B1277" s="46"/>
      <c r="C1277" s="38"/>
      <c r="D1277" s="38"/>
      <c r="E1277" s="38"/>
    </row>
    <row r="1278">
      <c r="A1278" s="11"/>
      <c r="B1278" s="46"/>
      <c r="C1278" s="38"/>
      <c r="D1278" s="38"/>
      <c r="E1278" s="38"/>
    </row>
    <row r="1279">
      <c r="A1279" s="11"/>
      <c r="B1279" s="46"/>
      <c r="C1279" s="38"/>
      <c r="D1279" s="38"/>
      <c r="E1279" s="38"/>
    </row>
    <row r="1280">
      <c r="A1280" s="11"/>
      <c r="B1280" s="46"/>
      <c r="C1280" s="38"/>
      <c r="D1280" s="38"/>
      <c r="E1280" s="38"/>
    </row>
    <row r="1281">
      <c r="A1281" s="11"/>
      <c r="B1281" s="46"/>
      <c r="C1281" s="38"/>
      <c r="D1281" s="38"/>
      <c r="E1281" s="38"/>
    </row>
    <row r="1282">
      <c r="A1282" s="11"/>
      <c r="B1282" s="46"/>
      <c r="C1282" s="38"/>
      <c r="D1282" s="38"/>
      <c r="E1282" s="38"/>
    </row>
    <row r="1283">
      <c r="A1283" s="11"/>
      <c r="B1283" s="46"/>
      <c r="C1283" s="38"/>
      <c r="D1283" s="38"/>
      <c r="E1283" s="38"/>
    </row>
    <row r="1284">
      <c r="A1284" s="11"/>
      <c r="B1284" s="46"/>
      <c r="C1284" s="38"/>
      <c r="D1284" s="38"/>
      <c r="E1284" s="38"/>
    </row>
    <row r="1285">
      <c r="A1285" s="11"/>
      <c r="B1285" s="46"/>
      <c r="C1285" s="38"/>
      <c r="D1285" s="38"/>
      <c r="E1285" s="38"/>
    </row>
    <row r="1286">
      <c r="A1286" s="11"/>
      <c r="B1286" s="46"/>
      <c r="C1286" s="38"/>
      <c r="D1286" s="38"/>
      <c r="E1286" s="38"/>
    </row>
    <row r="1287">
      <c r="A1287" s="11"/>
      <c r="B1287" s="46"/>
      <c r="C1287" s="38"/>
      <c r="D1287" s="38"/>
      <c r="E1287" s="38"/>
    </row>
    <row r="1288">
      <c r="A1288" s="11"/>
      <c r="B1288" s="46"/>
      <c r="C1288" s="38"/>
      <c r="D1288" s="38"/>
      <c r="E1288" s="38"/>
    </row>
    <row r="1289">
      <c r="A1289" s="11"/>
      <c r="B1289" s="46"/>
      <c r="C1289" s="38"/>
      <c r="D1289" s="38"/>
      <c r="E1289" s="38"/>
    </row>
    <row r="1290">
      <c r="A1290" s="11"/>
      <c r="B1290" s="46"/>
      <c r="C1290" s="38"/>
      <c r="D1290" s="38"/>
      <c r="E1290" s="38"/>
    </row>
    <row r="1291">
      <c r="A1291" s="11"/>
      <c r="B1291" s="46"/>
      <c r="C1291" s="38"/>
      <c r="D1291" s="38"/>
      <c r="E1291" s="38"/>
    </row>
    <row r="1292">
      <c r="A1292" s="11"/>
      <c r="B1292" s="46"/>
      <c r="C1292" s="38"/>
      <c r="D1292" s="38"/>
      <c r="E1292" s="38"/>
    </row>
    <row r="1293">
      <c r="A1293" s="11"/>
      <c r="B1293" s="46"/>
      <c r="C1293" s="38"/>
      <c r="D1293" s="38"/>
      <c r="E1293" s="38"/>
    </row>
    <row r="1294">
      <c r="A1294" s="11"/>
      <c r="B1294" s="46"/>
      <c r="C1294" s="38"/>
      <c r="D1294" s="38"/>
      <c r="E1294" s="38"/>
    </row>
    <row r="1295">
      <c r="A1295" s="11"/>
      <c r="B1295" s="46"/>
      <c r="C1295" s="38"/>
      <c r="D1295" s="38"/>
      <c r="E1295" s="38"/>
    </row>
    <row r="1296">
      <c r="A1296" s="11"/>
      <c r="B1296" s="46"/>
      <c r="C1296" s="38"/>
      <c r="D1296" s="38"/>
      <c r="E1296" s="38"/>
    </row>
    <row r="1297">
      <c r="A1297" s="11"/>
      <c r="B1297" s="46"/>
      <c r="C1297" s="38"/>
      <c r="D1297" s="38"/>
      <c r="E1297" s="38"/>
    </row>
    <row r="1298">
      <c r="A1298" s="11"/>
      <c r="B1298" s="46"/>
      <c r="C1298" s="38"/>
      <c r="D1298" s="38"/>
      <c r="E1298" s="38"/>
    </row>
    <row r="1299">
      <c r="A1299" s="11"/>
      <c r="B1299" s="46"/>
      <c r="C1299" s="38"/>
      <c r="D1299" s="38"/>
      <c r="E1299" s="38"/>
    </row>
    <row r="1300">
      <c r="A1300" s="11"/>
      <c r="B1300" s="46"/>
      <c r="C1300" s="38"/>
      <c r="D1300" s="38"/>
      <c r="E1300" s="38"/>
    </row>
    <row r="1301">
      <c r="A1301" s="11"/>
      <c r="B1301" s="46"/>
      <c r="C1301" s="38"/>
      <c r="D1301" s="38"/>
      <c r="E1301" s="38"/>
    </row>
    <row r="1302">
      <c r="A1302" s="11"/>
      <c r="B1302" s="46"/>
      <c r="C1302" s="38"/>
      <c r="D1302" s="38"/>
      <c r="E1302" s="38"/>
    </row>
    <row r="1303">
      <c r="A1303" s="11"/>
      <c r="B1303" s="46"/>
      <c r="C1303" s="38"/>
      <c r="D1303" s="38"/>
      <c r="E1303" s="38"/>
    </row>
    <row r="1304">
      <c r="A1304" s="11"/>
      <c r="B1304" s="46"/>
      <c r="C1304" s="38"/>
      <c r="D1304" s="38"/>
      <c r="E1304" s="38"/>
    </row>
    <row r="1305">
      <c r="A1305" s="11"/>
      <c r="B1305" s="46"/>
      <c r="C1305" s="38"/>
      <c r="D1305" s="38"/>
      <c r="E1305" s="38"/>
    </row>
    <row r="1306">
      <c r="A1306" s="11"/>
      <c r="B1306" s="46"/>
      <c r="C1306" s="38"/>
      <c r="D1306" s="38"/>
      <c r="E1306" s="38"/>
    </row>
    <row r="1307">
      <c r="A1307" s="11"/>
      <c r="B1307" s="46"/>
      <c r="C1307" s="38"/>
      <c r="D1307" s="38"/>
      <c r="E1307" s="38"/>
    </row>
    <row r="1308">
      <c r="A1308" s="11"/>
      <c r="B1308" s="46"/>
      <c r="C1308" s="38"/>
      <c r="D1308" s="38"/>
      <c r="E1308" s="38"/>
    </row>
    <row r="1309">
      <c r="A1309" s="11"/>
      <c r="B1309" s="46"/>
      <c r="C1309" s="38"/>
      <c r="D1309" s="38"/>
      <c r="E1309" s="38"/>
    </row>
    <row r="1310">
      <c r="A1310" s="11"/>
      <c r="B1310" s="46"/>
      <c r="C1310" s="38"/>
      <c r="D1310" s="38"/>
      <c r="E1310" s="38"/>
    </row>
    <row r="1311">
      <c r="A1311" s="11"/>
      <c r="B1311" s="46"/>
      <c r="C1311" s="38"/>
      <c r="D1311" s="38"/>
      <c r="E1311" s="38"/>
    </row>
    <row r="1312">
      <c r="A1312" s="11"/>
      <c r="B1312" s="46"/>
      <c r="C1312" s="38"/>
      <c r="D1312" s="38"/>
      <c r="E1312" s="38"/>
    </row>
    <row r="1313">
      <c r="A1313" s="11"/>
      <c r="B1313" s="46"/>
      <c r="C1313" s="38"/>
      <c r="D1313" s="38"/>
      <c r="E1313" s="38"/>
    </row>
    <row r="1314">
      <c r="A1314" s="11"/>
      <c r="B1314" s="46"/>
      <c r="C1314" s="38"/>
      <c r="D1314" s="38"/>
      <c r="E1314" s="38"/>
    </row>
    <row r="1315">
      <c r="A1315" s="11"/>
      <c r="B1315" s="46"/>
      <c r="C1315" s="38"/>
      <c r="D1315" s="38"/>
      <c r="E1315" s="38"/>
    </row>
    <row r="1316">
      <c r="A1316" s="11"/>
      <c r="B1316" s="46"/>
      <c r="C1316" s="38"/>
      <c r="D1316" s="38"/>
      <c r="E1316" s="38"/>
    </row>
    <row r="1317">
      <c r="A1317" s="11"/>
      <c r="B1317" s="46"/>
      <c r="C1317" s="38"/>
      <c r="D1317" s="38"/>
      <c r="E1317" s="38"/>
    </row>
    <row r="1318">
      <c r="A1318" s="11"/>
      <c r="B1318" s="46"/>
      <c r="C1318" s="38"/>
      <c r="D1318" s="38"/>
      <c r="E1318" s="38"/>
    </row>
    <row r="1319">
      <c r="A1319" s="11"/>
      <c r="B1319" s="46"/>
      <c r="C1319" s="38"/>
      <c r="D1319" s="38"/>
      <c r="E1319" s="38"/>
    </row>
    <row r="1320">
      <c r="A1320" s="11"/>
      <c r="B1320" s="46"/>
      <c r="C1320" s="38"/>
      <c r="D1320" s="38"/>
      <c r="E1320" s="38"/>
    </row>
    <row r="1321">
      <c r="A1321" s="11"/>
      <c r="B1321" s="46"/>
      <c r="C1321" s="38"/>
      <c r="D1321" s="38"/>
      <c r="E1321" s="38"/>
    </row>
    <row r="1322">
      <c r="A1322" s="11"/>
      <c r="B1322" s="46"/>
      <c r="C1322" s="38"/>
      <c r="D1322" s="38"/>
      <c r="E1322" s="38"/>
    </row>
    <row r="1323">
      <c r="A1323" s="11"/>
      <c r="B1323" s="46"/>
      <c r="C1323" s="38"/>
      <c r="D1323" s="38"/>
      <c r="E1323" s="38"/>
    </row>
    <row r="1324">
      <c r="A1324" s="11"/>
      <c r="B1324" s="46"/>
      <c r="C1324" s="38"/>
      <c r="D1324" s="38"/>
      <c r="E1324" s="38"/>
    </row>
    <row r="1325">
      <c r="A1325" s="11"/>
      <c r="B1325" s="46"/>
      <c r="C1325" s="38"/>
      <c r="D1325" s="38"/>
      <c r="E1325" s="38"/>
    </row>
    <row r="1326">
      <c r="A1326" s="11"/>
      <c r="B1326" s="46"/>
      <c r="C1326" s="38"/>
      <c r="D1326" s="38"/>
      <c r="E1326" s="38"/>
    </row>
    <row r="1327">
      <c r="A1327" s="11"/>
      <c r="B1327" s="46"/>
      <c r="C1327" s="38"/>
      <c r="D1327" s="38"/>
      <c r="E1327" s="38"/>
    </row>
    <row r="1328">
      <c r="A1328" s="11"/>
      <c r="B1328" s="46"/>
      <c r="C1328" s="38"/>
      <c r="D1328" s="38"/>
      <c r="E1328" s="38"/>
    </row>
    <row r="1329">
      <c r="A1329" s="11"/>
      <c r="B1329" s="46"/>
      <c r="C1329" s="38"/>
      <c r="D1329" s="38"/>
      <c r="E1329" s="38"/>
    </row>
    <row r="1330">
      <c r="A1330" s="11"/>
      <c r="B1330" s="46"/>
      <c r="C1330" s="38"/>
      <c r="D1330" s="38"/>
      <c r="E1330" s="38"/>
    </row>
    <row r="1331">
      <c r="A1331" s="11"/>
      <c r="B1331" s="46"/>
      <c r="C1331" s="38"/>
      <c r="D1331" s="38"/>
      <c r="E1331" s="38"/>
    </row>
    <row r="1332">
      <c r="A1332" s="11"/>
      <c r="B1332" s="46"/>
      <c r="C1332" s="38"/>
      <c r="D1332" s="38"/>
      <c r="E1332" s="38"/>
    </row>
    <row r="1333">
      <c r="A1333" s="11"/>
      <c r="B1333" s="46"/>
      <c r="C1333" s="38"/>
      <c r="D1333" s="38"/>
      <c r="E1333" s="38"/>
    </row>
    <row r="1334">
      <c r="A1334" s="11"/>
      <c r="B1334" s="46"/>
      <c r="C1334" s="38"/>
      <c r="D1334" s="38"/>
      <c r="E1334" s="38"/>
    </row>
    <row r="1335">
      <c r="A1335" s="11"/>
      <c r="B1335" s="46"/>
      <c r="C1335" s="38"/>
      <c r="D1335" s="38"/>
      <c r="E1335" s="38"/>
    </row>
    <row r="1336">
      <c r="A1336" s="11"/>
      <c r="B1336" s="46"/>
      <c r="C1336" s="38"/>
      <c r="D1336" s="38"/>
      <c r="E1336" s="38"/>
    </row>
    <row r="1337">
      <c r="A1337" s="11"/>
      <c r="B1337" s="46"/>
      <c r="C1337" s="38"/>
      <c r="D1337" s="38"/>
      <c r="E1337" s="38"/>
    </row>
    <row r="1338">
      <c r="A1338" s="11"/>
      <c r="B1338" s="46"/>
      <c r="C1338" s="38"/>
      <c r="D1338" s="38"/>
      <c r="E1338" s="38"/>
    </row>
    <row r="1339">
      <c r="A1339" s="11"/>
      <c r="B1339" s="46"/>
      <c r="C1339" s="38"/>
      <c r="D1339" s="38"/>
      <c r="E1339" s="38"/>
    </row>
    <row r="1340">
      <c r="A1340" s="11"/>
      <c r="B1340" s="46"/>
      <c r="C1340" s="38"/>
      <c r="D1340" s="38"/>
      <c r="E1340" s="38"/>
    </row>
    <row r="1341">
      <c r="A1341" s="11"/>
      <c r="B1341" s="46"/>
      <c r="C1341" s="38"/>
      <c r="D1341" s="38"/>
      <c r="E1341" s="38"/>
    </row>
    <row r="1342">
      <c r="A1342" s="11"/>
      <c r="B1342" s="46"/>
      <c r="C1342" s="38"/>
      <c r="D1342" s="38"/>
      <c r="E1342" s="38"/>
    </row>
    <row r="1343">
      <c r="A1343" s="11"/>
      <c r="B1343" s="46"/>
      <c r="C1343" s="38"/>
      <c r="D1343" s="38"/>
      <c r="E1343" s="38"/>
    </row>
    <row r="1344">
      <c r="A1344" s="11"/>
      <c r="B1344" s="46"/>
      <c r="C1344" s="38"/>
      <c r="D1344" s="38"/>
      <c r="E1344" s="38"/>
    </row>
    <row r="1345">
      <c r="A1345" s="11"/>
      <c r="B1345" s="46"/>
      <c r="C1345" s="38"/>
      <c r="D1345" s="38"/>
      <c r="E1345" s="38"/>
    </row>
    <row r="1346">
      <c r="A1346" s="11"/>
      <c r="B1346" s="46"/>
      <c r="C1346" s="38"/>
      <c r="D1346" s="38"/>
      <c r="E1346" s="38"/>
    </row>
    <row r="1347">
      <c r="A1347" s="11"/>
      <c r="B1347" s="46"/>
      <c r="C1347" s="38"/>
      <c r="D1347" s="38"/>
      <c r="E1347" s="38"/>
    </row>
    <row r="1348">
      <c r="A1348" s="11"/>
      <c r="B1348" s="46"/>
      <c r="C1348" s="38"/>
      <c r="D1348" s="38"/>
      <c r="E1348" s="38"/>
    </row>
    <row r="1349">
      <c r="A1349" s="11"/>
      <c r="B1349" s="46"/>
      <c r="C1349" s="38"/>
      <c r="D1349" s="38"/>
      <c r="E1349" s="38"/>
    </row>
    <row r="1350">
      <c r="A1350" s="11"/>
      <c r="B1350" s="46"/>
      <c r="C1350" s="38"/>
      <c r="D1350" s="38"/>
      <c r="E1350" s="38"/>
    </row>
    <row r="1351">
      <c r="A1351" s="11"/>
      <c r="B1351" s="46"/>
      <c r="C1351" s="38"/>
      <c r="D1351" s="38"/>
      <c r="E1351" s="38"/>
    </row>
    <row r="1352">
      <c r="A1352" s="11"/>
      <c r="B1352" s="46"/>
      <c r="C1352" s="38"/>
      <c r="D1352" s="38"/>
      <c r="E1352" s="38"/>
    </row>
    <row r="1353">
      <c r="A1353" s="11"/>
      <c r="B1353" s="46"/>
      <c r="C1353" s="38"/>
      <c r="D1353" s="38"/>
      <c r="E1353" s="38"/>
    </row>
    <row r="1354">
      <c r="A1354" s="11"/>
      <c r="B1354" s="46"/>
      <c r="C1354" s="38"/>
      <c r="D1354" s="38"/>
      <c r="E1354" s="38"/>
    </row>
    <row r="1355">
      <c r="A1355" s="11"/>
      <c r="B1355" s="46"/>
      <c r="C1355" s="38"/>
      <c r="D1355" s="38"/>
      <c r="E1355" s="38"/>
    </row>
    <row r="1356">
      <c r="A1356" s="11"/>
      <c r="B1356" s="46"/>
      <c r="C1356" s="38"/>
      <c r="D1356" s="38"/>
      <c r="E1356" s="38"/>
    </row>
    <row r="1357">
      <c r="A1357" s="11"/>
      <c r="B1357" s="46"/>
      <c r="C1357" s="38"/>
      <c r="D1357" s="38"/>
      <c r="E1357" s="38"/>
    </row>
    <row r="1358">
      <c r="A1358" s="11"/>
      <c r="B1358" s="46"/>
      <c r="C1358" s="38"/>
      <c r="D1358" s="38"/>
      <c r="E1358" s="38"/>
    </row>
    <row r="1359">
      <c r="A1359" s="11"/>
      <c r="B1359" s="46"/>
      <c r="C1359" s="38"/>
      <c r="D1359" s="38"/>
      <c r="E1359" s="38"/>
    </row>
    <row r="1360">
      <c r="A1360" s="11"/>
      <c r="B1360" s="46"/>
      <c r="C1360" s="38"/>
      <c r="D1360" s="38"/>
      <c r="E1360" s="38"/>
    </row>
    <row r="1361">
      <c r="A1361" s="11"/>
      <c r="B1361" s="46"/>
      <c r="C1361" s="38"/>
      <c r="D1361" s="38"/>
      <c r="E1361" s="38"/>
    </row>
    <row r="1362">
      <c r="A1362" s="11"/>
      <c r="B1362" s="46"/>
      <c r="C1362" s="38"/>
      <c r="D1362" s="38"/>
      <c r="E1362" s="38"/>
    </row>
    <row r="1363">
      <c r="A1363" s="11"/>
      <c r="B1363" s="46"/>
      <c r="C1363" s="38"/>
      <c r="D1363" s="38"/>
      <c r="E1363" s="38"/>
    </row>
    <row r="1364">
      <c r="A1364" s="11"/>
      <c r="B1364" s="46"/>
      <c r="C1364" s="38"/>
      <c r="D1364" s="38"/>
      <c r="E1364" s="38"/>
    </row>
    <row r="1365">
      <c r="A1365" s="11"/>
      <c r="B1365" s="46"/>
      <c r="C1365" s="38"/>
      <c r="D1365" s="38"/>
      <c r="E1365" s="38"/>
    </row>
    <row r="1366">
      <c r="A1366" s="11"/>
      <c r="B1366" s="46"/>
      <c r="C1366" s="38"/>
      <c r="D1366" s="38"/>
      <c r="E1366" s="38"/>
    </row>
    <row r="1367">
      <c r="A1367" s="11"/>
      <c r="B1367" s="46"/>
      <c r="C1367" s="38"/>
      <c r="D1367" s="38"/>
      <c r="E1367" s="38"/>
    </row>
    <row r="1368">
      <c r="A1368" s="11"/>
      <c r="B1368" s="46"/>
      <c r="C1368" s="38"/>
      <c r="D1368" s="38"/>
      <c r="E1368" s="38"/>
    </row>
    <row r="1369">
      <c r="A1369" s="11"/>
      <c r="B1369" s="46"/>
      <c r="C1369" s="38"/>
      <c r="D1369" s="38"/>
      <c r="E1369" s="38"/>
    </row>
    <row r="1370">
      <c r="A1370" s="11"/>
      <c r="B1370" s="46"/>
      <c r="C1370" s="38"/>
      <c r="D1370" s="38"/>
      <c r="E1370" s="38"/>
    </row>
    <row r="1371">
      <c r="A1371" s="11"/>
      <c r="B1371" s="46"/>
      <c r="C1371" s="38"/>
      <c r="D1371" s="38"/>
      <c r="E1371" s="38"/>
    </row>
    <row r="1372">
      <c r="A1372" s="11"/>
      <c r="B1372" s="46"/>
      <c r="C1372" s="38"/>
      <c r="D1372" s="38"/>
      <c r="E1372" s="38"/>
    </row>
    <row r="1373">
      <c r="A1373" s="11"/>
      <c r="B1373" s="46"/>
      <c r="C1373" s="38"/>
      <c r="D1373" s="38"/>
      <c r="E1373" s="38"/>
    </row>
    <row r="1374">
      <c r="A1374" s="11"/>
      <c r="B1374" s="46"/>
      <c r="C1374" s="38"/>
      <c r="D1374" s="38"/>
      <c r="E1374" s="38"/>
    </row>
    <row r="1375">
      <c r="A1375" s="11"/>
      <c r="B1375" s="46"/>
      <c r="C1375" s="38"/>
      <c r="D1375" s="38"/>
      <c r="E1375" s="38"/>
    </row>
    <row r="1376">
      <c r="A1376" s="11"/>
      <c r="B1376" s="46"/>
      <c r="C1376" s="38"/>
      <c r="D1376" s="38"/>
      <c r="E1376" s="38"/>
    </row>
    <row r="1377">
      <c r="A1377" s="11"/>
      <c r="B1377" s="46"/>
      <c r="C1377" s="38"/>
      <c r="D1377" s="38"/>
      <c r="E1377" s="38"/>
    </row>
    <row r="1378">
      <c r="A1378" s="11"/>
      <c r="B1378" s="46"/>
      <c r="C1378" s="38"/>
      <c r="D1378" s="38"/>
      <c r="E1378" s="38"/>
    </row>
    <row r="1379">
      <c r="A1379" s="11"/>
      <c r="B1379" s="46"/>
      <c r="C1379" s="38"/>
      <c r="D1379" s="38"/>
      <c r="E1379" s="38"/>
    </row>
    <row r="1380">
      <c r="A1380" s="11"/>
      <c r="B1380" s="46"/>
      <c r="C1380" s="38"/>
      <c r="D1380" s="38"/>
      <c r="E1380" s="38"/>
    </row>
    <row r="1381">
      <c r="A1381" s="11"/>
      <c r="B1381" s="46"/>
      <c r="C1381" s="38"/>
      <c r="D1381" s="38"/>
      <c r="E1381" s="38"/>
    </row>
    <row r="1382">
      <c r="A1382" s="11"/>
      <c r="B1382" s="46"/>
      <c r="C1382" s="38"/>
      <c r="D1382" s="38"/>
      <c r="E1382" s="38"/>
    </row>
    <row r="1383">
      <c r="A1383" s="11"/>
      <c r="B1383" s="46"/>
      <c r="C1383" s="38"/>
      <c r="D1383" s="38"/>
      <c r="E1383" s="38"/>
    </row>
    <row r="1384">
      <c r="A1384" s="11"/>
      <c r="B1384" s="46"/>
      <c r="C1384" s="38"/>
      <c r="D1384" s="38"/>
      <c r="E1384" s="38"/>
    </row>
    <row r="1385">
      <c r="A1385" s="11"/>
      <c r="B1385" s="46"/>
      <c r="C1385" s="38"/>
      <c r="D1385" s="38"/>
      <c r="E1385" s="38"/>
    </row>
    <row r="1386">
      <c r="A1386" s="11"/>
      <c r="B1386" s="46"/>
      <c r="C1386" s="38"/>
      <c r="D1386" s="38"/>
      <c r="E1386" s="38"/>
    </row>
    <row r="1387">
      <c r="A1387" s="11"/>
      <c r="B1387" s="46"/>
      <c r="C1387" s="38"/>
      <c r="D1387" s="38"/>
      <c r="E1387" s="38"/>
    </row>
    <row r="1388">
      <c r="A1388" s="11"/>
      <c r="B1388" s="46"/>
      <c r="C1388" s="38"/>
      <c r="D1388" s="38"/>
      <c r="E1388" s="38"/>
    </row>
    <row r="1389">
      <c r="A1389" s="11"/>
      <c r="B1389" s="46"/>
      <c r="C1389" s="38"/>
      <c r="D1389" s="38"/>
      <c r="E1389" s="38"/>
    </row>
    <row r="1390">
      <c r="A1390" s="11"/>
      <c r="B1390" s="46"/>
      <c r="C1390" s="38"/>
      <c r="D1390" s="38"/>
      <c r="E1390" s="38"/>
    </row>
    <row r="1391">
      <c r="A1391" s="11"/>
      <c r="B1391" s="46"/>
      <c r="C1391" s="38"/>
      <c r="D1391" s="38"/>
      <c r="E1391" s="38"/>
    </row>
    <row r="1392">
      <c r="A1392" s="11"/>
      <c r="B1392" s="46"/>
      <c r="C1392" s="38"/>
      <c r="D1392" s="38"/>
      <c r="E1392" s="38"/>
    </row>
    <row r="1393">
      <c r="A1393" s="11"/>
      <c r="B1393" s="46"/>
      <c r="C1393" s="38"/>
      <c r="D1393" s="38"/>
      <c r="E1393" s="38"/>
    </row>
    <row r="1394">
      <c r="A1394" s="11"/>
      <c r="B1394" s="46"/>
      <c r="C1394" s="38"/>
      <c r="D1394" s="38"/>
      <c r="E1394" s="38"/>
    </row>
    <row r="1395">
      <c r="A1395" s="11"/>
      <c r="B1395" s="46"/>
      <c r="C1395" s="38"/>
      <c r="D1395" s="38"/>
      <c r="E1395" s="38"/>
    </row>
    <row r="1396">
      <c r="A1396" s="11"/>
      <c r="B1396" s="46"/>
      <c r="C1396" s="38"/>
      <c r="D1396" s="38"/>
      <c r="E1396" s="38"/>
    </row>
    <row r="1397">
      <c r="A1397" s="11"/>
      <c r="B1397" s="46"/>
      <c r="C1397" s="38"/>
      <c r="D1397" s="38"/>
      <c r="E1397" s="38"/>
    </row>
    <row r="1398">
      <c r="A1398" s="11"/>
      <c r="B1398" s="46"/>
      <c r="C1398" s="38"/>
      <c r="D1398" s="38"/>
      <c r="E1398" s="38"/>
    </row>
    <row r="1399">
      <c r="A1399" s="11"/>
      <c r="B1399" s="46"/>
      <c r="C1399" s="38"/>
      <c r="D1399" s="38"/>
      <c r="E1399" s="38"/>
    </row>
    <row r="1400">
      <c r="A1400" s="11"/>
      <c r="B1400" s="46"/>
      <c r="C1400" s="38"/>
      <c r="D1400" s="38"/>
      <c r="E1400" s="38"/>
    </row>
    <row r="1401">
      <c r="A1401" s="11"/>
      <c r="B1401" s="46"/>
      <c r="C1401" s="38"/>
      <c r="D1401" s="38"/>
      <c r="E1401" s="38"/>
    </row>
    <row r="1402">
      <c r="A1402" s="11"/>
      <c r="B1402" s="46"/>
      <c r="C1402" s="38"/>
      <c r="D1402" s="38"/>
      <c r="E1402" s="38"/>
    </row>
    <row r="1403">
      <c r="A1403" s="11"/>
      <c r="B1403" s="46"/>
      <c r="C1403" s="38"/>
      <c r="D1403" s="38"/>
      <c r="E1403" s="38"/>
    </row>
    <row r="1404">
      <c r="A1404" s="11"/>
      <c r="B1404" s="46"/>
      <c r="C1404" s="38"/>
      <c r="D1404" s="38"/>
      <c r="E1404" s="38"/>
    </row>
    <row r="1405">
      <c r="A1405" s="11"/>
      <c r="B1405" s="46"/>
      <c r="C1405" s="38"/>
      <c r="D1405" s="38"/>
      <c r="E1405" s="38"/>
    </row>
    <row r="1406">
      <c r="A1406" s="11"/>
      <c r="B1406" s="46"/>
      <c r="C1406" s="38"/>
      <c r="D1406" s="38"/>
      <c r="E1406" s="38"/>
    </row>
    <row r="1407">
      <c r="A1407" s="11"/>
      <c r="B1407" s="46"/>
      <c r="C1407" s="38"/>
      <c r="D1407" s="38"/>
      <c r="E1407" s="38"/>
    </row>
    <row r="1408">
      <c r="A1408" s="11"/>
      <c r="B1408" s="46"/>
      <c r="C1408" s="38"/>
      <c r="D1408" s="38"/>
      <c r="E1408" s="38"/>
    </row>
    <row r="1409">
      <c r="A1409" s="11"/>
      <c r="B1409" s="46"/>
      <c r="C1409" s="38"/>
      <c r="D1409" s="38"/>
      <c r="E1409" s="38"/>
    </row>
    <row r="1410">
      <c r="A1410" s="11"/>
      <c r="B1410" s="46"/>
      <c r="C1410" s="38"/>
      <c r="D1410" s="38"/>
      <c r="E1410" s="38"/>
    </row>
    <row r="1411">
      <c r="A1411" s="11"/>
      <c r="B1411" s="46"/>
      <c r="C1411" s="38"/>
      <c r="D1411" s="38"/>
      <c r="E1411" s="38"/>
    </row>
    <row r="1412">
      <c r="A1412" s="11"/>
      <c r="B1412" s="46"/>
      <c r="C1412" s="38"/>
      <c r="D1412" s="38"/>
      <c r="E1412" s="38"/>
    </row>
    <row r="1413">
      <c r="A1413" s="11"/>
      <c r="B1413" s="46"/>
      <c r="C1413" s="38"/>
      <c r="D1413" s="38"/>
      <c r="E1413" s="38"/>
    </row>
    <row r="1414">
      <c r="A1414" s="11"/>
      <c r="B1414" s="46"/>
      <c r="C1414" s="38"/>
      <c r="D1414" s="38"/>
      <c r="E1414" s="38"/>
    </row>
    <row r="1415">
      <c r="A1415" s="11"/>
      <c r="B1415" s="46"/>
      <c r="C1415" s="38"/>
      <c r="D1415" s="38"/>
      <c r="E1415" s="38"/>
    </row>
    <row r="1416">
      <c r="A1416" s="11"/>
      <c r="B1416" s="46"/>
      <c r="C1416" s="38"/>
      <c r="D1416" s="38"/>
      <c r="E1416" s="38"/>
    </row>
    <row r="1417">
      <c r="A1417" s="11"/>
      <c r="B1417" s="46"/>
      <c r="C1417" s="38"/>
      <c r="D1417" s="38"/>
      <c r="E1417" s="38"/>
    </row>
    <row r="1418">
      <c r="A1418" s="11"/>
      <c r="B1418" s="46"/>
      <c r="C1418" s="38"/>
      <c r="D1418" s="38"/>
      <c r="E1418" s="38"/>
    </row>
    <row r="1419">
      <c r="A1419" s="11"/>
      <c r="B1419" s="46"/>
      <c r="C1419" s="38"/>
      <c r="D1419" s="38"/>
      <c r="E1419" s="38"/>
    </row>
    <row r="1420">
      <c r="A1420" s="11"/>
      <c r="B1420" s="46"/>
      <c r="C1420" s="38"/>
      <c r="D1420" s="38"/>
      <c r="E1420" s="38"/>
    </row>
    <row r="1421">
      <c r="A1421" s="11"/>
      <c r="B1421" s="46"/>
      <c r="C1421" s="38"/>
      <c r="D1421" s="38"/>
      <c r="E1421" s="38"/>
    </row>
    <row r="1422">
      <c r="A1422" s="11"/>
      <c r="B1422" s="46"/>
      <c r="C1422" s="38"/>
      <c r="D1422" s="38"/>
      <c r="E1422" s="38"/>
    </row>
    <row r="1423">
      <c r="A1423" s="11"/>
      <c r="B1423" s="46"/>
      <c r="C1423" s="38"/>
      <c r="D1423" s="38"/>
      <c r="E1423" s="38"/>
    </row>
    <row r="1424">
      <c r="A1424" s="11"/>
      <c r="B1424" s="46"/>
      <c r="C1424" s="38"/>
      <c r="D1424" s="38"/>
      <c r="E1424" s="38"/>
    </row>
    <row r="1425">
      <c r="A1425" s="11"/>
      <c r="B1425" s="46"/>
      <c r="C1425" s="38"/>
      <c r="D1425" s="38"/>
      <c r="E1425" s="38"/>
    </row>
    <row r="1426">
      <c r="A1426" s="11"/>
      <c r="B1426" s="46"/>
      <c r="C1426" s="38"/>
      <c r="D1426" s="38"/>
      <c r="E1426" s="38"/>
    </row>
    <row r="1427">
      <c r="A1427" s="11"/>
      <c r="B1427" s="46"/>
      <c r="C1427" s="38"/>
      <c r="D1427" s="38"/>
      <c r="E1427" s="38"/>
    </row>
    <row r="1428">
      <c r="A1428" s="11"/>
      <c r="B1428" s="46"/>
      <c r="C1428" s="38"/>
      <c r="D1428" s="38"/>
      <c r="E1428" s="38"/>
    </row>
    <row r="1429">
      <c r="A1429" s="11"/>
      <c r="B1429" s="46"/>
      <c r="C1429" s="38"/>
      <c r="D1429" s="38"/>
      <c r="E1429" s="38"/>
    </row>
    <row r="1430">
      <c r="A1430" s="11"/>
      <c r="B1430" s="46"/>
      <c r="C1430" s="38"/>
      <c r="D1430" s="38"/>
      <c r="E1430" s="38"/>
    </row>
    <row r="1431">
      <c r="A1431" s="11"/>
      <c r="B1431" s="46"/>
      <c r="C1431" s="38"/>
      <c r="D1431" s="38"/>
      <c r="E1431" s="38"/>
    </row>
    <row r="1432">
      <c r="A1432" s="11"/>
      <c r="B1432" s="46"/>
      <c r="C1432" s="38"/>
      <c r="D1432" s="38"/>
      <c r="E1432" s="38"/>
    </row>
    <row r="1433">
      <c r="A1433" s="11"/>
      <c r="B1433" s="46"/>
      <c r="C1433" s="38"/>
      <c r="D1433" s="38"/>
      <c r="E1433" s="38"/>
    </row>
    <row r="1434">
      <c r="A1434" s="11"/>
      <c r="B1434" s="46"/>
      <c r="C1434" s="38"/>
      <c r="D1434" s="38"/>
      <c r="E1434" s="38"/>
    </row>
    <row r="1435">
      <c r="A1435" s="11"/>
      <c r="B1435" s="46"/>
      <c r="C1435" s="38"/>
      <c r="D1435" s="38"/>
      <c r="E1435" s="38"/>
    </row>
    <row r="1436">
      <c r="A1436" s="11"/>
      <c r="B1436" s="46"/>
      <c r="C1436" s="38"/>
      <c r="D1436" s="38"/>
      <c r="E1436" s="38"/>
    </row>
    <row r="1437">
      <c r="A1437" s="11"/>
      <c r="B1437" s="46"/>
      <c r="C1437" s="38"/>
      <c r="D1437" s="38"/>
      <c r="E1437" s="38"/>
    </row>
    <row r="1438">
      <c r="A1438" s="11"/>
      <c r="B1438" s="46"/>
      <c r="C1438" s="38"/>
      <c r="D1438" s="38"/>
      <c r="E1438" s="38"/>
    </row>
    <row r="1439">
      <c r="A1439" s="11"/>
      <c r="B1439" s="46"/>
      <c r="C1439" s="38"/>
      <c r="D1439" s="38"/>
      <c r="E1439" s="38"/>
    </row>
    <row r="1440">
      <c r="A1440" s="11"/>
      <c r="B1440" s="46"/>
      <c r="C1440" s="38"/>
      <c r="D1440" s="38"/>
      <c r="E1440" s="38"/>
    </row>
    <row r="1441">
      <c r="A1441" s="11"/>
      <c r="B1441" s="46"/>
      <c r="C1441" s="38"/>
      <c r="D1441" s="38"/>
      <c r="E1441" s="38"/>
    </row>
    <row r="1442">
      <c r="A1442" s="11"/>
      <c r="B1442" s="46"/>
      <c r="C1442" s="38"/>
      <c r="D1442" s="38"/>
      <c r="E1442" s="38"/>
    </row>
    <row r="1443">
      <c r="A1443" s="11"/>
      <c r="B1443" s="46"/>
      <c r="C1443" s="38"/>
      <c r="D1443" s="38"/>
      <c r="E1443" s="38"/>
    </row>
    <row r="1444">
      <c r="A1444" s="11"/>
      <c r="B1444" s="46"/>
      <c r="C1444" s="38"/>
      <c r="D1444" s="38"/>
      <c r="E1444" s="38"/>
    </row>
    <row r="1445">
      <c r="A1445" s="11"/>
      <c r="B1445" s="46"/>
      <c r="C1445" s="38"/>
      <c r="D1445" s="38"/>
      <c r="E1445" s="38"/>
    </row>
    <row r="1446">
      <c r="A1446" s="11"/>
      <c r="B1446" s="46"/>
      <c r="C1446" s="38"/>
      <c r="D1446" s="38"/>
      <c r="E1446" s="38"/>
    </row>
    <row r="1447">
      <c r="A1447" s="11"/>
      <c r="B1447" s="46"/>
      <c r="C1447" s="38"/>
      <c r="D1447" s="38"/>
      <c r="E1447" s="38"/>
    </row>
    <row r="1448">
      <c r="A1448" s="11"/>
      <c r="B1448" s="46"/>
      <c r="C1448" s="38"/>
      <c r="D1448" s="38"/>
      <c r="E1448" s="38"/>
    </row>
    <row r="1449">
      <c r="A1449" s="11"/>
      <c r="B1449" s="46"/>
      <c r="C1449" s="38"/>
      <c r="D1449" s="38"/>
      <c r="E1449" s="38"/>
    </row>
    <row r="1450">
      <c r="A1450" s="11"/>
      <c r="B1450" s="46"/>
      <c r="C1450" s="38"/>
      <c r="D1450" s="38"/>
      <c r="E1450" s="38"/>
    </row>
    <row r="1451">
      <c r="A1451" s="11"/>
      <c r="B1451" s="46"/>
      <c r="C1451" s="38"/>
      <c r="D1451" s="38"/>
      <c r="E1451" s="38"/>
    </row>
    <row r="1452">
      <c r="A1452" s="11"/>
      <c r="B1452" s="46"/>
      <c r="C1452" s="38"/>
      <c r="D1452" s="38"/>
      <c r="E1452" s="38"/>
    </row>
    <row r="1453">
      <c r="A1453" s="11"/>
      <c r="B1453" s="46"/>
      <c r="C1453" s="38"/>
      <c r="D1453" s="38"/>
      <c r="E1453" s="38"/>
    </row>
    <row r="1454">
      <c r="A1454" s="11"/>
      <c r="B1454" s="46"/>
      <c r="C1454" s="38"/>
      <c r="D1454" s="38"/>
      <c r="E1454" s="38"/>
    </row>
    <row r="1455">
      <c r="A1455" s="11"/>
      <c r="B1455" s="46"/>
      <c r="C1455" s="38"/>
      <c r="D1455" s="38"/>
      <c r="E1455" s="38"/>
    </row>
    <row r="1456">
      <c r="A1456" s="11"/>
      <c r="B1456" s="46"/>
      <c r="C1456" s="38"/>
      <c r="D1456" s="38"/>
      <c r="E1456" s="38"/>
    </row>
    <row r="1457">
      <c r="A1457" s="11"/>
      <c r="B1457" s="46"/>
      <c r="C1457" s="38"/>
      <c r="D1457" s="38"/>
      <c r="E1457" s="38"/>
    </row>
    <row r="1458">
      <c r="A1458" s="11"/>
      <c r="B1458" s="46"/>
      <c r="C1458" s="38"/>
      <c r="D1458" s="38"/>
      <c r="E1458" s="38"/>
    </row>
    <row r="1459">
      <c r="A1459" s="11"/>
      <c r="B1459" s="46"/>
      <c r="C1459" s="38"/>
      <c r="D1459" s="38"/>
      <c r="E1459" s="38"/>
    </row>
    <row r="1460">
      <c r="A1460" s="11"/>
      <c r="B1460" s="46"/>
      <c r="C1460" s="38"/>
      <c r="D1460" s="38"/>
      <c r="E1460" s="38"/>
    </row>
    <row r="1461">
      <c r="A1461" s="11"/>
      <c r="B1461" s="46"/>
      <c r="C1461" s="38"/>
      <c r="D1461" s="38"/>
      <c r="E1461" s="38"/>
    </row>
    <row r="1462">
      <c r="A1462" s="11"/>
      <c r="B1462" s="46"/>
      <c r="C1462" s="38"/>
      <c r="D1462" s="38"/>
      <c r="E1462" s="38"/>
    </row>
    <row r="1463">
      <c r="A1463" s="11"/>
      <c r="B1463" s="46"/>
      <c r="C1463" s="38"/>
      <c r="D1463" s="38"/>
      <c r="E1463" s="38"/>
    </row>
    <row r="1464">
      <c r="A1464" s="11"/>
      <c r="B1464" s="46"/>
      <c r="C1464" s="38"/>
      <c r="D1464" s="38"/>
      <c r="E1464" s="38"/>
    </row>
    <row r="1465">
      <c r="A1465" s="11"/>
      <c r="B1465" s="46"/>
      <c r="C1465" s="38"/>
      <c r="D1465" s="38"/>
      <c r="E1465" s="38"/>
    </row>
    <row r="1466">
      <c r="A1466" s="11"/>
      <c r="B1466" s="46"/>
      <c r="C1466" s="38"/>
      <c r="D1466" s="38"/>
      <c r="E1466" s="38"/>
    </row>
    <row r="1467">
      <c r="A1467" s="11"/>
      <c r="B1467" s="46"/>
      <c r="C1467" s="38"/>
      <c r="D1467" s="38"/>
      <c r="E1467" s="38"/>
    </row>
    <row r="1468">
      <c r="A1468" s="11"/>
      <c r="B1468" s="46"/>
      <c r="C1468" s="38"/>
      <c r="D1468" s="38"/>
      <c r="E1468" s="38"/>
    </row>
    <row r="1469">
      <c r="A1469" s="11"/>
      <c r="B1469" s="46"/>
      <c r="C1469" s="38"/>
      <c r="D1469" s="38"/>
      <c r="E1469" s="38"/>
    </row>
    <row r="1470">
      <c r="A1470" s="11"/>
      <c r="B1470" s="46"/>
      <c r="C1470" s="38"/>
      <c r="D1470" s="38"/>
      <c r="E1470" s="38"/>
    </row>
    <row r="1471">
      <c r="A1471" s="11"/>
      <c r="B1471" s="46"/>
      <c r="C1471" s="38"/>
      <c r="D1471" s="38"/>
      <c r="E1471" s="38"/>
    </row>
    <row r="1472">
      <c r="A1472" s="11"/>
      <c r="B1472" s="46"/>
      <c r="C1472" s="38"/>
      <c r="D1472" s="38"/>
      <c r="E1472" s="38"/>
    </row>
    <row r="1473">
      <c r="A1473" s="11"/>
      <c r="B1473" s="46"/>
      <c r="C1473" s="38"/>
      <c r="D1473" s="38"/>
      <c r="E1473" s="38"/>
    </row>
    <row r="1474">
      <c r="A1474" s="11"/>
      <c r="B1474" s="46"/>
      <c r="C1474" s="38"/>
      <c r="D1474" s="38"/>
      <c r="E1474" s="38"/>
    </row>
    <row r="1475">
      <c r="A1475" s="11"/>
      <c r="B1475" s="46"/>
      <c r="C1475" s="38"/>
      <c r="D1475" s="38"/>
      <c r="E1475" s="38"/>
    </row>
    <row r="1476">
      <c r="A1476" s="11"/>
      <c r="B1476" s="46"/>
      <c r="C1476" s="38"/>
      <c r="D1476" s="38"/>
      <c r="E1476" s="38"/>
    </row>
    <row r="1477">
      <c r="A1477" s="11"/>
      <c r="B1477" s="46"/>
      <c r="C1477" s="38"/>
      <c r="D1477" s="38"/>
      <c r="E1477" s="38"/>
    </row>
    <row r="1478">
      <c r="A1478" s="11"/>
      <c r="B1478" s="46"/>
      <c r="C1478" s="38"/>
      <c r="D1478" s="38"/>
      <c r="E1478" s="38"/>
    </row>
    <row r="1479">
      <c r="A1479" s="11"/>
      <c r="B1479" s="46"/>
      <c r="C1479" s="38"/>
      <c r="D1479" s="38"/>
      <c r="E1479" s="38"/>
    </row>
    <row r="1480">
      <c r="A1480" s="11"/>
      <c r="B1480" s="46"/>
      <c r="C1480" s="38"/>
      <c r="D1480" s="38"/>
      <c r="E1480" s="38"/>
    </row>
    <row r="1481">
      <c r="A1481" s="11"/>
      <c r="B1481" s="46"/>
      <c r="C1481" s="38"/>
      <c r="D1481" s="38"/>
      <c r="E1481" s="38"/>
    </row>
    <row r="1482">
      <c r="A1482" s="11"/>
      <c r="B1482" s="46"/>
      <c r="C1482" s="38"/>
      <c r="D1482" s="38"/>
      <c r="E1482" s="38"/>
    </row>
    <row r="1483">
      <c r="A1483" s="11"/>
      <c r="B1483" s="46"/>
      <c r="C1483" s="38"/>
      <c r="D1483" s="38"/>
      <c r="E1483" s="38"/>
    </row>
    <row r="1484">
      <c r="A1484" s="11"/>
      <c r="B1484" s="46"/>
      <c r="C1484" s="38"/>
      <c r="D1484" s="38"/>
      <c r="E1484" s="38"/>
    </row>
    <row r="1485">
      <c r="A1485" s="11"/>
      <c r="B1485" s="46"/>
      <c r="C1485" s="38"/>
      <c r="D1485" s="38"/>
      <c r="E1485" s="38"/>
    </row>
    <row r="1486">
      <c r="A1486" s="11"/>
      <c r="B1486" s="46"/>
      <c r="C1486" s="38"/>
      <c r="D1486" s="38"/>
      <c r="E1486" s="38"/>
    </row>
    <row r="1487">
      <c r="A1487" s="11"/>
      <c r="B1487" s="46"/>
      <c r="C1487" s="38"/>
      <c r="D1487" s="38"/>
      <c r="E1487" s="38"/>
    </row>
    <row r="1488">
      <c r="A1488" s="11"/>
      <c r="B1488" s="46"/>
      <c r="C1488" s="38"/>
      <c r="D1488" s="38"/>
      <c r="E1488" s="38"/>
    </row>
    <row r="1489">
      <c r="A1489" s="11"/>
      <c r="B1489" s="46"/>
      <c r="C1489" s="38"/>
      <c r="D1489" s="38"/>
      <c r="E1489" s="38"/>
    </row>
    <row r="1490">
      <c r="A1490" s="11"/>
      <c r="B1490" s="46"/>
      <c r="C1490" s="38"/>
      <c r="D1490" s="38"/>
      <c r="E1490" s="38"/>
    </row>
    <row r="1491">
      <c r="A1491" s="11"/>
      <c r="B1491" s="46"/>
      <c r="C1491" s="38"/>
      <c r="D1491" s="38"/>
      <c r="E1491" s="38"/>
    </row>
    <row r="1492">
      <c r="A1492" s="11"/>
      <c r="B1492" s="46"/>
      <c r="C1492" s="38"/>
      <c r="D1492" s="38"/>
      <c r="E1492" s="38"/>
    </row>
    <row r="1493">
      <c r="A1493" s="11"/>
      <c r="B1493" s="46"/>
      <c r="C1493" s="38"/>
      <c r="D1493" s="38"/>
      <c r="E1493" s="38"/>
    </row>
    <row r="1494">
      <c r="A1494" s="11"/>
      <c r="B1494" s="46"/>
      <c r="C1494" s="38"/>
      <c r="D1494" s="38"/>
      <c r="E1494" s="38"/>
    </row>
    <row r="1495">
      <c r="A1495" s="11"/>
      <c r="B1495" s="46"/>
      <c r="C1495" s="38"/>
      <c r="D1495" s="38"/>
      <c r="E1495" s="38"/>
    </row>
    <row r="1496">
      <c r="A1496" s="11"/>
      <c r="B1496" s="46"/>
      <c r="C1496" s="38"/>
      <c r="D1496" s="38"/>
      <c r="E1496" s="38"/>
    </row>
    <row r="1497">
      <c r="A1497" s="11"/>
      <c r="B1497" s="46"/>
      <c r="C1497" s="38"/>
      <c r="D1497" s="38"/>
      <c r="E1497" s="38"/>
    </row>
    <row r="1498">
      <c r="A1498" s="11"/>
      <c r="B1498" s="46"/>
      <c r="C1498" s="38"/>
      <c r="D1498" s="38"/>
      <c r="E1498" s="38"/>
    </row>
    <row r="1499">
      <c r="A1499" s="11"/>
      <c r="B1499" s="46"/>
      <c r="C1499" s="38"/>
      <c r="D1499" s="38"/>
      <c r="E1499" s="38"/>
    </row>
    <row r="1500">
      <c r="A1500" s="11"/>
      <c r="B1500" s="46"/>
      <c r="C1500" s="38"/>
      <c r="D1500" s="38"/>
      <c r="E1500" s="38"/>
    </row>
    <row r="1501">
      <c r="A1501" s="11"/>
      <c r="B1501" s="46"/>
      <c r="C1501" s="38"/>
      <c r="D1501" s="38"/>
      <c r="E1501" s="38"/>
    </row>
    <row r="1502">
      <c r="A1502" s="11"/>
      <c r="B1502" s="46"/>
      <c r="C1502" s="38"/>
      <c r="D1502" s="38"/>
      <c r="E1502" s="38"/>
    </row>
    <row r="1503">
      <c r="A1503" s="11"/>
      <c r="B1503" s="46"/>
      <c r="C1503" s="38"/>
      <c r="D1503" s="38"/>
      <c r="E1503" s="38"/>
    </row>
    <row r="1504">
      <c r="A1504" s="11"/>
      <c r="B1504" s="46"/>
      <c r="C1504" s="38"/>
      <c r="D1504" s="38"/>
      <c r="E1504" s="38"/>
    </row>
    <row r="1505">
      <c r="A1505" s="11"/>
      <c r="B1505" s="46"/>
      <c r="C1505" s="38"/>
      <c r="D1505" s="38"/>
      <c r="E1505" s="38"/>
    </row>
    <row r="1506">
      <c r="A1506" s="11"/>
      <c r="B1506" s="46"/>
      <c r="C1506" s="38"/>
      <c r="D1506" s="38"/>
      <c r="E1506" s="38"/>
    </row>
    <row r="1507">
      <c r="A1507" s="11"/>
      <c r="B1507" s="46"/>
      <c r="C1507" s="38"/>
      <c r="D1507" s="38"/>
      <c r="E1507" s="38"/>
    </row>
    <row r="1508">
      <c r="A1508" s="11"/>
      <c r="B1508" s="46"/>
      <c r="C1508" s="38"/>
      <c r="D1508" s="38"/>
      <c r="E1508" s="38"/>
    </row>
    <row r="1509">
      <c r="A1509" s="11"/>
      <c r="B1509" s="46"/>
      <c r="C1509" s="38"/>
      <c r="D1509" s="38"/>
      <c r="E1509" s="38"/>
    </row>
    <row r="1510">
      <c r="A1510" s="11"/>
      <c r="B1510" s="46"/>
      <c r="C1510" s="38"/>
      <c r="D1510" s="38"/>
      <c r="E1510" s="38"/>
    </row>
    <row r="1511">
      <c r="A1511" s="11"/>
      <c r="B1511" s="46"/>
      <c r="C1511" s="38"/>
      <c r="D1511" s="38"/>
      <c r="E1511" s="38"/>
    </row>
    <row r="1512">
      <c r="A1512" s="11"/>
      <c r="B1512" s="46"/>
      <c r="C1512" s="38"/>
      <c r="D1512" s="38"/>
      <c r="E1512" s="38"/>
    </row>
    <row r="1513">
      <c r="A1513" s="11"/>
      <c r="B1513" s="46"/>
      <c r="C1513" s="38"/>
      <c r="D1513" s="38"/>
      <c r="E1513" s="38"/>
    </row>
    <row r="1514">
      <c r="A1514" s="11"/>
      <c r="B1514" s="46"/>
      <c r="C1514" s="38"/>
      <c r="D1514" s="38"/>
      <c r="E1514" s="38"/>
    </row>
    <row r="1515">
      <c r="A1515" s="11"/>
      <c r="B1515" s="46"/>
      <c r="C1515" s="38"/>
      <c r="D1515" s="38"/>
      <c r="E1515" s="38"/>
    </row>
    <row r="1516">
      <c r="A1516" s="11"/>
      <c r="B1516" s="46"/>
      <c r="C1516" s="38"/>
      <c r="D1516" s="38"/>
      <c r="E1516" s="38"/>
    </row>
    <row r="1517">
      <c r="A1517" s="11"/>
      <c r="B1517" s="46"/>
      <c r="C1517" s="38"/>
      <c r="D1517" s="38"/>
      <c r="E1517" s="38"/>
    </row>
    <row r="1518">
      <c r="A1518" s="11"/>
      <c r="B1518" s="46"/>
      <c r="C1518" s="38"/>
      <c r="D1518" s="38"/>
      <c r="E1518" s="38"/>
    </row>
    <row r="1519">
      <c r="A1519" s="11"/>
      <c r="B1519" s="46"/>
      <c r="C1519" s="38"/>
      <c r="D1519" s="38"/>
      <c r="E1519" s="38"/>
    </row>
    <row r="1520">
      <c r="A1520" s="11"/>
      <c r="B1520" s="46"/>
      <c r="C1520" s="38"/>
      <c r="D1520" s="38"/>
      <c r="E1520" s="38"/>
    </row>
    <row r="1521">
      <c r="A1521" s="11"/>
      <c r="B1521" s="46"/>
      <c r="C1521" s="38"/>
      <c r="D1521" s="38"/>
      <c r="E1521" s="38"/>
    </row>
    <row r="1522">
      <c r="A1522" s="11"/>
      <c r="B1522" s="46"/>
      <c r="C1522" s="38"/>
      <c r="D1522" s="38"/>
      <c r="E1522" s="38"/>
    </row>
    <row r="1523">
      <c r="A1523" s="11"/>
      <c r="B1523" s="46"/>
      <c r="C1523" s="38"/>
      <c r="D1523" s="38"/>
      <c r="E1523" s="38"/>
    </row>
    <row r="1524">
      <c r="A1524" s="11"/>
      <c r="B1524" s="46"/>
      <c r="C1524" s="38"/>
      <c r="D1524" s="38"/>
      <c r="E1524" s="38"/>
    </row>
    <row r="1525">
      <c r="A1525" s="11"/>
      <c r="B1525" s="46"/>
      <c r="C1525" s="38"/>
      <c r="D1525" s="38"/>
      <c r="E1525" s="38"/>
    </row>
    <row r="1526">
      <c r="A1526" s="11"/>
      <c r="B1526" s="46"/>
      <c r="C1526" s="38"/>
      <c r="D1526" s="38"/>
      <c r="E1526" s="38"/>
    </row>
    <row r="1527">
      <c r="A1527" s="11"/>
      <c r="B1527" s="46"/>
      <c r="C1527" s="38"/>
      <c r="D1527" s="38"/>
      <c r="E1527" s="38"/>
    </row>
    <row r="1528">
      <c r="A1528" s="11"/>
      <c r="B1528" s="46"/>
      <c r="C1528" s="38"/>
      <c r="D1528" s="38"/>
      <c r="E1528" s="38"/>
    </row>
    <row r="1529">
      <c r="A1529" s="11"/>
      <c r="B1529" s="46"/>
      <c r="C1529" s="38"/>
      <c r="D1529" s="38"/>
      <c r="E1529" s="38"/>
    </row>
    <row r="1530">
      <c r="A1530" s="11"/>
      <c r="B1530" s="46"/>
      <c r="C1530" s="38"/>
      <c r="D1530" s="38"/>
      <c r="E1530" s="38"/>
    </row>
    <row r="1531">
      <c r="A1531" s="11"/>
      <c r="B1531" s="46"/>
      <c r="C1531" s="38"/>
      <c r="D1531" s="38"/>
      <c r="E1531" s="38"/>
    </row>
    <row r="1532">
      <c r="A1532" s="11"/>
      <c r="B1532" s="46"/>
      <c r="C1532" s="38"/>
      <c r="D1532" s="38"/>
      <c r="E1532" s="38"/>
    </row>
    <row r="1533">
      <c r="A1533" s="11"/>
      <c r="B1533" s="46"/>
      <c r="C1533" s="38"/>
      <c r="D1533" s="38"/>
      <c r="E1533" s="38"/>
    </row>
    <row r="1534">
      <c r="A1534" s="11"/>
      <c r="B1534" s="46"/>
      <c r="C1534" s="38"/>
      <c r="D1534" s="38"/>
      <c r="E1534" s="38"/>
    </row>
    <row r="1535">
      <c r="A1535" s="11"/>
      <c r="B1535" s="46"/>
      <c r="C1535" s="38"/>
      <c r="D1535" s="38"/>
      <c r="E1535" s="38"/>
    </row>
    <row r="1536">
      <c r="A1536" s="11"/>
      <c r="B1536" s="46"/>
      <c r="C1536" s="38"/>
      <c r="D1536" s="38"/>
      <c r="E1536" s="38"/>
    </row>
    <row r="1537">
      <c r="A1537" s="11"/>
      <c r="B1537" s="46"/>
      <c r="C1537" s="38"/>
      <c r="D1537" s="38"/>
      <c r="E1537" s="38"/>
    </row>
    <row r="1538">
      <c r="A1538" s="11"/>
      <c r="B1538" s="46"/>
      <c r="C1538" s="38"/>
      <c r="D1538" s="38"/>
      <c r="E1538" s="38"/>
    </row>
    <row r="1539">
      <c r="A1539" s="11"/>
      <c r="B1539" s="46"/>
      <c r="C1539" s="38"/>
      <c r="D1539" s="38"/>
      <c r="E1539" s="38"/>
    </row>
    <row r="1540">
      <c r="A1540" s="11"/>
      <c r="B1540" s="46"/>
      <c r="C1540" s="38"/>
      <c r="D1540" s="38"/>
      <c r="E1540" s="38"/>
    </row>
    <row r="1541">
      <c r="A1541" s="11"/>
      <c r="B1541" s="46"/>
      <c r="C1541" s="38"/>
      <c r="D1541" s="38"/>
      <c r="E1541" s="38"/>
    </row>
    <row r="1542">
      <c r="A1542" s="11"/>
      <c r="B1542" s="46"/>
      <c r="C1542" s="38"/>
      <c r="D1542" s="38"/>
      <c r="E1542" s="38"/>
    </row>
    <row r="1543">
      <c r="A1543" s="11"/>
      <c r="B1543" s="46"/>
      <c r="C1543" s="38"/>
      <c r="D1543" s="38"/>
      <c r="E1543" s="38"/>
    </row>
    <row r="1544">
      <c r="A1544" s="11"/>
      <c r="B1544" s="46"/>
      <c r="C1544" s="38"/>
      <c r="D1544" s="38"/>
      <c r="E1544" s="38"/>
    </row>
    <row r="1545">
      <c r="A1545" s="11"/>
      <c r="B1545" s="46"/>
      <c r="C1545" s="38"/>
      <c r="D1545" s="38"/>
      <c r="E1545" s="38"/>
    </row>
    <row r="1546">
      <c r="A1546" s="11"/>
      <c r="B1546" s="46"/>
      <c r="C1546" s="38"/>
      <c r="D1546" s="38"/>
      <c r="E1546" s="38"/>
    </row>
    <row r="1547">
      <c r="A1547" s="11"/>
      <c r="B1547" s="46"/>
      <c r="C1547" s="38"/>
      <c r="D1547" s="38"/>
      <c r="E1547" s="38"/>
    </row>
    <row r="1548">
      <c r="A1548" s="11"/>
      <c r="B1548" s="46"/>
      <c r="C1548" s="38"/>
      <c r="D1548" s="38"/>
      <c r="E1548" s="38"/>
    </row>
    <row r="1549">
      <c r="A1549" s="11"/>
      <c r="B1549" s="46"/>
      <c r="C1549" s="38"/>
      <c r="D1549" s="38"/>
      <c r="E1549" s="38"/>
    </row>
    <row r="1550">
      <c r="A1550" s="11"/>
      <c r="B1550" s="46"/>
      <c r="C1550" s="38"/>
      <c r="D1550" s="38"/>
      <c r="E1550" s="38"/>
    </row>
    <row r="1551">
      <c r="A1551" s="11"/>
      <c r="B1551" s="46"/>
      <c r="C1551" s="38"/>
      <c r="D1551" s="38"/>
      <c r="E1551" s="38"/>
    </row>
    <row r="1552">
      <c r="A1552" s="11"/>
      <c r="B1552" s="46"/>
      <c r="C1552" s="38"/>
      <c r="D1552" s="38"/>
      <c r="E1552" s="38"/>
    </row>
    <row r="1553">
      <c r="A1553" s="11"/>
      <c r="B1553" s="46"/>
      <c r="C1553" s="38"/>
      <c r="D1553" s="38"/>
      <c r="E1553" s="38"/>
    </row>
    <row r="1554">
      <c r="A1554" s="11"/>
      <c r="B1554" s="46"/>
      <c r="C1554" s="38"/>
      <c r="D1554" s="38"/>
      <c r="E1554" s="38"/>
    </row>
    <row r="1555">
      <c r="A1555" s="11"/>
      <c r="B1555" s="46"/>
      <c r="C1555" s="38"/>
      <c r="D1555" s="38"/>
      <c r="E1555" s="38"/>
    </row>
    <row r="1556">
      <c r="A1556" s="11"/>
      <c r="B1556" s="46"/>
      <c r="C1556" s="38"/>
      <c r="D1556" s="38"/>
      <c r="E1556" s="38"/>
    </row>
    <row r="1557">
      <c r="A1557" s="11"/>
      <c r="B1557" s="46"/>
      <c r="C1557" s="38"/>
      <c r="D1557" s="38"/>
      <c r="E1557" s="38"/>
    </row>
    <row r="1558">
      <c r="A1558" s="11"/>
      <c r="B1558" s="46"/>
      <c r="C1558" s="38"/>
      <c r="D1558" s="38"/>
      <c r="E1558" s="38"/>
    </row>
    <row r="1559">
      <c r="A1559" s="11"/>
      <c r="B1559" s="46"/>
      <c r="C1559" s="38"/>
      <c r="D1559" s="38"/>
      <c r="E1559" s="38"/>
    </row>
    <row r="1560">
      <c r="A1560" s="11"/>
      <c r="B1560" s="46"/>
      <c r="C1560" s="38"/>
      <c r="D1560" s="38"/>
      <c r="E1560" s="38"/>
    </row>
    <row r="1561">
      <c r="A1561" s="11"/>
      <c r="B1561" s="46"/>
      <c r="C1561" s="38"/>
      <c r="D1561" s="38"/>
      <c r="E1561" s="38"/>
    </row>
    <row r="1562">
      <c r="A1562" s="11"/>
      <c r="B1562" s="46"/>
      <c r="C1562" s="38"/>
      <c r="D1562" s="38"/>
      <c r="E1562" s="38"/>
    </row>
    <row r="1563">
      <c r="A1563" s="11"/>
      <c r="B1563" s="46"/>
      <c r="C1563" s="38"/>
      <c r="D1563" s="38"/>
      <c r="E1563" s="38"/>
    </row>
    <row r="1564">
      <c r="A1564" s="11"/>
      <c r="B1564" s="46"/>
      <c r="C1564" s="38"/>
      <c r="D1564" s="38"/>
      <c r="E1564" s="38"/>
    </row>
    <row r="1565">
      <c r="A1565" s="11"/>
      <c r="B1565" s="46"/>
      <c r="C1565" s="38"/>
      <c r="D1565" s="38"/>
      <c r="E1565" s="38"/>
    </row>
    <row r="1566">
      <c r="A1566" s="11"/>
      <c r="B1566" s="46"/>
      <c r="C1566" s="38"/>
      <c r="D1566" s="38"/>
      <c r="E1566" s="38"/>
    </row>
    <row r="1567">
      <c r="A1567" s="11"/>
      <c r="B1567" s="46"/>
      <c r="C1567" s="38"/>
      <c r="D1567" s="38"/>
      <c r="E1567" s="38"/>
    </row>
    <row r="1568">
      <c r="A1568" s="11"/>
      <c r="B1568" s="46"/>
      <c r="C1568" s="38"/>
      <c r="D1568" s="38"/>
      <c r="E1568" s="38"/>
    </row>
    <row r="1569">
      <c r="A1569" s="11"/>
      <c r="B1569" s="46"/>
      <c r="C1569" s="38"/>
      <c r="D1569" s="38"/>
      <c r="E1569" s="38"/>
    </row>
    <row r="1570">
      <c r="A1570" s="11"/>
      <c r="B1570" s="46"/>
      <c r="C1570" s="38"/>
      <c r="D1570" s="38"/>
      <c r="E1570" s="38"/>
    </row>
    <row r="1571">
      <c r="A1571" s="11"/>
      <c r="B1571" s="46"/>
      <c r="C1571" s="38"/>
      <c r="D1571" s="38"/>
      <c r="E1571" s="38"/>
    </row>
    <row r="1572">
      <c r="A1572" s="11"/>
      <c r="B1572" s="46"/>
      <c r="C1572" s="38"/>
      <c r="D1572" s="38"/>
      <c r="E1572" s="38"/>
    </row>
    <row r="1573">
      <c r="A1573" s="11"/>
      <c r="B1573" s="46"/>
      <c r="C1573" s="38"/>
      <c r="D1573" s="38"/>
      <c r="E1573" s="38"/>
    </row>
    <row r="1574">
      <c r="A1574" s="11"/>
      <c r="B1574" s="46"/>
      <c r="C1574" s="38"/>
      <c r="D1574" s="38"/>
      <c r="E1574" s="38"/>
    </row>
    <row r="1575">
      <c r="A1575" s="11"/>
      <c r="B1575" s="46"/>
      <c r="C1575" s="38"/>
      <c r="D1575" s="38"/>
      <c r="E1575" s="38"/>
    </row>
    <row r="1576">
      <c r="A1576" s="11"/>
      <c r="B1576" s="46"/>
      <c r="C1576" s="38"/>
      <c r="D1576" s="38"/>
      <c r="E1576" s="38"/>
    </row>
    <row r="1577">
      <c r="A1577" s="11"/>
      <c r="B1577" s="46"/>
      <c r="C1577" s="38"/>
      <c r="D1577" s="38"/>
      <c r="E1577" s="38"/>
    </row>
    <row r="1578">
      <c r="A1578" s="11"/>
      <c r="B1578" s="46"/>
      <c r="C1578" s="38"/>
      <c r="D1578" s="38"/>
      <c r="E1578" s="38"/>
    </row>
    <row r="1579">
      <c r="A1579" s="11"/>
      <c r="B1579" s="46"/>
      <c r="C1579" s="38"/>
      <c r="D1579" s="38"/>
      <c r="E1579" s="38"/>
    </row>
    <row r="1580">
      <c r="A1580" s="11"/>
      <c r="B1580" s="46"/>
      <c r="C1580" s="38"/>
      <c r="D1580" s="38"/>
      <c r="E1580" s="38"/>
    </row>
    <row r="1581">
      <c r="A1581" s="11"/>
      <c r="B1581" s="46"/>
      <c r="C1581" s="38"/>
      <c r="D1581" s="38"/>
      <c r="E1581" s="38"/>
    </row>
    <row r="1582">
      <c r="A1582" s="11"/>
      <c r="B1582" s="46"/>
      <c r="C1582" s="38"/>
      <c r="D1582" s="38"/>
      <c r="E1582" s="38"/>
    </row>
    <row r="1583">
      <c r="A1583" s="11"/>
      <c r="B1583" s="46"/>
      <c r="C1583" s="38"/>
      <c r="D1583" s="38"/>
      <c r="E1583" s="38"/>
    </row>
    <row r="1584">
      <c r="A1584" s="11"/>
      <c r="B1584" s="46"/>
      <c r="C1584" s="38"/>
      <c r="D1584" s="38"/>
      <c r="E1584" s="38"/>
    </row>
    <row r="1585">
      <c r="A1585" s="11"/>
      <c r="B1585" s="46"/>
      <c r="C1585" s="38"/>
      <c r="D1585" s="38"/>
      <c r="E1585" s="38"/>
    </row>
    <row r="1586">
      <c r="A1586" s="11"/>
      <c r="B1586" s="46"/>
      <c r="C1586" s="38"/>
      <c r="D1586" s="38"/>
      <c r="E1586" s="38"/>
    </row>
    <row r="1587">
      <c r="A1587" s="11"/>
      <c r="B1587" s="46"/>
      <c r="C1587" s="38"/>
      <c r="D1587" s="38"/>
      <c r="E1587" s="38"/>
    </row>
    <row r="1588">
      <c r="A1588" s="11"/>
      <c r="B1588" s="46"/>
      <c r="C1588" s="38"/>
      <c r="D1588" s="38"/>
      <c r="E1588" s="38"/>
    </row>
    <row r="1589">
      <c r="A1589" s="11"/>
      <c r="B1589" s="46"/>
      <c r="C1589" s="38"/>
      <c r="D1589" s="38"/>
      <c r="E1589" s="38"/>
    </row>
    <row r="1590">
      <c r="A1590" s="11"/>
      <c r="B1590" s="46"/>
      <c r="C1590" s="38"/>
      <c r="D1590" s="38"/>
      <c r="E1590" s="38"/>
    </row>
    <row r="1591">
      <c r="A1591" s="11"/>
      <c r="B1591" s="46"/>
      <c r="C1591" s="38"/>
      <c r="D1591" s="38"/>
      <c r="E1591" s="38"/>
    </row>
    <row r="1592">
      <c r="A1592" s="11"/>
      <c r="B1592" s="46"/>
      <c r="C1592" s="38"/>
      <c r="D1592" s="38"/>
      <c r="E1592" s="38"/>
    </row>
    <row r="1593">
      <c r="A1593" s="11"/>
      <c r="B1593" s="46"/>
      <c r="C1593" s="38"/>
      <c r="D1593" s="38"/>
      <c r="E1593" s="38"/>
    </row>
    <row r="1594">
      <c r="A1594" s="11"/>
      <c r="B1594" s="46"/>
      <c r="C1594" s="38"/>
      <c r="D1594" s="38"/>
      <c r="E1594" s="38"/>
    </row>
    <row r="1595">
      <c r="A1595" s="11"/>
      <c r="B1595" s="46"/>
      <c r="C1595" s="38"/>
      <c r="D1595" s="38"/>
      <c r="E1595" s="38"/>
    </row>
    <row r="1596">
      <c r="A1596" s="11"/>
      <c r="B1596" s="46"/>
      <c r="C1596" s="38"/>
      <c r="D1596" s="38"/>
      <c r="E1596" s="38"/>
    </row>
    <row r="1597">
      <c r="A1597" s="11"/>
      <c r="B1597" s="46"/>
      <c r="C1597" s="38"/>
      <c r="D1597" s="38"/>
      <c r="E1597" s="38"/>
    </row>
    <row r="1598">
      <c r="A1598" s="11"/>
      <c r="B1598" s="46"/>
      <c r="C1598" s="38"/>
      <c r="D1598" s="38"/>
      <c r="E1598" s="38"/>
    </row>
    <row r="1599">
      <c r="A1599" s="11"/>
      <c r="B1599" s="46"/>
      <c r="C1599" s="38"/>
      <c r="D1599" s="38"/>
      <c r="E1599" s="38"/>
    </row>
    <row r="1600">
      <c r="A1600" s="11"/>
      <c r="B1600" s="46"/>
      <c r="C1600" s="38"/>
      <c r="D1600" s="38"/>
      <c r="E1600" s="38"/>
    </row>
    <row r="1601">
      <c r="A1601" s="11"/>
      <c r="B1601" s="46"/>
      <c r="C1601" s="38"/>
      <c r="D1601" s="38"/>
      <c r="E1601" s="38"/>
    </row>
    <row r="1602">
      <c r="A1602" s="11"/>
      <c r="B1602" s="46"/>
      <c r="C1602" s="38"/>
      <c r="D1602" s="38"/>
      <c r="E1602" s="38"/>
    </row>
    <row r="1603">
      <c r="A1603" s="11"/>
      <c r="B1603" s="46"/>
      <c r="C1603" s="38"/>
      <c r="D1603" s="38"/>
      <c r="E1603" s="38"/>
    </row>
    <row r="1604">
      <c r="A1604" s="11"/>
      <c r="B1604" s="46"/>
      <c r="C1604" s="38"/>
      <c r="D1604" s="38"/>
      <c r="E1604" s="38"/>
    </row>
    <row r="1605">
      <c r="A1605" s="11"/>
      <c r="B1605" s="46"/>
      <c r="C1605" s="38"/>
      <c r="D1605" s="38"/>
      <c r="E1605" s="38"/>
    </row>
    <row r="1606">
      <c r="A1606" s="11"/>
      <c r="B1606" s="46"/>
      <c r="C1606" s="38"/>
      <c r="D1606" s="38"/>
      <c r="E1606" s="38"/>
    </row>
    <row r="1607">
      <c r="A1607" s="11"/>
      <c r="B1607" s="46"/>
      <c r="C1607" s="38"/>
      <c r="D1607" s="38"/>
      <c r="E1607" s="38"/>
    </row>
    <row r="1608">
      <c r="A1608" s="11"/>
      <c r="B1608" s="46"/>
      <c r="C1608" s="38"/>
      <c r="D1608" s="38"/>
      <c r="E1608" s="38"/>
    </row>
    <row r="1609">
      <c r="A1609" s="11"/>
      <c r="B1609" s="46"/>
      <c r="C1609" s="38"/>
      <c r="D1609" s="38"/>
      <c r="E1609" s="38"/>
    </row>
    <row r="1610">
      <c r="A1610" s="11"/>
      <c r="B1610" s="46"/>
      <c r="C1610" s="38"/>
      <c r="D1610" s="38"/>
      <c r="E1610" s="38"/>
    </row>
    <row r="1611">
      <c r="A1611" s="11"/>
      <c r="B1611" s="46"/>
      <c r="C1611" s="38"/>
      <c r="D1611" s="38"/>
      <c r="E1611" s="38"/>
    </row>
    <row r="1612">
      <c r="A1612" s="11"/>
      <c r="B1612" s="46"/>
      <c r="C1612" s="38"/>
      <c r="D1612" s="38"/>
      <c r="E1612" s="38"/>
    </row>
    <row r="1613">
      <c r="A1613" s="11"/>
      <c r="B1613" s="46"/>
      <c r="C1613" s="38"/>
      <c r="D1613" s="38"/>
      <c r="E1613" s="38"/>
    </row>
    <row r="1614">
      <c r="A1614" s="11"/>
      <c r="B1614" s="46"/>
      <c r="C1614" s="38"/>
      <c r="D1614" s="38"/>
      <c r="E1614" s="38"/>
    </row>
    <row r="1615">
      <c r="A1615" s="11"/>
      <c r="B1615" s="46"/>
      <c r="C1615" s="38"/>
      <c r="D1615" s="38"/>
      <c r="E1615" s="38"/>
    </row>
    <row r="1616">
      <c r="A1616" s="11"/>
      <c r="B1616" s="46"/>
      <c r="C1616" s="38"/>
      <c r="D1616" s="38"/>
      <c r="E1616" s="38"/>
    </row>
    <row r="1617">
      <c r="A1617" s="11"/>
      <c r="B1617" s="46"/>
      <c r="C1617" s="38"/>
      <c r="D1617" s="38"/>
      <c r="E1617" s="38"/>
    </row>
    <row r="1618">
      <c r="A1618" s="11"/>
      <c r="B1618" s="46"/>
      <c r="C1618" s="38"/>
      <c r="D1618" s="38"/>
      <c r="E1618" s="38"/>
    </row>
    <row r="1619">
      <c r="A1619" s="11"/>
      <c r="B1619" s="46"/>
      <c r="C1619" s="38"/>
      <c r="D1619" s="38"/>
      <c r="E1619" s="38"/>
    </row>
    <row r="1620">
      <c r="A1620" s="11"/>
      <c r="B1620" s="46"/>
      <c r="C1620" s="38"/>
      <c r="D1620" s="38"/>
      <c r="E1620" s="38"/>
    </row>
    <row r="1621">
      <c r="A1621" s="11"/>
      <c r="B1621" s="46"/>
      <c r="C1621" s="38"/>
      <c r="D1621" s="38"/>
      <c r="E1621" s="38"/>
    </row>
    <row r="1622">
      <c r="A1622" s="11"/>
      <c r="B1622" s="46"/>
      <c r="C1622" s="38"/>
      <c r="D1622" s="38"/>
      <c r="E1622" s="38"/>
    </row>
    <row r="1623">
      <c r="A1623" s="11"/>
      <c r="B1623" s="46"/>
      <c r="C1623" s="38"/>
      <c r="D1623" s="38"/>
      <c r="E1623" s="38"/>
    </row>
    <row r="1624">
      <c r="A1624" s="11"/>
      <c r="B1624" s="46"/>
      <c r="C1624" s="38"/>
      <c r="D1624" s="38"/>
      <c r="E1624" s="38"/>
    </row>
    <row r="1625">
      <c r="A1625" s="11"/>
      <c r="B1625" s="46"/>
      <c r="C1625" s="38"/>
      <c r="D1625" s="38"/>
      <c r="E1625" s="38"/>
    </row>
    <row r="1626">
      <c r="A1626" s="11"/>
      <c r="B1626" s="46"/>
      <c r="C1626" s="38"/>
      <c r="D1626" s="38"/>
      <c r="E1626" s="38"/>
    </row>
    <row r="1627">
      <c r="A1627" s="11"/>
      <c r="B1627" s="46"/>
      <c r="C1627" s="38"/>
      <c r="D1627" s="38"/>
      <c r="E1627" s="38"/>
    </row>
    <row r="1628">
      <c r="A1628" s="11"/>
      <c r="B1628" s="46"/>
      <c r="C1628" s="38"/>
      <c r="D1628" s="38"/>
      <c r="E1628" s="38"/>
    </row>
    <row r="1629">
      <c r="A1629" s="11"/>
      <c r="B1629" s="46"/>
      <c r="C1629" s="38"/>
      <c r="D1629" s="38"/>
      <c r="E1629" s="38"/>
    </row>
    <row r="1630">
      <c r="A1630" s="11"/>
      <c r="B1630" s="46"/>
      <c r="C1630" s="38"/>
      <c r="D1630" s="38"/>
      <c r="E1630" s="38"/>
    </row>
    <row r="1631">
      <c r="A1631" s="11"/>
      <c r="B1631" s="46"/>
      <c r="C1631" s="38"/>
      <c r="D1631" s="38"/>
      <c r="E1631" s="38"/>
    </row>
    <row r="1632">
      <c r="A1632" s="11"/>
      <c r="B1632" s="46"/>
      <c r="C1632" s="38"/>
      <c r="D1632" s="38"/>
      <c r="E1632" s="38"/>
    </row>
    <row r="1633">
      <c r="A1633" s="11"/>
      <c r="B1633" s="46"/>
      <c r="C1633" s="38"/>
      <c r="D1633" s="38"/>
      <c r="E1633" s="38"/>
    </row>
    <row r="1634">
      <c r="A1634" s="11"/>
      <c r="B1634" s="46"/>
      <c r="C1634" s="38"/>
      <c r="D1634" s="38"/>
      <c r="E1634" s="38"/>
    </row>
    <row r="1635">
      <c r="A1635" s="11"/>
      <c r="B1635" s="46"/>
      <c r="C1635" s="38"/>
      <c r="D1635" s="38"/>
      <c r="E1635" s="38"/>
    </row>
    <row r="1636">
      <c r="A1636" s="11"/>
      <c r="B1636" s="46"/>
      <c r="C1636" s="38"/>
      <c r="D1636" s="38"/>
      <c r="E1636" s="38"/>
    </row>
    <row r="1637">
      <c r="A1637" s="11"/>
      <c r="B1637" s="46"/>
      <c r="C1637" s="38"/>
      <c r="D1637" s="38"/>
      <c r="E1637" s="38"/>
    </row>
    <row r="1638">
      <c r="A1638" s="11"/>
      <c r="B1638" s="46"/>
      <c r="C1638" s="38"/>
      <c r="D1638" s="38"/>
      <c r="E1638" s="38"/>
    </row>
    <row r="1639">
      <c r="A1639" s="11"/>
      <c r="B1639" s="46"/>
      <c r="C1639" s="38"/>
      <c r="D1639" s="38"/>
      <c r="E1639" s="38"/>
    </row>
    <row r="1640">
      <c r="A1640" s="11"/>
      <c r="B1640" s="46"/>
      <c r="C1640" s="38"/>
      <c r="D1640" s="38"/>
      <c r="E1640" s="38"/>
    </row>
    <row r="1641">
      <c r="A1641" s="11"/>
      <c r="B1641" s="46"/>
      <c r="C1641" s="38"/>
      <c r="D1641" s="38"/>
      <c r="E1641" s="38"/>
    </row>
    <row r="1642">
      <c r="A1642" s="11"/>
      <c r="B1642" s="46"/>
      <c r="C1642" s="38"/>
      <c r="D1642" s="38"/>
      <c r="E1642" s="38"/>
    </row>
    <row r="1643">
      <c r="A1643" s="11"/>
      <c r="B1643" s="46"/>
      <c r="C1643" s="38"/>
      <c r="D1643" s="38"/>
      <c r="E1643" s="38"/>
    </row>
    <row r="1644">
      <c r="A1644" s="11"/>
      <c r="B1644" s="46"/>
      <c r="C1644" s="38"/>
      <c r="D1644" s="38"/>
      <c r="E1644" s="38"/>
    </row>
    <row r="1645">
      <c r="A1645" s="11"/>
      <c r="B1645" s="46"/>
      <c r="C1645" s="38"/>
      <c r="D1645" s="38"/>
      <c r="E1645" s="38"/>
    </row>
    <row r="1646">
      <c r="A1646" s="11"/>
      <c r="B1646" s="46"/>
      <c r="C1646" s="38"/>
      <c r="D1646" s="38"/>
      <c r="E1646" s="38"/>
    </row>
    <row r="1647">
      <c r="A1647" s="11"/>
      <c r="B1647" s="46"/>
      <c r="C1647" s="38"/>
      <c r="D1647" s="38"/>
      <c r="E1647" s="38"/>
    </row>
    <row r="1648">
      <c r="A1648" s="11"/>
      <c r="B1648" s="46"/>
      <c r="C1648" s="38"/>
      <c r="D1648" s="38"/>
      <c r="E1648" s="38"/>
    </row>
    <row r="1649">
      <c r="A1649" s="11"/>
      <c r="B1649" s="46"/>
      <c r="C1649" s="38"/>
      <c r="D1649" s="38"/>
      <c r="E1649" s="38"/>
    </row>
    <row r="1650">
      <c r="A1650" s="11"/>
      <c r="B1650" s="46"/>
      <c r="C1650" s="38"/>
      <c r="D1650" s="38"/>
      <c r="E1650" s="38"/>
    </row>
    <row r="1651">
      <c r="A1651" s="11"/>
      <c r="B1651" s="46"/>
      <c r="C1651" s="38"/>
      <c r="D1651" s="38"/>
      <c r="E1651" s="38"/>
    </row>
    <row r="1652">
      <c r="A1652" s="11"/>
      <c r="B1652" s="46"/>
      <c r="C1652" s="38"/>
      <c r="D1652" s="38"/>
      <c r="E1652" s="38"/>
    </row>
    <row r="1653">
      <c r="A1653" s="11"/>
      <c r="B1653" s="46"/>
      <c r="C1653" s="38"/>
      <c r="D1653" s="38"/>
      <c r="E1653" s="38"/>
    </row>
    <row r="1654">
      <c r="A1654" s="11"/>
      <c r="B1654" s="46"/>
      <c r="C1654" s="38"/>
      <c r="D1654" s="38"/>
      <c r="E1654" s="38"/>
    </row>
    <row r="1655">
      <c r="A1655" s="11"/>
      <c r="B1655" s="46"/>
      <c r="C1655" s="38"/>
      <c r="D1655" s="38"/>
      <c r="E1655" s="38"/>
    </row>
    <row r="1656">
      <c r="A1656" s="11"/>
      <c r="B1656" s="46"/>
      <c r="C1656" s="38"/>
      <c r="D1656" s="38"/>
      <c r="E1656" s="38"/>
    </row>
    <row r="1657">
      <c r="A1657" s="11"/>
      <c r="B1657" s="46"/>
      <c r="C1657" s="38"/>
      <c r="D1657" s="38"/>
      <c r="E1657" s="38"/>
    </row>
    <row r="1658">
      <c r="A1658" s="11"/>
      <c r="B1658" s="46"/>
      <c r="C1658" s="38"/>
      <c r="D1658" s="38"/>
      <c r="E1658" s="38"/>
    </row>
    <row r="1659">
      <c r="A1659" s="11"/>
      <c r="B1659" s="46"/>
      <c r="C1659" s="38"/>
      <c r="D1659" s="38"/>
      <c r="E1659" s="38"/>
    </row>
    <row r="1660">
      <c r="A1660" s="11"/>
      <c r="B1660" s="46"/>
      <c r="C1660" s="38"/>
      <c r="D1660" s="38"/>
      <c r="E1660" s="38"/>
    </row>
    <row r="1661">
      <c r="A1661" s="11"/>
      <c r="B1661" s="46"/>
      <c r="C1661" s="38"/>
      <c r="D1661" s="38"/>
      <c r="E1661" s="38"/>
    </row>
    <row r="1662">
      <c r="A1662" s="11"/>
      <c r="B1662" s="46"/>
      <c r="C1662" s="38"/>
      <c r="D1662" s="38"/>
      <c r="E1662" s="38"/>
    </row>
    <row r="1663">
      <c r="A1663" s="11"/>
      <c r="B1663" s="46"/>
      <c r="C1663" s="38"/>
      <c r="D1663" s="38"/>
      <c r="E1663" s="38"/>
    </row>
    <row r="1664">
      <c r="A1664" s="11"/>
      <c r="B1664" s="46"/>
      <c r="C1664" s="38"/>
      <c r="D1664" s="38"/>
      <c r="E1664" s="38"/>
    </row>
    <row r="1665">
      <c r="A1665" s="11"/>
      <c r="B1665" s="46"/>
      <c r="C1665" s="38"/>
      <c r="D1665" s="38"/>
      <c r="E1665" s="38"/>
    </row>
    <row r="1666">
      <c r="A1666" s="11"/>
      <c r="B1666" s="46"/>
      <c r="C1666" s="38"/>
      <c r="D1666" s="38"/>
      <c r="E1666" s="38"/>
    </row>
    <row r="1667">
      <c r="A1667" s="11"/>
      <c r="B1667" s="46"/>
      <c r="C1667" s="38"/>
      <c r="D1667" s="38"/>
      <c r="E1667" s="38"/>
    </row>
    <row r="1668">
      <c r="A1668" s="11"/>
      <c r="B1668" s="46"/>
      <c r="C1668" s="38"/>
      <c r="D1668" s="38"/>
      <c r="E1668" s="38"/>
    </row>
    <row r="1669">
      <c r="A1669" s="11"/>
      <c r="B1669" s="46"/>
      <c r="C1669" s="38"/>
      <c r="D1669" s="38"/>
      <c r="E1669" s="38"/>
    </row>
    <row r="1670">
      <c r="A1670" s="11"/>
      <c r="B1670" s="46"/>
      <c r="C1670" s="38"/>
      <c r="D1670" s="38"/>
      <c r="E1670" s="38"/>
    </row>
    <row r="1671">
      <c r="A1671" s="11"/>
      <c r="B1671" s="46"/>
      <c r="C1671" s="38"/>
      <c r="D1671" s="38"/>
      <c r="E1671" s="38"/>
    </row>
    <row r="1672">
      <c r="A1672" s="11"/>
      <c r="B1672" s="46"/>
      <c r="C1672" s="38"/>
      <c r="D1672" s="38"/>
      <c r="E1672" s="38"/>
    </row>
    <row r="1673">
      <c r="A1673" s="11"/>
      <c r="B1673" s="46"/>
      <c r="C1673" s="38"/>
      <c r="D1673" s="38"/>
      <c r="E1673" s="38"/>
    </row>
    <row r="1674">
      <c r="A1674" s="11"/>
      <c r="B1674" s="46"/>
      <c r="C1674" s="38"/>
      <c r="D1674" s="38"/>
      <c r="E1674" s="38"/>
    </row>
    <row r="1675">
      <c r="A1675" s="11"/>
      <c r="B1675" s="46"/>
      <c r="C1675" s="38"/>
      <c r="D1675" s="38"/>
      <c r="E1675" s="38"/>
    </row>
    <row r="1676">
      <c r="A1676" s="11"/>
      <c r="B1676" s="46"/>
      <c r="C1676" s="38"/>
      <c r="D1676" s="38"/>
      <c r="E1676" s="38"/>
    </row>
    <row r="1677">
      <c r="A1677" s="11"/>
      <c r="B1677" s="46"/>
      <c r="C1677" s="38"/>
      <c r="D1677" s="38"/>
      <c r="E1677" s="38"/>
    </row>
    <row r="1678">
      <c r="A1678" s="11"/>
      <c r="B1678" s="46"/>
      <c r="C1678" s="38"/>
      <c r="D1678" s="38"/>
      <c r="E1678" s="38"/>
    </row>
    <row r="1679">
      <c r="A1679" s="11"/>
      <c r="B1679" s="46"/>
      <c r="C1679" s="38"/>
      <c r="D1679" s="38"/>
      <c r="E1679" s="38"/>
    </row>
    <row r="1680">
      <c r="A1680" s="11"/>
      <c r="B1680" s="46"/>
      <c r="C1680" s="38"/>
      <c r="D1680" s="38"/>
      <c r="E1680" s="38"/>
    </row>
    <row r="1681">
      <c r="A1681" s="11"/>
      <c r="B1681" s="46"/>
      <c r="C1681" s="38"/>
      <c r="D1681" s="38"/>
      <c r="E1681" s="38"/>
    </row>
    <row r="1682">
      <c r="A1682" s="11"/>
      <c r="B1682" s="46"/>
      <c r="C1682" s="38"/>
      <c r="D1682" s="38"/>
      <c r="E1682" s="38"/>
    </row>
    <row r="1683">
      <c r="A1683" s="11"/>
      <c r="B1683" s="46"/>
      <c r="C1683" s="38"/>
      <c r="D1683" s="38"/>
      <c r="E1683" s="38"/>
    </row>
    <row r="1684">
      <c r="A1684" s="11"/>
      <c r="B1684" s="46"/>
      <c r="C1684" s="38"/>
      <c r="D1684" s="38"/>
      <c r="E1684" s="38"/>
    </row>
    <row r="1685">
      <c r="A1685" s="11"/>
      <c r="B1685" s="46"/>
      <c r="C1685" s="38"/>
      <c r="D1685" s="38"/>
      <c r="E1685" s="38"/>
    </row>
    <row r="1686">
      <c r="A1686" s="11"/>
      <c r="B1686" s="46"/>
      <c r="C1686" s="38"/>
      <c r="D1686" s="38"/>
      <c r="E1686" s="38"/>
    </row>
    <row r="1687">
      <c r="A1687" s="11"/>
      <c r="B1687" s="46"/>
      <c r="C1687" s="38"/>
      <c r="D1687" s="38"/>
      <c r="E1687" s="38"/>
    </row>
    <row r="1688">
      <c r="A1688" s="11"/>
      <c r="B1688" s="46"/>
      <c r="C1688" s="38"/>
      <c r="D1688" s="38"/>
      <c r="E1688" s="38"/>
    </row>
    <row r="1689">
      <c r="A1689" s="11"/>
      <c r="B1689" s="46"/>
      <c r="C1689" s="38"/>
      <c r="D1689" s="38"/>
      <c r="E1689" s="38"/>
    </row>
    <row r="1690">
      <c r="A1690" s="11"/>
      <c r="B1690" s="46"/>
      <c r="C1690" s="38"/>
      <c r="D1690" s="38"/>
      <c r="E1690" s="38"/>
    </row>
    <row r="1691">
      <c r="A1691" s="11"/>
      <c r="B1691" s="46"/>
      <c r="C1691" s="38"/>
      <c r="D1691" s="38"/>
      <c r="E1691" s="38"/>
    </row>
    <row r="1692">
      <c r="A1692" s="11"/>
      <c r="B1692" s="46"/>
      <c r="C1692" s="38"/>
      <c r="D1692" s="38"/>
      <c r="E1692" s="38"/>
    </row>
    <row r="1693">
      <c r="A1693" s="11"/>
      <c r="B1693" s="46"/>
      <c r="C1693" s="38"/>
      <c r="D1693" s="38"/>
      <c r="E1693" s="38"/>
    </row>
    <row r="1694">
      <c r="A1694" s="11"/>
      <c r="B1694" s="46"/>
      <c r="C1694" s="38"/>
      <c r="D1694" s="38"/>
      <c r="E1694" s="38"/>
    </row>
    <row r="1695">
      <c r="A1695" s="11"/>
      <c r="B1695" s="46"/>
      <c r="C1695" s="38"/>
      <c r="D1695" s="38"/>
      <c r="E1695" s="38"/>
    </row>
    <row r="1696">
      <c r="A1696" s="11"/>
      <c r="B1696" s="46"/>
      <c r="C1696" s="38"/>
      <c r="D1696" s="38"/>
      <c r="E1696" s="38"/>
    </row>
    <row r="1697">
      <c r="A1697" s="11"/>
      <c r="B1697" s="46"/>
      <c r="C1697" s="38"/>
      <c r="D1697" s="38"/>
      <c r="E1697" s="38"/>
    </row>
    <row r="1698">
      <c r="A1698" s="11"/>
      <c r="B1698" s="46"/>
      <c r="C1698" s="38"/>
      <c r="D1698" s="38"/>
      <c r="E1698" s="38"/>
    </row>
    <row r="1699">
      <c r="A1699" s="11"/>
      <c r="B1699" s="46"/>
      <c r="C1699" s="38"/>
      <c r="D1699" s="38"/>
      <c r="E1699" s="38"/>
    </row>
    <row r="1700">
      <c r="A1700" s="11"/>
      <c r="B1700" s="46"/>
      <c r="C1700" s="38"/>
      <c r="D1700" s="38"/>
      <c r="E1700" s="38"/>
    </row>
    <row r="1701">
      <c r="A1701" s="11"/>
      <c r="B1701" s="46"/>
      <c r="C1701" s="38"/>
      <c r="D1701" s="38"/>
      <c r="E1701" s="38"/>
    </row>
    <row r="1702">
      <c r="A1702" s="11"/>
      <c r="B1702" s="46"/>
      <c r="C1702" s="38"/>
      <c r="D1702" s="38"/>
      <c r="E1702" s="38"/>
    </row>
    <row r="1703">
      <c r="A1703" s="11"/>
      <c r="B1703" s="46"/>
      <c r="C1703" s="38"/>
      <c r="D1703" s="38"/>
      <c r="E1703" s="38"/>
    </row>
    <row r="1704">
      <c r="A1704" s="11"/>
      <c r="B1704" s="46"/>
      <c r="C1704" s="38"/>
      <c r="D1704" s="38"/>
      <c r="E1704" s="38"/>
    </row>
    <row r="1705">
      <c r="A1705" s="11"/>
      <c r="B1705" s="46"/>
      <c r="C1705" s="38"/>
      <c r="D1705" s="38"/>
      <c r="E1705" s="38"/>
    </row>
    <row r="1706">
      <c r="A1706" s="11"/>
      <c r="B1706" s="46"/>
      <c r="C1706" s="38"/>
      <c r="D1706" s="38"/>
      <c r="E1706" s="38"/>
    </row>
    <row r="1707">
      <c r="A1707" s="11"/>
      <c r="B1707" s="46"/>
      <c r="C1707" s="38"/>
      <c r="D1707" s="38"/>
      <c r="E1707" s="38"/>
    </row>
    <row r="1708">
      <c r="A1708" s="11"/>
      <c r="B1708" s="46"/>
      <c r="C1708" s="38"/>
      <c r="D1708" s="38"/>
      <c r="E1708" s="38"/>
    </row>
    <row r="1709">
      <c r="A1709" s="11"/>
      <c r="B1709" s="46"/>
      <c r="C1709" s="38"/>
      <c r="D1709" s="38"/>
      <c r="E1709" s="38"/>
    </row>
    <row r="1710">
      <c r="A1710" s="11"/>
      <c r="B1710" s="46"/>
      <c r="C1710" s="38"/>
      <c r="D1710" s="38"/>
      <c r="E1710" s="38"/>
    </row>
    <row r="1711">
      <c r="A1711" s="11"/>
      <c r="B1711" s="46"/>
      <c r="C1711" s="38"/>
      <c r="D1711" s="38"/>
      <c r="E1711" s="38"/>
    </row>
    <row r="1712">
      <c r="A1712" s="11"/>
      <c r="B1712" s="46"/>
      <c r="C1712" s="38"/>
      <c r="D1712" s="38"/>
      <c r="E1712" s="38"/>
    </row>
    <row r="1713">
      <c r="A1713" s="11"/>
      <c r="B1713" s="46"/>
      <c r="C1713" s="38"/>
      <c r="D1713" s="38"/>
      <c r="E1713" s="38"/>
    </row>
    <row r="1714">
      <c r="A1714" s="11"/>
      <c r="B1714" s="46"/>
      <c r="C1714" s="38"/>
      <c r="D1714" s="38"/>
      <c r="E1714" s="38"/>
    </row>
    <row r="1715">
      <c r="A1715" s="11"/>
      <c r="B1715" s="46"/>
      <c r="C1715" s="38"/>
      <c r="D1715" s="38"/>
      <c r="E1715" s="38"/>
    </row>
    <row r="1716">
      <c r="A1716" s="11"/>
      <c r="B1716" s="46"/>
      <c r="C1716" s="38"/>
      <c r="D1716" s="38"/>
      <c r="E1716" s="38"/>
    </row>
    <row r="1717">
      <c r="A1717" s="11"/>
      <c r="B1717" s="46"/>
      <c r="C1717" s="38"/>
      <c r="D1717" s="38"/>
      <c r="E1717" s="38"/>
    </row>
    <row r="1718">
      <c r="A1718" s="11"/>
      <c r="B1718" s="46"/>
      <c r="C1718" s="38"/>
      <c r="D1718" s="38"/>
      <c r="E1718" s="38"/>
    </row>
    <row r="1719">
      <c r="A1719" s="11"/>
      <c r="B1719" s="46"/>
      <c r="C1719" s="38"/>
      <c r="D1719" s="38"/>
      <c r="E1719" s="38"/>
    </row>
    <row r="1720">
      <c r="A1720" s="11"/>
      <c r="B1720" s="46"/>
      <c r="C1720" s="38"/>
      <c r="D1720" s="38"/>
      <c r="E1720" s="38"/>
    </row>
    <row r="1721">
      <c r="A1721" s="11"/>
      <c r="B1721" s="46"/>
      <c r="C1721" s="38"/>
      <c r="D1721" s="38"/>
      <c r="E1721" s="38"/>
    </row>
    <row r="1722">
      <c r="A1722" s="11"/>
      <c r="B1722" s="46"/>
      <c r="C1722" s="38"/>
      <c r="D1722" s="38"/>
      <c r="E1722" s="38"/>
    </row>
    <row r="1723">
      <c r="A1723" s="11"/>
      <c r="B1723" s="46"/>
      <c r="C1723" s="38"/>
      <c r="D1723" s="38"/>
      <c r="E1723" s="38"/>
    </row>
    <row r="1724">
      <c r="A1724" s="11"/>
      <c r="B1724" s="46"/>
      <c r="C1724" s="38"/>
      <c r="D1724" s="38"/>
      <c r="E1724" s="38"/>
    </row>
    <row r="1725">
      <c r="A1725" s="11"/>
      <c r="B1725" s="46"/>
      <c r="C1725" s="38"/>
      <c r="D1725" s="38"/>
      <c r="E1725" s="38"/>
    </row>
    <row r="1726">
      <c r="A1726" s="11"/>
      <c r="B1726" s="46"/>
      <c r="C1726" s="38"/>
      <c r="D1726" s="38"/>
      <c r="E1726" s="38"/>
    </row>
    <row r="1727">
      <c r="A1727" s="11"/>
      <c r="B1727" s="46"/>
      <c r="C1727" s="38"/>
      <c r="D1727" s="38"/>
      <c r="E1727" s="38"/>
    </row>
    <row r="1728">
      <c r="A1728" s="11"/>
      <c r="B1728" s="46"/>
      <c r="C1728" s="38"/>
      <c r="D1728" s="38"/>
      <c r="E1728" s="38"/>
    </row>
    <row r="1729">
      <c r="A1729" s="11"/>
      <c r="B1729" s="46"/>
      <c r="C1729" s="38"/>
      <c r="D1729" s="38"/>
      <c r="E1729" s="38"/>
    </row>
    <row r="1730">
      <c r="A1730" s="11"/>
      <c r="B1730" s="46"/>
      <c r="C1730" s="38"/>
      <c r="D1730" s="38"/>
      <c r="E1730" s="38"/>
    </row>
    <row r="1731">
      <c r="A1731" s="11"/>
      <c r="B1731" s="46"/>
      <c r="C1731" s="38"/>
      <c r="D1731" s="38"/>
      <c r="E1731" s="38"/>
    </row>
    <row r="1732">
      <c r="A1732" s="11"/>
      <c r="B1732" s="46"/>
      <c r="C1732" s="38"/>
      <c r="D1732" s="38"/>
      <c r="E1732" s="38"/>
    </row>
    <row r="1733">
      <c r="A1733" s="11"/>
      <c r="B1733" s="46"/>
      <c r="C1733" s="38"/>
      <c r="D1733" s="38"/>
      <c r="E1733" s="38"/>
    </row>
    <row r="1734">
      <c r="A1734" s="11"/>
      <c r="B1734" s="46"/>
      <c r="C1734" s="38"/>
      <c r="D1734" s="38"/>
      <c r="E1734" s="38"/>
    </row>
    <row r="1735">
      <c r="A1735" s="11"/>
      <c r="B1735" s="46"/>
      <c r="C1735" s="38"/>
      <c r="D1735" s="38"/>
      <c r="E1735" s="38"/>
    </row>
    <row r="1736">
      <c r="A1736" s="11"/>
      <c r="B1736" s="46"/>
      <c r="C1736" s="38"/>
      <c r="D1736" s="38"/>
      <c r="E1736" s="38"/>
    </row>
    <row r="1737">
      <c r="A1737" s="11"/>
      <c r="B1737" s="46"/>
      <c r="C1737" s="38"/>
      <c r="D1737" s="38"/>
      <c r="E1737" s="38"/>
    </row>
    <row r="1738">
      <c r="A1738" s="11"/>
      <c r="B1738" s="46"/>
      <c r="C1738" s="38"/>
      <c r="D1738" s="38"/>
      <c r="E1738" s="38"/>
    </row>
    <row r="1739">
      <c r="A1739" s="11"/>
      <c r="B1739" s="46"/>
      <c r="C1739" s="38"/>
      <c r="D1739" s="38"/>
      <c r="E1739" s="38"/>
    </row>
    <row r="1740">
      <c r="A1740" s="11"/>
      <c r="B1740" s="46"/>
      <c r="C1740" s="38"/>
      <c r="D1740" s="38"/>
      <c r="E1740" s="38"/>
    </row>
    <row r="1741">
      <c r="A1741" s="11"/>
      <c r="B1741" s="46"/>
      <c r="C1741" s="38"/>
      <c r="D1741" s="38"/>
      <c r="E1741" s="38"/>
    </row>
    <row r="1742">
      <c r="A1742" s="11"/>
      <c r="B1742" s="46"/>
      <c r="C1742" s="38"/>
      <c r="D1742" s="38"/>
      <c r="E1742" s="38"/>
    </row>
    <row r="1743">
      <c r="A1743" s="11"/>
      <c r="B1743" s="46"/>
      <c r="C1743" s="38"/>
      <c r="D1743" s="38"/>
      <c r="E1743" s="38"/>
    </row>
    <row r="1744">
      <c r="A1744" s="11"/>
      <c r="B1744" s="46"/>
      <c r="C1744" s="38"/>
      <c r="D1744" s="38"/>
      <c r="E1744" s="38"/>
    </row>
    <row r="1745">
      <c r="A1745" s="11"/>
      <c r="B1745" s="46"/>
      <c r="C1745" s="38"/>
      <c r="D1745" s="38"/>
      <c r="E1745" s="38"/>
    </row>
    <row r="1746">
      <c r="A1746" s="11"/>
      <c r="B1746" s="46"/>
      <c r="C1746" s="38"/>
      <c r="D1746" s="38"/>
      <c r="E1746" s="38"/>
    </row>
    <row r="1747">
      <c r="A1747" s="11"/>
      <c r="B1747" s="46"/>
      <c r="C1747" s="38"/>
      <c r="D1747" s="38"/>
      <c r="E1747" s="38"/>
    </row>
    <row r="1748">
      <c r="A1748" s="11"/>
      <c r="B1748" s="46"/>
      <c r="C1748" s="38"/>
      <c r="D1748" s="38"/>
      <c r="E1748" s="38"/>
    </row>
    <row r="1749">
      <c r="A1749" s="11"/>
      <c r="B1749" s="46"/>
      <c r="C1749" s="38"/>
      <c r="D1749" s="38"/>
      <c r="E1749" s="38"/>
    </row>
    <row r="1750">
      <c r="A1750" s="11"/>
      <c r="B1750" s="46"/>
      <c r="C1750" s="38"/>
      <c r="D1750" s="38"/>
      <c r="E1750" s="38"/>
    </row>
    <row r="1751">
      <c r="A1751" s="11"/>
      <c r="B1751" s="46"/>
      <c r="C1751" s="38"/>
      <c r="D1751" s="38"/>
      <c r="E1751" s="38"/>
    </row>
    <row r="1752">
      <c r="A1752" s="11"/>
      <c r="B1752" s="46"/>
      <c r="C1752" s="38"/>
      <c r="D1752" s="38"/>
      <c r="E1752" s="38"/>
    </row>
    <row r="1753">
      <c r="A1753" s="11"/>
      <c r="B1753" s="46"/>
      <c r="C1753" s="38"/>
      <c r="D1753" s="38"/>
      <c r="E1753" s="38"/>
    </row>
    <row r="1754">
      <c r="A1754" s="11"/>
      <c r="B1754" s="46"/>
      <c r="C1754" s="38"/>
      <c r="D1754" s="38"/>
      <c r="E1754" s="38"/>
    </row>
    <row r="1755">
      <c r="A1755" s="11"/>
      <c r="B1755" s="46"/>
      <c r="C1755" s="38"/>
      <c r="D1755" s="38"/>
      <c r="E1755" s="38"/>
    </row>
    <row r="1756">
      <c r="A1756" s="11"/>
      <c r="B1756" s="46"/>
      <c r="C1756" s="38"/>
      <c r="D1756" s="38"/>
      <c r="E1756" s="38"/>
    </row>
    <row r="1757">
      <c r="A1757" s="11"/>
      <c r="B1757" s="46"/>
      <c r="C1757" s="38"/>
      <c r="D1757" s="38"/>
      <c r="E1757" s="38"/>
    </row>
    <row r="1758">
      <c r="A1758" s="11"/>
      <c r="B1758" s="46"/>
      <c r="C1758" s="38"/>
      <c r="D1758" s="38"/>
      <c r="E1758" s="38"/>
    </row>
    <row r="1759">
      <c r="A1759" s="11"/>
      <c r="B1759" s="46"/>
      <c r="C1759" s="38"/>
      <c r="D1759" s="38"/>
      <c r="E1759" s="38"/>
    </row>
    <row r="1760">
      <c r="A1760" s="11"/>
      <c r="B1760" s="46"/>
      <c r="C1760" s="38"/>
      <c r="D1760" s="38"/>
      <c r="E1760" s="38"/>
    </row>
    <row r="1761">
      <c r="A1761" s="11"/>
      <c r="B1761" s="46"/>
      <c r="C1761" s="38"/>
      <c r="D1761" s="38"/>
      <c r="E1761" s="38"/>
    </row>
    <row r="1762">
      <c r="A1762" s="11"/>
      <c r="B1762" s="46"/>
      <c r="C1762" s="38"/>
      <c r="D1762" s="38"/>
      <c r="E1762" s="38"/>
    </row>
    <row r="1763">
      <c r="A1763" s="11"/>
      <c r="B1763" s="46"/>
      <c r="C1763" s="38"/>
      <c r="D1763" s="38"/>
      <c r="E1763" s="38"/>
    </row>
    <row r="1764">
      <c r="A1764" s="11"/>
      <c r="B1764" s="46"/>
      <c r="C1764" s="38"/>
      <c r="D1764" s="38"/>
      <c r="E1764" s="38"/>
    </row>
    <row r="1765">
      <c r="A1765" s="11"/>
      <c r="B1765" s="46"/>
      <c r="C1765" s="38"/>
      <c r="D1765" s="38"/>
      <c r="E1765" s="38"/>
    </row>
    <row r="1766">
      <c r="A1766" s="11"/>
      <c r="B1766" s="46"/>
      <c r="C1766" s="38"/>
      <c r="D1766" s="38"/>
      <c r="E1766" s="38"/>
    </row>
    <row r="1767">
      <c r="A1767" s="11"/>
      <c r="B1767" s="46"/>
      <c r="C1767" s="38"/>
      <c r="D1767" s="38"/>
      <c r="E1767" s="38"/>
    </row>
    <row r="1768">
      <c r="A1768" s="11"/>
      <c r="B1768" s="46"/>
      <c r="C1768" s="38"/>
      <c r="D1768" s="38"/>
      <c r="E1768" s="38"/>
    </row>
    <row r="1769">
      <c r="A1769" s="11"/>
      <c r="B1769" s="46"/>
      <c r="C1769" s="38"/>
      <c r="D1769" s="38"/>
      <c r="E1769" s="38"/>
    </row>
    <row r="1770">
      <c r="A1770" s="11"/>
      <c r="B1770" s="46"/>
      <c r="C1770" s="38"/>
      <c r="D1770" s="38"/>
      <c r="E1770" s="38"/>
    </row>
    <row r="1771">
      <c r="A1771" s="11"/>
      <c r="B1771" s="46"/>
      <c r="C1771" s="38"/>
      <c r="D1771" s="38"/>
      <c r="E1771" s="38"/>
    </row>
    <row r="1772">
      <c r="A1772" s="11"/>
      <c r="B1772" s="46"/>
      <c r="C1772" s="38"/>
      <c r="D1772" s="38"/>
      <c r="E1772" s="38"/>
    </row>
    <row r="1773">
      <c r="A1773" s="11"/>
      <c r="B1773" s="46"/>
      <c r="C1773" s="38"/>
      <c r="D1773" s="38"/>
      <c r="E1773" s="38"/>
    </row>
    <row r="1774">
      <c r="A1774" s="11"/>
      <c r="B1774" s="46"/>
      <c r="C1774" s="38"/>
      <c r="D1774" s="38"/>
      <c r="E1774" s="38"/>
    </row>
    <row r="1775">
      <c r="A1775" s="11"/>
      <c r="B1775" s="46"/>
      <c r="C1775" s="38"/>
      <c r="D1775" s="38"/>
      <c r="E1775" s="38"/>
    </row>
    <row r="1776">
      <c r="A1776" s="11"/>
      <c r="B1776" s="46"/>
      <c r="C1776" s="38"/>
      <c r="D1776" s="38"/>
      <c r="E1776" s="38"/>
    </row>
    <row r="1777">
      <c r="A1777" s="11"/>
      <c r="B1777" s="46"/>
      <c r="C1777" s="38"/>
      <c r="D1777" s="38"/>
      <c r="E1777" s="38"/>
    </row>
    <row r="1778">
      <c r="A1778" s="11"/>
      <c r="B1778" s="46"/>
      <c r="C1778" s="38"/>
      <c r="D1778" s="38"/>
      <c r="E1778" s="38"/>
    </row>
    <row r="1779">
      <c r="A1779" s="11"/>
      <c r="B1779" s="46"/>
      <c r="C1779" s="38"/>
      <c r="D1779" s="38"/>
      <c r="E1779" s="38"/>
    </row>
    <row r="1780">
      <c r="A1780" s="11"/>
      <c r="B1780" s="46"/>
      <c r="C1780" s="38"/>
      <c r="D1780" s="38"/>
      <c r="E1780" s="38"/>
    </row>
    <row r="1781">
      <c r="A1781" s="11"/>
      <c r="B1781" s="46"/>
      <c r="C1781" s="38"/>
      <c r="D1781" s="38"/>
      <c r="E1781" s="38"/>
    </row>
    <row r="1782">
      <c r="A1782" s="11"/>
      <c r="B1782" s="46"/>
      <c r="C1782" s="38"/>
      <c r="D1782" s="38"/>
      <c r="E1782" s="38"/>
    </row>
    <row r="1783">
      <c r="A1783" s="11"/>
      <c r="B1783" s="46"/>
      <c r="C1783" s="38"/>
      <c r="D1783" s="38"/>
      <c r="E1783" s="38"/>
    </row>
    <row r="1784">
      <c r="A1784" s="11"/>
      <c r="B1784" s="46"/>
      <c r="C1784" s="38"/>
      <c r="D1784" s="38"/>
      <c r="E1784" s="38"/>
    </row>
    <row r="1785">
      <c r="A1785" s="11"/>
      <c r="B1785" s="46"/>
      <c r="C1785" s="38"/>
      <c r="D1785" s="38"/>
      <c r="E1785" s="38"/>
    </row>
    <row r="1786">
      <c r="A1786" s="11"/>
      <c r="B1786" s="46"/>
      <c r="C1786" s="38"/>
      <c r="D1786" s="38"/>
      <c r="E1786" s="38"/>
    </row>
    <row r="1787">
      <c r="A1787" s="11"/>
      <c r="B1787" s="46"/>
      <c r="C1787" s="38"/>
      <c r="D1787" s="38"/>
      <c r="E1787" s="38"/>
    </row>
    <row r="1788">
      <c r="A1788" s="11"/>
      <c r="B1788" s="46"/>
      <c r="C1788" s="38"/>
      <c r="D1788" s="38"/>
      <c r="E1788" s="38"/>
    </row>
    <row r="1789">
      <c r="A1789" s="11"/>
      <c r="B1789" s="46"/>
      <c r="C1789" s="38"/>
      <c r="D1789" s="38"/>
      <c r="E1789" s="38"/>
    </row>
    <row r="1790">
      <c r="A1790" s="11"/>
      <c r="B1790" s="46"/>
      <c r="C1790" s="38"/>
      <c r="D1790" s="38"/>
      <c r="E1790" s="38"/>
    </row>
    <row r="1791">
      <c r="A1791" s="11"/>
      <c r="B1791" s="46"/>
      <c r="C1791" s="38"/>
      <c r="D1791" s="38"/>
      <c r="E1791" s="38"/>
    </row>
    <row r="1792">
      <c r="A1792" s="11"/>
      <c r="B1792" s="46"/>
      <c r="C1792" s="38"/>
      <c r="D1792" s="38"/>
      <c r="E1792" s="38"/>
    </row>
    <row r="1793">
      <c r="A1793" s="11"/>
      <c r="B1793" s="46"/>
      <c r="C1793" s="38"/>
      <c r="D1793" s="38"/>
      <c r="E1793" s="38"/>
    </row>
    <row r="1794">
      <c r="A1794" s="11"/>
      <c r="B1794" s="46"/>
      <c r="C1794" s="38"/>
      <c r="D1794" s="38"/>
      <c r="E1794" s="38"/>
    </row>
    <row r="1795">
      <c r="A1795" s="11"/>
      <c r="B1795" s="46"/>
      <c r="C1795" s="38"/>
      <c r="D1795" s="38"/>
      <c r="E1795" s="38"/>
    </row>
    <row r="1796">
      <c r="A1796" s="11"/>
      <c r="B1796" s="46"/>
      <c r="C1796" s="38"/>
      <c r="D1796" s="38"/>
      <c r="E1796" s="38"/>
    </row>
    <row r="1797">
      <c r="A1797" s="11"/>
      <c r="B1797" s="46"/>
      <c r="C1797" s="38"/>
      <c r="D1797" s="38"/>
      <c r="E1797" s="38"/>
    </row>
    <row r="1798">
      <c r="A1798" s="11"/>
      <c r="B1798" s="46"/>
      <c r="C1798" s="38"/>
      <c r="D1798" s="38"/>
      <c r="E1798" s="38"/>
    </row>
    <row r="1799">
      <c r="A1799" s="11"/>
      <c r="B1799" s="46"/>
      <c r="C1799" s="38"/>
      <c r="D1799" s="38"/>
      <c r="E1799" s="38"/>
    </row>
    <row r="1800">
      <c r="A1800" s="11"/>
      <c r="B1800" s="46"/>
      <c r="C1800" s="38"/>
      <c r="D1800" s="38"/>
      <c r="E1800" s="38"/>
    </row>
    <row r="1801">
      <c r="A1801" s="11"/>
      <c r="B1801" s="46"/>
      <c r="C1801" s="38"/>
      <c r="D1801" s="38"/>
      <c r="E1801" s="38"/>
    </row>
    <row r="1802">
      <c r="A1802" s="11"/>
      <c r="B1802" s="46"/>
      <c r="C1802" s="38"/>
      <c r="D1802" s="38"/>
      <c r="E1802" s="38"/>
    </row>
    <row r="1803">
      <c r="A1803" s="11"/>
      <c r="B1803" s="46"/>
      <c r="C1803" s="38"/>
      <c r="D1803" s="38"/>
      <c r="E1803" s="38"/>
    </row>
    <row r="1804">
      <c r="A1804" s="11"/>
      <c r="B1804" s="46"/>
      <c r="C1804" s="38"/>
      <c r="D1804" s="38"/>
      <c r="E1804" s="38"/>
    </row>
    <row r="1805">
      <c r="A1805" s="11"/>
      <c r="B1805" s="46"/>
      <c r="C1805" s="38"/>
      <c r="D1805" s="38"/>
      <c r="E1805" s="38"/>
    </row>
    <row r="1806">
      <c r="A1806" s="11"/>
      <c r="B1806" s="46"/>
      <c r="C1806" s="38"/>
      <c r="D1806" s="38"/>
      <c r="E1806" s="38"/>
    </row>
    <row r="1807">
      <c r="A1807" s="11"/>
      <c r="B1807" s="46"/>
      <c r="C1807" s="38"/>
      <c r="D1807" s="38"/>
      <c r="E1807" s="38"/>
    </row>
    <row r="1808">
      <c r="A1808" s="11"/>
      <c r="B1808" s="46"/>
      <c r="C1808" s="38"/>
      <c r="D1808" s="38"/>
      <c r="E1808" s="38"/>
    </row>
    <row r="1809">
      <c r="A1809" s="11"/>
      <c r="B1809" s="46"/>
      <c r="C1809" s="38"/>
      <c r="D1809" s="38"/>
      <c r="E1809" s="38"/>
    </row>
    <row r="1810">
      <c r="A1810" s="11"/>
      <c r="B1810" s="46"/>
      <c r="C1810" s="38"/>
      <c r="D1810" s="38"/>
      <c r="E1810" s="38"/>
    </row>
    <row r="1811">
      <c r="A1811" s="11"/>
      <c r="B1811" s="46"/>
      <c r="C1811" s="38"/>
      <c r="D1811" s="38"/>
      <c r="E1811" s="38"/>
    </row>
    <row r="1812">
      <c r="A1812" s="11"/>
      <c r="B1812" s="46"/>
      <c r="C1812" s="38"/>
      <c r="D1812" s="38"/>
      <c r="E1812" s="38"/>
    </row>
    <row r="1813">
      <c r="A1813" s="11"/>
      <c r="B1813" s="46"/>
      <c r="C1813" s="38"/>
      <c r="D1813" s="38"/>
      <c r="E1813" s="38"/>
    </row>
    <row r="1814">
      <c r="A1814" s="11"/>
      <c r="B1814" s="46"/>
      <c r="C1814" s="38"/>
      <c r="D1814" s="38"/>
      <c r="E1814" s="38"/>
    </row>
    <row r="1815">
      <c r="A1815" s="11"/>
      <c r="B1815" s="46"/>
      <c r="C1815" s="38"/>
      <c r="D1815" s="38"/>
      <c r="E1815" s="38"/>
    </row>
    <row r="1816">
      <c r="A1816" s="11"/>
      <c r="B1816" s="46"/>
      <c r="C1816" s="38"/>
      <c r="D1816" s="38"/>
      <c r="E1816" s="38"/>
    </row>
    <row r="1817">
      <c r="A1817" s="11"/>
      <c r="B1817" s="46"/>
      <c r="C1817" s="38"/>
      <c r="D1817" s="38"/>
      <c r="E1817" s="38"/>
    </row>
    <row r="1818">
      <c r="A1818" s="11"/>
      <c r="B1818" s="46"/>
      <c r="C1818" s="38"/>
      <c r="D1818" s="38"/>
      <c r="E1818" s="38"/>
    </row>
    <row r="1819">
      <c r="A1819" s="11"/>
      <c r="B1819" s="46"/>
      <c r="C1819" s="38"/>
      <c r="D1819" s="38"/>
      <c r="E1819" s="38"/>
    </row>
    <row r="1820">
      <c r="A1820" s="11"/>
      <c r="B1820" s="46"/>
      <c r="C1820" s="38"/>
      <c r="D1820" s="38"/>
      <c r="E1820" s="38"/>
    </row>
    <row r="1821">
      <c r="A1821" s="11"/>
      <c r="B1821" s="46"/>
      <c r="C1821" s="38"/>
      <c r="D1821" s="38"/>
      <c r="E1821" s="38"/>
    </row>
    <row r="1822">
      <c r="A1822" s="11"/>
      <c r="B1822" s="46"/>
      <c r="C1822" s="38"/>
      <c r="D1822" s="38"/>
      <c r="E1822" s="38"/>
    </row>
    <row r="1823">
      <c r="A1823" s="11"/>
      <c r="B1823" s="46"/>
      <c r="C1823" s="38"/>
      <c r="D1823" s="38"/>
      <c r="E1823" s="38"/>
    </row>
    <row r="1824">
      <c r="A1824" s="11"/>
      <c r="B1824" s="46"/>
      <c r="C1824" s="38"/>
      <c r="D1824" s="38"/>
      <c r="E1824" s="38"/>
    </row>
    <row r="1825">
      <c r="A1825" s="11"/>
      <c r="B1825" s="46"/>
      <c r="C1825" s="38"/>
      <c r="D1825" s="38"/>
      <c r="E1825" s="38"/>
    </row>
    <row r="1826">
      <c r="A1826" s="11"/>
      <c r="B1826" s="46"/>
      <c r="C1826" s="38"/>
      <c r="D1826" s="38"/>
      <c r="E1826" s="38"/>
    </row>
    <row r="1827">
      <c r="A1827" s="11"/>
      <c r="B1827" s="46"/>
      <c r="C1827" s="38"/>
      <c r="D1827" s="38"/>
      <c r="E1827" s="38"/>
    </row>
    <row r="1828">
      <c r="A1828" s="11"/>
      <c r="B1828" s="46"/>
      <c r="C1828" s="38"/>
      <c r="D1828" s="38"/>
      <c r="E1828" s="38"/>
    </row>
    <row r="1829">
      <c r="A1829" s="11"/>
      <c r="B1829" s="46"/>
      <c r="C1829" s="38"/>
      <c r="D1829" s="38"/>
      <c r="E1829" s="38"/>
    </row>
    <row r="1830">
      <c r="A1830" s="11"/>
      <c r="B1830" s="46"/>
      <c r="C1830" s="38"/>
      <c r="D1830" s="38"/>
      <c r="E1830" s="38"/>
    </row>
    <row r="1831">
      <c r="A1831" s="11"/>
      <c r="B1831" s="46"/>
      <c r="C1831" s="38"/>
      <c r="D1831" s="38"/>
      <c r="E1831" s="38"/>
    </row>
    <row r="1832">
      <c r="A1832" s="11"/>
      <c r="B1832" s="46"/>
      <c r="C1832" s="38"/>
      <c r="D1832" s="38"/>
      <c r="E1832" s="38"/>
    </row>
    <row r="1833">
      <c r="A1833" s="11"/>
      <c r="B1833" s="46"/>
      <c r="C1833" s="38"/>
      <c r="D1833" s="38"/>
      <c r="E1833" s="38"/>
    </row>
    <row r="1834">
      <c r="A1834" s="11"/>
      <c r="B1834" s="46"/>
      <c r="C1834" s="38"/>
      <c r="D1834" s="38"/>
      <c r="E1834" s="38"/>
    </row>
    <row r="1835">
      <c r="A1835" s="11"/>
      <c r="B1835" s="46"/>
      <c r="C1835" s="38"/>
      <c r="D1835" s="38"/>
      <c r="E1835" s="38"/>
    </row>
    <row r="1836">
      <c r="A1836" s="11"/>
      <c r="B1836" s="46"/>
      <c r="C1836" s="38"/>
      <c r="D1836" s="38"/>
      <c r="E1836" s="38"/>
    </row>
    <row r="1837">
      <c r="A1837" s="11"/>
      <c r="B1837" s="46"/>
      <c r="C1837" s="38"/>
      <c r="D1837" s="38"/>
      <c r="E1837" s="38"/>
    </row>
    <row r="1838">
      <c r="A1838" s="11"/>
      <c r="B1838" s="46"/>
      <c r="C1838" s="38"/>
      <c r="D1838" s="38"/>
      <c r="E1838" s="38"/>
    </row>
    <row r="1839">
      <c r="A1839" s="11"/>
      <c r="B1839" s="46"/>
      <c r="C1839" s="38"/>
      <c r="D1839" s="38"/>
      <c r="E1839" s="38"/>
    </row>
    <row r="1840">
      <c r="A1840" s="11"/>
      <c r="B1840" s="46"/>
      <c r="C1840" s="38"/>
      <c r="D1840" s="38"/>
      <c r="E1840" s="38"/>
    </row>
    <row r="1841">
      <c r="A1841" s="11"/>
      <c r="B1841" s="46"/>
      <c r="C1841" s="38"/>
      <c r="D1841" s="38"/>
      <c r="E1841" s="38"/>
    </row>
    <row r="1842">
      <c r="A1842" s="11"/>
      <c r="B1842" s="46"/>
      <c r="C1842" s="38"/>
      <c r="D1842" s="38"/>
      <c r="E1842" s="38"/>
    </row>
    <row r="1843">
      <c r="A1843" s="11"/>
      <c r="B1843" s="46"/>
      <c r="C1843" s="38"/>
      <c r="D1843" s="38"/>
      <c r="E1843" s="38"/>
    </row>
    <row r="1844">
      <c r="A1844" s="11"/>
      <c r="B1844" s="46"/>
      <c r="C1844" s="38"/>
      <c r="D1844" s="38"/>
      <c r="E1844" s="38"/>
    </row>
    <row r="1845">
      <c r="A1845" s="11"/>
      <c r="B1845" s="46"/>
      <c r="C1845" s="38"/>
      <c r="D1845" s="38"/>
      <c r="E1845" s="38"/>
    </row>
    <row r="1846">
      <c r="A1846" s="11"/>
      <c r="B1846" s="46"/>
      <c r="C1846" s="38"/>
      <c r="D1846" s="38"/>
      <c r="E1846" s="38"/>
    </row>
    <row r="1847">
      <c r="A1847" s="11"/>
      <c r="B1847" s="46"/>
      <c r="C1847" s="38"/>
      <c r="D1847" s="38"/>
      <c r="E1847" s="38"/>
    </row>
    <row r="1848">
      <c r="A1848" s="11"/>
      <c r="B1848" s="46"/>
      <c r="C1848" s="38"/>
      <c r="D1848" s="38"/>
      <c r="E1848" s="38"/>
    </row>
    <row r="1849">
      <c r="A1849" s="11"/>
      <c r="B1849" s="46"/>
      <c r="C1849" s="38"/>
      <c r="D1849" s="38"/>
      <c r="E1849" s="38"/>
    </row>
    <row r="1850">
      <c r="A1850" s="11"/>
      <c r="B1850" s="46"/>
      <c r="C1850" s="38"/>
      <c r="D1850" s="38"/>
      <c r="E1850" s="38"/>
    </row>
    <row r="1851">
      <c r="A1851" s="11"/>
      <c r="B1851" s="46"/>
      <c r="C1851" s="38"/>
      <c r="D1851" s="38"/>
      <c r="E1851" s="38"/>
    </row>
    <row r="1852">
      <c r="A1852" s="11"/>
      <c r="B1852" s="46"/>
      <c r="C1852" s="38"/>
      <c r="D1852" s="38"/>
      <c r="E1852" s="38"/>
    </row>
    <row r="1853">
      <c r="A1853" s="11"/>
      <c r="B1853" s="46"/>
      <c r="C1853" s="38"/>
      <c r="D1853" s="38"/>
      <c r="E1853" s="38"/>
    </row>
    <row r="1854">
      <c r="A1854" s="11"/>
      <c r="B1854" s="46"/>
      <c r="C1854" s="38"/>
      <c r="D1854" s="38"/>
      <c r="E1854" s="38"/>
    </row>
    <row r="1855">
      <c r="A1855" s="11"/>
      <c r="B1855" s="46"/>
      <c r="C1855" s="38"/>
      <c r="D1855" s="38"/>
      <c r="E1855" s="38"/>
    </row>
    <row r="1856">
      <c r="A1856" s="11"/>
      <c r="B1856" s="46"/>
      <c r="C1856" s="38"/>
      <c r="D1856" s="38"/>
      <c r="E1856" s="38"/>
    </row>
    <row r="1857">
      <c r="A1857" s="11"/>
      <c r="B1857" s="46"/>
      <c r="C1857" s="38"/>
      <c r="D1857" s="38"/>
      <c r="E1857" s="38"/>
    </row>
    <row r="1858">
      <c r="A1858" s="11"/>
      <c r="B1858" s="46"/>
      <c r="C1858" s="38"/>
      <c r="D1858" s="38"/>
      <c r="E1858" s="38"/>
    </row>
    <row r="1859">
      <c r="A1859" s="11"/>
      <c r="B1859" s="46"/>
      <c r="C1859" s="38"/>
      <c r="D1859" s="38"/>
      <c r="E1859" s="38"/>
    </row>
    <row r="1860">
      <c r="A1860" s="11"/>
      <c r="B1860" s="46"/>
      <c r="C1860" s="38"/>
      <c r="D1860" s="38"/>
      <c r="E1860" s="38"/>
    </row>
    <row r="1861">
      <c r="A1861" s="11"/>
      <c r="B1861" s="46"/>
      <c r="C1861" s="38"/>
      <c r="D1861" s="38"/>
      <c r="E1861" s="38"/>
    </row>
    <row r="1862">
      <c r="A1862" s="11"/>
      <c r="B1862" s="46"/>
      <c r="C1862" s="38"/>
      <c r="D1862" s="38"/>
      <c r="E1862" s="38"/>
    </row>
    <row r="1863">
      <c r="A1863" s="11"/>
      <c r="B1863" s="46"/>
      <c r="C1863" s="38"/>
      <c r="D1863" s="38"/>
      <c r="E1863" s="38"/>
    </row>
    <row r="1864">
      <c r="A1864" s="11"/>
      <c r="B1864" s="46"/>
      <c r="C1864" s="38"/>
      <c r="D1864" s="38"/>
      <c r="E1864" s="38"/>
    </row>
    <row r="1865">
      <c r="A1865" s="11"/>
      <c r="B1865" s="46"/>
      <c r="C1865" s="38"/>
      <c r="D1865" s="38"/>
      <c r="E1865" s="38"/>
    </row>
    <row r="1866">
      <c r="A1866" s="11"/>
      <c r="B1866" s="46"/>
      <c r="C1866" s="38"/>
      <c r="D1866" s="38"/>
      <c r="E1866" s="38"/>
    </row>
    <row r="1867">
      <c r="A1867" s="11"/>
      <c r="B1867" s="46"/>
      <c r="C1867" s="38"/>
      <c r="D1867" s="38"/>
      <c r="E1867" s="38"/>
    </row>
    <row r="1868">
      <c r="A1868" s="11"/>
      <c r="B1868" s="46"/>
      <c r="C1868" s="38"/>
      <c r="D1868" s="38"/>
      <c r="E1868" s="38"/>
    </row>
    <row r="1869">
      <c r="A1869" s="11"/>
      <c r="B1869" s="46"/>
      <c r="C1869" s="38"/>
      <c r="D1869" s="38"/>
      <c r="E1869" s="38"/>
    </row>
    <row r="1870">
      <c r="A1870" s="11"/>
      <c r="B1870" s="46"/>
      <c r="C1870" s="38"/>
      <c r="D1870" s="38"/>
      <c r="E1870" s="38"/>
    </row>
    <row r="1871">
      <c r="A1871" s="11"/>
      <c r="B1871" s="46"/>
      <c r="C1871" s="38"/>
      <c r="D1871" s="38"/>
      <c r="E1871" s="38"/>
    </row>
    <row r="1872">
      <c r="A1872" s="11"/>
      <c r="B1872" s="46"/>
      <c r="C1872" s="38"/>
      <c r="D1872" s="38"/>
      <c r="E1872" s="38"/>
    </row>
    <row r="1873">
      <c r="A1873" s="11"/>
      <c r="B1873" s="46"/>
      <c r="C1873" s="38"/>
      <c r="D1873" s="38"/>
      <c r="E1873" s="38"/>
    </row>
    <row r="1874">
      <c r="A1874" s="11"/>
      <c r="B1874" s="46"/>
      <c r="C1874" s="38"/>
      <c r="D1874" s="38"/>
      <c r="E1874" s="38"/>
    </row>
    <row r="1875">
      <c r="A1875" s="11"/>
      <c r="B1875" s="46"/>
      <c r="C1875" s="38"/>
      <c r="D1875" s="38"/>
      <c r="E1875" s="38"/>
    </row>
    <row r="1876">
      <c r="A1876" s="11"/>
      <c r="B1876" s="46"/>
      <c r="C1876" s="38"/>
      <c r="D1876" s="38"/>
      <c r="E1876" s="38"/>
    </row>
    <row r="1877">
      <c r="A1877" s="11"/>
      <c r="B1877" s="46"/>
      <c r="C1877" s="38"/>
      <c r="D1877" s="38"/>
      <c r="E1877" s="38"/>
    </row>
    <row r="1878">
      <c r="A1878" s="11"/>
      <c r="B1878" s="46"/>
      <c r="C1878" s="38"/>
      <c r="D1878" s="38"/>
      <c r="E1878" s="38"/>
    </row>
    <row r="1879">
      <c r="A1879" s="11"/>
      <c r="B1879" s="46"/>
      <c r="C1879" s="38"/>
      <c r="D1879" s="38"/>
      <c r="E1879" s="38"/>
    </row>
    <row r="1880">
      <c r="A1880" s="11"/>
      <c r="B1880" s="46"/>
      <c r="C1880" s="38"/>
      <c r="D1880" s="38"/>
      <c r="E1880" s="38"/>
    </row>
    <row r="1881">
      <c r="A1881" s="11"/>
      <c r="B1881" s="46"/>
      <c r="C1881" s="38"/>
      <c r="D1881" s="38"/>
      <c r="E1881" s="38"/>
    </row>
    <row r="1882">
      <c r="A1882" s="11"/>
      <c r="B1882" s="46"/>
      <c r="C1882" s="38"/>
      <c r="D1882" s="38"/>
      <c r="E1882" s="38"/>
    </row>
    <row r="1883">
      <c r="A1883" s="11"/>
      <c r="B1883" s="46"/>
      <c r="C1883" s="38"/>
      <c r="D1883" s="38"/>
      <c r="E1883" s="38"/>
    </row>
    <row r="1884">
      <c r="A1884" s="11"/>
      <c r="B1884" s="46"/>
      <c r="C1884" s="38"/>
      <c r="D1884" s="38"/>
      <c r="E1884" s="38"/>
    </row>
    <row r="1885">
      <c r="A1885" s="11"/>
      <c r="B1885" s="46"/>
      <c r="C1885" s="38"/>
      <c r="D1885" s="38"/>
      <c r="E1885" s="38"/>
    </row>
    <row r="1886">
      <c r="A1886" s="11"/>
      <c r="B1886" s="46"/>
      <c r="C1886" s="38"/>
      <c r="D1886" s="38"/>
      <c r="E1886" s="38"/>
    </row>
    <row r="1887">
      <c r="A1887" s="11"/>
      <c r="B1887" s="46"/>
      <c r="C1887" s="38"/>
      <c r="D1887" s="38"/>
      <c r="E1887" s="38"/>
    </row>
    <row r="1888">
      <c r="A1888" s="11"/>
      <c r="B1888" s="46"/>
      <c r="C1888" s="38"/>
      <c r="D1888" s="38"/>
      <c r="E1888" s="38"/>
    </row>
    <row r="1889">
      <c r="A1889" s="11"/>
      <c r="B1889" s="46"/>
      <c r="C1889" s="38"/>
      <c r="D1889" s="38"/>
      <c r="E1889" s="38"/>
    </row>
    <row r="1890">
      <c r="A1890" s="11"/>
      <c r="B1890" s="46"/>
      <c r="C1890" s="38"/>
      <c r="D1890" s="38"/>
      <c r="E1890" s="38"/>
    </row>
    <row r="1891">
      <c r="A1891" s="11"/>
      <c r="B1891" s="46"/>
      <c r="C1891" s="38"/>
      <c r="D1891" s="38"/>
      <c r="E1891" s="38"/>
    </row>
    <row r="1892">
      <c r="A1892" s="11"/>
      <c r="B1892" s="46"/>
      <c r="C1892" s="38"/>
      <c r="D1892" s="38"/>
      <c r="E1892" s="38"/>
    </row>
    <row r="1893">
      <c r="A1893" s="11"/>
      <c r="B1893" s="46"/>
      <c r="C1893" s="38"/>
      <c r="D1893" s="38"/>
      <c r="E1893" s="38"/>
    </row>
    <row r="1894">
      <c r="A1894" s="11"/>
      <c r="B1894" s="46"/>
      <c r="C1894" s="38"/>
      <c r="D1894" s="38"/>
      <c r="E1894" s="38"/>
    </row>
    <row r="1895">
      <c r="A1895" s="11"/>
      <c r="B1895" s="46"/>
      <c r="C1895" s="38"/>
      <c r="D1895" s="38"/>
      <c r="E1895" s="38"/>
    </row>
    <row r="1896">
      <c r="A1896" s="11"/>
      <c r="B1896" s="46"/>
      <c r="C1896" s="38"/>
      <c r="D1896" s="38"/>
      <c r="E1896" s="38"/>
    </row>
    <row r="1897">
      <c r="A1897" s="11"/>
      <c r="B1897" s="46"/>
      <c r="C1897" s="38"/>
      <c r="D1897" s="38"/>
      <c r="E1897" s="38"/>
    </row>
    <row r="1898">
      <c r="A1898" s="11"/>
      <c r="B1898" s="46"/>
      <c r="C1898" s="38"/>
      <c r="D1898" s="38"/>
      <c r="E1898" s="38"/>
    </row>
    <row r="1899">
      <c r="A1899" s="11"/>
      <c r="B1899" s="46"/>
      <c r="C1899" s="38"/>
      <c r="D1899" s="38"/>
      <c r="E1899" s="38"/>
    </row>
    <row r="1900">
      <c r="A1900" s="11"/>
      <c r="B1900" s="46"/>
      <c r="C1900" s="38"/>
      <c r="D1900" s="38"/>
      <c r="E1900" s="38"/>
    </row>
    <row r="1901">
      <c r="A1901" s="11"/>
      <c r="B1901" s="46"/>
      <c r="C1901" s="38"/>
      <c r="D1901" s="38"/>
      <c r="E1901" s="38"/>
    </row>
    <row r="1902">
      <c r="A1902" s="11"/>
      <c r="B1902" s="46"/>
      <c r="C1902" s="38"/>
      <c r="D1902" s="38"/>
      <c r="E1902" s="38"/>
    </row>
    <row r="1903">
      <c r="A1903" s="11"/>
      <c r="B1903" s="46"/>
      <c r="C1903" s="38"/>
      <c r="D1903" s="38"/>
      <c r="E1903" s="38"/>
    </row>
    <row r="1904">
      <c r="A1904" s="11"/>
      <c r="B1904" s="46"/>
      <c r="C1904" s="38"/>
      <c r="D1904" s="38"/>
      <c r="E1904" s="38"/>
    </row>
    <row r="1905">
      <c r="A1905" s="11"/>
      <c r="B1905" s="46"/>
      <c r="C1905" s="38"/>
      <c r="D1905" s="38"/>
      <c r="E1905" s="38"/>
    </row>
    <row r="1906">
      <c r="A1906" s="11"/>
      <c r="B1906" s="46"/>
      <c r="C1906" s="38"/>
      <c r="D1906" s="38"/>
      <c r="E1906" s="38"/>
    </row>
    <row r="1907">
      <c r="A1907" s="11"/>
      <c r="B1907" s="46"/>
      <c r="C1907" s="38"/>
      <c r="D1907" s="38"/>
      <c r="E1907" s="38"/>
    </row>
    <row r="1908">
      <c r="A1908" s="11"/>
      <c r="B1908" s="46"/>
      <c r="C1908" s="38"/>
      <c r="D1908" s="38"/>
      <c r="E1908" s="38"/>
    </row>
    <row r="1909">
      <c r="A1909" s="11"/>
      <c r="B1909" s="46"/>
      <c r="C1909" s="38"/>
      <c r="D1909" s="38"/>
      <c r="E1909" s="38"/>
    </row>
    <row r="1910">
      <c r="A1910" s="11"/>
      <c r="B1910" s="46"/>
      <c r="C1910" s="38"/>
      <c r="D1910" s="38"/>
      <c r="E1910" s="38"/>
    </row>
    <row r="1911">
      <c r="A1911" s="11"/>
      <c r="B1911" s="46"/>
      <c r="C1911" s="38"/>
      <c r="D1911" s="38"/>
      <c r="E1911" s="38"/>
    </row>
    <row r="1912">
      <c r="A1912" s="11"/>
      <c r="B1912" s="46"/>
      <c r="C1912" s="38"/>
      <c r="D1912" s="38"/>
      <c r="E1912" s="38"/>
    </row>
    <row r="1913">
      <c r="A1913" s="11"/>
      <c r="B1913" s="46"/>
      <c r="C1913" s="38"/>
      <c r="D1913" s="38"/>
      <c r="E1913" s="38"/>
    </row>
    <row r="1914">
      <c r="A1914" s="11"/>
      <c r="B1914" s="46"/>
      <c r="C1914" s="38"/>
      <c r="D1914" s="38"/>
      <c r="E1914" s="38"/>
    </row>
    <row r="1915">
      <c r="A1915" s="11"/>
      <c r="B1915" s="46"/>
      <c r="C1915" s="38"/>
      <c r="D1915" s="38"/>
      <c r="E1915" s="38"/>
    </row>
    <row r="1916">
      <c r="A1916" s="11"/>
      <c r="B1916" s="46"/>
      <c r="C1916" s="38"/>
      <c r="D1916" s="38"/>
      <c r="E1916" s="38"/>
    </row>
    <row r="1917">
      <c r="A1917" s="11"/>
      <c r="B1917" s="46"/>
      <c r="C1917" s="38"/>
      <c r="D1917" s="38"/>
      <c r="E1917" s="38"/>
    </row>
    <row r="1918">
      <c r="A1918" s="11"/>
      <c r="B1918" s="46"/>
      <c r="C1918" s="38"/>
      <c r="D1918" s="38"/>
      <c r="E1918" s="38"/>
    </row>
    <row r="1919">
      <c r="A1919" s="11"/>
      <c r="B1919" s="46"/>
      <c r="C1919" s="38"/>
      <c r="D1919" s="38"/>
      <c r="E1919" s="38"/>
    </row>
    <row r="1920">
      <c r="A1920" s="11"/>
      <c r="B1920" s="46"/>
      <c r="C1920" s="38"/>
      <c r="D1920" s="38"/>
      <c r="E1920" s="38"/>
    </row>
    <row r="1921">
      <c r="A1921" s="11"/>
      <c r="B1921" s="46"/>
      <c r="C1921" s="38"/>
      <c r="D1921" s="38"/>
      <c r="E1921" s="38"/>
    </row>
    <row r="1922">
      <c r="A1922" s="11"/>
      <c r="B1922" s="46"/>
      <c r="C1922" s="38"/>
      <c r="D1922" s="38"/>
      <c r="E1922" s="38"/>
    </row>
    <row r="1923">
      <c r="A1923" s="11"/>
      <c r="B1923" s="46"/>
      <c r="C1923" s="38"/>
      <c r="D1923" s="38"/>
      <c r="E1923" s="38"/>
    </row>
    <row r="1924">
      <c r="A1924" s="11"/>
      <c r="B1924" s="46"/>
      <c r="C1924" s="38"/>
      <c r="D1924" s="38"/>
      <c r="E1924" s="38"/>
    </row>
    <row r="1925">
      <c r="A1925" s="11"/>
      <c r="B1925" s="46"/>
      <c r="C1925" s="38"/>
      <c r="D1925" s="38"/>
      <c r="E1925" s="38"/>
    </row>
    <row r="1926">
      <c r="A1926" s="11"/>
      <c r="B1926" s="46"/>
      <c r="C1926" s="38"/>
      <c r="D1926" s="38"/>
      <c r="E1926" s="38"/>
    </row>
    <row r="1927">
      <c r="A1927" s="11"/>
      <c r="B1927" s="46"/>
      <c r="C1927" s="38"/>
      <c r="D1927" s="38"/>
      <c r="E1927" s="38"/>
    </row>
    <row r="1928">
      <c r="A1928" s="11"/>
      <c r="B1928" s="46"/>
      <c r="C1928" s="38"/>
      <c r="D1928" s="38"/>
      <c r="E1928" s="38"/>
    </row>
    <row r="1929">
      <c r="A1929" s="11"/>
      <c r="B1929" s="46"/>
      <c r="C1929" s="38"/>
      <c r="D1929" s="38"/>
      <c r="E1929" s="38"/>
    </row>
    <row r="1930">
      <c r="A1930" s="11"/>
      <c r="B1930" s="46"/>
      <c r="C1930" s="38"/>
      <c r="D1930" s="38"/>
      <c r="E1930" s="38"/>
    </row>
    <row r="1931">
      <c r="A1931" s="11"/>
      <c r="B1931" s="46"/>
      <c r="C1931" s="38"/>
      <c r="D1931" s="38"/>
      <c r="E1931" s="38"/>
    </row>
    <row r="1932">
      <c r="A1932" s="11"/>
      <c r="B1932" s="46"/>
      <c r="C1932" s="38"/>
      <c r="D1932" s="38"/>
      <c r="E1932" s="38"/>
    </row>
    <row r="1933">
      <c r="A1933" s="11"/>
      <c r="B1933" s="46"/>
      <c r="C1933" s="38"/>
      <c r="D1933" s="38"/>
      <c r="E1933" s="38"/>
    </row>
    <row r="1934">
      <c r="A1934" s="11"/>
      <c r="B1934" s="46"/>
      <c r="C1934" s="38"/>
      <c r="D1934" s="38"/>
      <c r="E1934" s="38"/>
    </row>
    <row r="1935">
      <c r="A1935" s="11"/>
      <c r="B1935" s="46"/>
      <c r="C1935" s="38"/>
      <c r="D1935" s="38"/>
      <c r="E1935" s="38"/>
    </row>
    <row r="1936">
      <c r="A1936" s="11"/>
      <c r="B1936" s="46"/>
      <c r="C1936" s="38"/>
      <c r="D1936" s="38"/>
      <c r="E1936" s="38"/>
    </row>
    <row r="1937">
      <c r="A1937" s="11"/>
      <c r="B1937" s="46"/>
      <c r="C1937" s="38"/>
      <c r="D1937" s="38"/>
      <c r="E1937" s="38"/>
    </row>
    <row r="1938">
      <c r="A1938" s="11"/>
      <c r="B1938" s="46"/>
      <c r="C1938" s="38"/>
      <c r="D1938" s="38"/>
      <c r="E1938" s="38"/>
    </row>
    <row r="1939">
      <c r="A1939" s="11"/>
      <c r="B1939" s="46"/>
      <c r="C1939" s="38"/>
      <c r="D1939" s="38"/>
      <c r="E1939" s="38"/>
    </row>
    <row r="1940">
      <c r="A1940" s="11"/>
      <c r="B1940" s="46"/>
      <c r="C1940" s="38"/>
      <c r="D1940" s="38"/>
      <c r="E1940" s="38"/>
    </row>
    <row r="1941">
      <c r="A1941" s="11"/>
      <c r="B1941" s="46"/>
      <c r="C1941" s="38"/>
      <c r="D1941" s="38"/>
      <c r="E1941" s="38"/>
    </row>
    <row r="1942">
      <c r="A1942" s="11"/>
      <c r="B1942" s="46"/>
      <c r="C1942" s="38"/>
      <c r="D1942" s="38"/>
      <c r="E1942" s="38"/>
    </row>
    <row r="1943">
      <c r="A1943" s="11"/>
      <c r="B1943" s="46"/>
      <c r="C1943" s="38"/>
      <c r="D1943" s="38"/>
      <c r="E1943" s="38"/>
    </row>
    <row r="1944">
      <c r="A1944" s="11"/>
      <c r="B1944" s="46"/>
      <c r="C1944" s="38"/>
      <c r="D1944" s="38"/>
      <c r="E1944" s="38"/>
    </row>
    <row r="1945">
      <c r="A1945" s="11"/>
      <c r="B1945" s="46"/>
      <c r="C1945" s="38"/>
      <c r="D1945" s="38"/>
      <c r="E1945" s="38"/>
    </row>
    <row r="1946">
      <c r="A1946" s="11"/>
      <c r="B1946" s="46"/>
      <c r="C1946" s="38"/>
      <c r="D1946" s="38"/>
      <c r="E1946" s="38"/>
    </row>
    <row r="1947">
      <c r="A1947" s="11"/>
      <c r="B1947" s="46"/>
      <c r="C1947" s="38"/>
      <c r="D1947" s="38"/>
      <c r="E1947" s="38"/>
    </row>
    <row r="1948">
      <c r="A1948" s="11"/>
      <c r="B1948" s="46"/>
      <c r="C1948" s="38"/>
      <c r="D1948" s="38"/>
      <c r="E1948" s="38"/>
    </row>
    <row r="1949">
      <c r="A1949" s="11"/>
      <c r="B1949" s="46"/>
      <c r="C1949" s="38"/>
      <c r="D1949" s="38"/>
      <c r="E1949" s="38"/>
    </row>
    <row r="1950">
      <c r="A1950" s="11"/>
      <c r="B1950" s="46"/>
      <c r="C1950" s="38"/>
      <c r="D1950" s="38"/>
      <c r="E1950" s="38"/>
    </row>
    <row r="1951">
      <c r="A1951" s="11"/>
      <c r="B1951" s="46"/>
      <c r="C1951" s="38"/>
      <c r="D1951" s="38"/>
      <c r="E1951" s="38"/>
    </row>
    <row r="1952">
      <c r="A1952" s="11"/>
      <c r="B1952" s="46"/>
      <c r="C1952" s="38"/>
      <c r="D1952" s="38"/>
      <c r="E1952" s="38"/>
    </row>
    <row r="1953">
      <c r="A1953" s="11"/>
      <c r="B1953" s="46"/>
      <c r="C1953" s="38"/>
      <c r="D1953" s="38"/>
      <c r="E1953" s="38"/>
    </row>
    <row r="1954">
      <c r="A1954" s="11"/>
      <c r="B1954" s="46"/>
      <c r="C1954" s="38"/>
      <c r="D1954" s="38"/>
      <c r="E1954" s="38"/>
    </row>
    <row r="1955">
      <c r="A1955" s="11"/>
      <c r="B1955" s="46"/>
      <c r="C1955" s="38"/>
      <c r="D1955" s="38"/>
      <c r="E1955" s="38"/>
    </row>
    <row r="1956">
      <c r="A1956" s="11"/>
      <c r="B1956" s="46"/>
      <c r="C1956" s="38"/>
      <c r="D1956" s="38"/>
      <c r="E1956" s="38"/>
    </row>
    <row r="1957">
      <c r="A1957" s="11"/>
      <c r="B1957" s="46"/>
      <c r="C1957" s="38"/>
      <c r="D1957" s="38"/>
      <c r="E1957" s="38"/>
    </row>
    <row r="1958">
      <c r="A1958" s="11"/>
      <c r="B1958" s="46"/>
      <c r="C1958" s="38"/>
      <c r="D1958" s="38"/>
      <c r="E1958" s="38"/>
    </row>
    <row r="1959">
      <c r="A1959" s="11"/>
      <c r="B1959" s="46"/>
      <c r="C1959" s="38"/>
      <c r="D1959" s="38"/>
      <c r="E1959" s="38"/>
    </row>
    <row r="1960">
      <c r="A1960" s="11"/>
      <c r="B1960" s="46"/>
      <c r="C1960" s="38"/>
      <c r="D1960" s="38"/>
      <c r="E1960" s="38"/>
    </row>
    <row r="1961">
      <c r="A1961" s="11"/>
      <c r="B1961" s="46"/>
      <c r="C1961" s="38"/>
      <c r="D1961" s="38"/>
      <c r="E1961" s="38"/>
    </row>
    <row r="1962">
      <c r="A1962" s="11"/>
      <c r="B1962" s="46"/>
      <c r="C1962" s="38"/>
      <c r="D1962" s="38"/>
      <c r="E1962" s="38"/>
    </row>
    <row r="1963">
      <c r="A1963" s="11"/>
      <c r="B1963" s="46"/>
      <c r="C1963" s="38"/>
      <c r="D1963" s="38"/>
      <c r="E1963" s="38"/>
    </row>
    <row r="1964">
      <c r="A1964" s="11"/>
      <c r="B1964" s="46"/>
      <c r="C1964" s="38"/>
      <c r="D1964" s="38"/>
      <c r="E1964" s="38"/>
    </row>
    <row r="1965">
      <c r="A1965" s="11"/>
      <c r="B1965" s="46"/>
      <c r="C1965" s="38"/>
      <c r="D1965" s="38"/>
      <c r="E1965" s="38"/>
    </row>
    <row r="1966">
      <c r="A1966" s="11"/>
      <c r="B1966" s="46"/>
      <c r="C1966" s="38"/>
      <c r="D1966" s="38"/>
      <c r="E1966" s="38"/>
    </row>
    <row r="1967">
      <c r="A1967" s="11"/>
      <c r="B1967" s="46"/>
      <c r="C1967" s="38"/>
      <c r="D1967" s="38"/>
      <c r="E1967" s="38"/>
    </row>
    <row r="1968">
      <c r="A1968" s="11"/>
      <c r="B1968" s="46"/>
      <c r="C1968" s="38"/>
      <c r="D1968" s="38"/>
      <c r="E1968" s="38"/>
    </row>
    <row r="1969">
      <c r="A1969" s="11"/>
      <c r="B1969" s="46"/>
      <c r="C1969" s="38"/>
      <c r="D1969" s="38"/>
      <c r="E1969" s="38"/>
    </row>
    <row r="1970">
      <c r="A1970" s="11"/>
      <c r="B1970" s="46"/>
      <c r="C1970" s="38"/>
      <c r="D1970" s="38"/>
      <c r="E1970" s="38"/>
    </row>
    <row r="1971">
      <c r="A1971" s="11"/>
      <c r="B1971" s="46"/>
      <c r="C1971" s="38"/>
      <c r="D1971" s="38"/>
      <c r="E1971" s="38"/>
    </row>
    <row r="1972">
      <c r="A1972" s="11"/>
      <c r="B1972" s="46"/>
      <c r="C1972" s="38"/>
      <c r="D1972" s="38"/>
      <c r="E1972" s="38"/>
    </row>
    <row r="1973">
      <c r="A1973" s="11"/>
      <c r="B1973" s="46"/>
      <c r="C1973" s="38"/>
      <c r="D1973" s="38"/>
      <c r="E1973" s="38"/>
    </row>
    <row r="1974">
      <c r="A1974" s="11"/>
      <c r="B1974" s="46"/>
      <c r="C1974" s="38"/>
      <c r="D1974" s="38"/>
      <c r="E1974" s="38"/>
    </row>
    <row r="1975">
      <c r="A1975" s="11"/>
      <c r="B1975" s="46"/>
      <c r="C1975" s="38"/>
      <c r="D1975" s="38"/>
      <c r="E1975" s="38"/>
    </row>
    <row r="1976">
      <c r="A1976" s="11"/>
      <c r="B1976" s="46"/>
      <c r="C1976" s="38"/>
      <c r="D1976" s="38"/>
      <c r="E1976" s="38"/>
    </row>
    <row r="1977">
      <c r="A1977" s="11"/>
      <c r="B1977" s="46"/>
      <c r="C1977" s="38"/>
      <c r="D1977" s="38"/>
      <c r="E1977" s="38"/>
    </row>
    <row r="1978">
      <c r="A1978" s="11"/>
      <c r="B1978" s="46"/>
      <c r="C1978" s="38"/>
      <c r="D1978" s="38"/>
      <c r="E1978" s="38"/>
    </row>
    <row r="1979">
      <c r="A1979" s="11"/>
      <c r="B1979" s="46"/>
      <c r="C1979" s="38"/>
      <c r="D1979" s="38"/>
      <c r="E1979" s="38"/>
    </row>
    <row r="1980">
      <c r="A1980" s="11"/>
      <c r="B1980" s="46"/>
      <c r="C1980" s="38"/>
      <c r="D1980" s="38"/>
      <c r="E1980" s="38"/>
    </row>
    <row r="1981">
      <c r="A1981" s="11"/>
      <c r="B1981" s="46"/>
      <c r="C1981" s="38"/>
      <c r="D1981" s="38"/>
      <c r="E1981" s="38"/>
    </row>
    <row r="1982">
      <c r="A1982" s="11"/>
      <c r="B1982" s="46"/>
      <c r="C1982" s="38"/>
      <c r="D1982" s="38"/>
      <c r="E1982" s="38"/>
    </row>
    <row r="1983">
      <c r="A1983" s="11"/>
      <c r="B1983" s="46"/>
      <c r="C1983" s="38"/>
      <c r="D1983" s="38"/>
      <c r="E1983" s="38"/>
    </row>
    <row r="1984">
      <c r="A1984" s="11"/>
      <c r="B1984" s="46"/>
      <c r="C1984" s="38"/>
      <c r="D1984" s="38"/>
      <c r="E1984" s="38"/>
    </row>
    <row r="1985">
      <c r="A1985" s="11"/>
      <c r="B1985" s="46"/>
      <c r="C1985" s="38"/>
      <c r="D1985" s="38"/>
      <c r="E1985" s="38"/>
    </row>
    <row r="1986">
      <c r="A1986" s="11"/>
      <c r="B1986" s="46"/>
      <c r="C1986" s="38"/>
      <c r="D1986" s="38"/>
      <c r="E1986" s="38"/>
    </row>
    <row r="1987">
      <c r="A1987" s="11"/>
      <c r="B1987" s="46"/>
      <c r="C1987" s="38"/>
      <c r="D1987" s="38"/>
      <c r="E1987" s="38"/>
    </row>
    <row r="1988">
      <c r="A1988" s="11"/>
      <c r="B1988" s="46"/>
      <c r="C1988" s="38"/>
      <c r="D1988" s="38"/>
      <c r="E1988" s="38"/>
    </row>
    <row r="1989">
      <c r="A1989" s="11"/>
      <c r="B1989" s="46"/>
      <c r="C1989" s="38"/>
      <c r="D1989" s="38"/>
      <c r="E1989" s="38"/>
    </row>
    <row r="1990">
      <c r="A1990" s="11"/>
      <c r="B1990" s="46"/>
      <c r="C1990" s="38"/>
      <c r="D1990" s="38"/>
      <c r="E1990" s="38"/>
    </row>
    <row r="1991">
      <c r="A1991" s="11"/>
      <c r="B1991" s="46"/>
      <c r="C1991" s="38"/>
      <c r="D1991" s="38"/>
      <c r="E1991" s="38"/>
    </row>
    <row r="1992">
      <c r="A1992" s="11"/>
      <c r="B1992" s="46"/>
      <c r="C1992" s="38"/>
      <c r="D1992" s="38"/>
      <c r="E1992" s="38"/>
    </row>
    <row r="1993">
      <c r="A1993" s="11"/>
      <c r="B1993" s="46"/>
      <c r="C1993" s="38"/>
      <c r="D1993" s="38"/>
      <c r="E1993" s="38"/>
    </row>
    <row r="1994">
      <c r="A1994" s="11"/>
      <c r="B1994" s="46"/>
      <c r="C1994" s="38"/>
      <c r="D1994" s="38"/>
      <c r="E1994" s="38"/>
    </row>
    <row r="1995">
      <c r="A1995" s="11"/>
      <c r="B1995" s="46"/>
      <c r="C1995" s="38"/>
      <c r="D1995" s="38"/>
      <c r="E1995" s="38"/>
    </row>
    <row r="1996">
      <c r="A1996" s="11"/>
      <c r="B1996" s="46"/>
      <c r="C1996" s="38"/>
      <c r="D1996" s="38"/>
      <c r="E1996" s="38"/>
    </row>
    <row r="1997">
      <c r="A1997" s="11"/>
      <c r="B1997" s="46"/>
      <c r="C1997" s="38"/>
      <c r="D1997" s="38"/>
      <c r="E1997" s="38"/>
    </row>
    <row r="1998">
      <c r="A1998" s="11"/>
      <c r="B1998" s="46"/>
      <c r="C1998" s="38"/>
      <c r="D1998" s="38"/>
      <c r="E1998" s="38"/>
    </row>
    <row r="1999">
      <c r="A1999" s="11"/>
      <c r="B1999" s="46"/>
      <c r="C1999" s="38"/>
      <c r="D1999" s="38"/>
      <c r="E1999" s="38"/>
    </row>
    <row r="2000">
      <c r="A2000" s="11"/>
      <c r="B2000" s="46"/>
      <c r="C2000" s="38"/>
      <c r="D2000" s="38"/>
      <c r="E2000" s="38"/>
    </row>
  </sheetData>
  <mergeCells count="1">
    <mergeCell ref="A1:C1"/>
  </mergeCells>
  <dataValidations>
    <dataValidation type="custom" allowBlank="1" showDropDown="1" showInputMessage="1" showErrorMessage="1" prompt="Tiene que ser ALTO x ANCHO x PROFUNDIDAD" sqref="E7:E337">
      <formula1>REGEXMATCH(E7,"^\d+([,.]\d+)?\s*x\s*\d+([,.]\d+)?\s*x\s*\d+([,.]\d+)?$")</formula1>
    </dataValidation>
    <dataValidation type="custom" allowBlank="1" showDropDown="1" sqref="C4">
      <formula1>OR(NOT(ISERROR(DATEVALUE(C4))), AND(ISNUMBER(C4), LEFT(CELL("format", C4))="D"))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hidden="1" min="1" max="1" width="7.25"/>
    <col customWidth="1" min="2" max="2" width="14.0"/>
    <col customWidth="1" min="3" max="6" width="2.88"/>
    <col customWidth="1" min="7" max="9" width="4.0"/>
    <col customWidth="1" min="10" max="11" width="4.38"/>
    <col customWidth="1" min="12" max="12" width="5.38"/>
    <col customWidth="1" min="13" max="16" width="5.0"/>
    <col customWidth="1" min="17" max="17" width="4.75"/>
    <col customWidth="1" min="18" max="19" width="3.88"/>
    <col customWidth="1" min="20" max="20" width="5.0"/>
    <col customWidth="1" min="21" max="23" width="5.38"/>
    <col customWidth="1" min="24" max="25" width="4.75"/>
    <col customWidth="1" min="26" max="27" width="6.0"/>
    <col customWidth="1" min="28" max="28" width="4.13"/>
  </cols>
  <sheetData>
    <row r="1" ht="14.25" customHeight="1">
      <c r="A1" s="47"/>
      <c r="B1" s="48" t="s">
        <v>40</v>
      </c>
      <c r="C1" s="49"/>
      <c r="D1" s="50"/>
      <c r="E1" s="50"/>
      <c r="F1" s="50"/>
      <c r="G1" s="50"/>
      <c r="H1" s="50"/>
      <c r="I1" s="50"/>
      <c r="J1" s="50"/>
      <c r="K1" s="50"/>
      <c r="L1" s="51"/>
      <c r="M1" s="52" t="s">
        <v>41</v>
      </c>
      <c r="N1" s="53"/>
      <c r="O1" s="54"/>
      <c r="P1" s="50"/>
      <c r="Q1" s="50"/>
      <c r="R1" s="50"/>
      <c r="S1" s="50"/>
      <c r="T1" s="51"/>
      <c r="U1" s="52" t="s">
        <v>42</v>
      </c>
      <c r="V1" s="54"/>
      <c r="W1" s="50"/>
      <c r="X1" s="55" t="s">
        <v>43</v>
      </c>
      <c r="Y1" s="56"/>
      <c r="Z1" s="56"/>
      <c r="AA1" s="49">
        <v>0.5</v>
      </c>
      <c r="AB1" s="57"/>
    </row>
    <row r="2" ht="14.25" customHeight="1">
      <c r="A2" s="58"/>
      <c r="B2" s="59"/>
      <c r="C2" s="60" t="s">
        <v>44</v>
      </c>
      <c r="D2" s="61" t="s">
        <v>45</v>
      </c>
      <c r="E2" s="61"/>
      <c r="F2" s="62" t="s">
        <v>46</v>
      </c>
      <c r="G2" s="63" t="s">
        <v>47</v>
      </c>
      <c r="H2" s="61" t="s">
        <v>48</v>
      </c>
      <c r="I2" s="61" t="s">
        <v>49</v>
      </c>
      <c r="J2" s="61" t="s">
        <v>50</v>
      </c>
      <c r="K2" s="62" t="s">
        <v>51</v>
      </c>
      <c r="L2" s="61" t="s">
        <v>52</v>
      </c>
      <c r="M2" s="60" t="s">
        <v>53</v>
      </c>
      <c r="N2" s="61" t="s">
        <v>54</v>
      </c>
      <c r="O2" s="62" t="s">
        <v>55</v>
      </c>
      <c r="P2" s="61" t="s">
        <v>56</v>
      </c>
      <c r="Q2" s="61" t="s">
        <v>57</v>
      </c>
      <c r="R2" s="61" t="s">
        <v>49</v>
      </c>
      <c r="S2" s="62" t="s">
        <v>51</v>
      </c>
      <c r="T2" s="62" t="s">
        <v>50</v>
      </c>
      <c r="U2" s="64" t="s">
        <v>58</v>
      </c>
      <c r="V2" s="60" t="s">
        <v>59</v>
      </c>
      <c r="W2" s="60" t="s">
        <v>60</v>
      </c>
      <c r="X2" s="65" t="s">
        <v>61</v>
      </c>
      <c r="Y2" s="66" t="s">
        <v>62</v>
      </c>
      <c r="Z2" s="67" t="s">
        <v>63</v>
      </c>
      <c r="AA2" s="68" t="s">
        <v>64</v>
      </c>
      <c r="AB2" s="69"/>
    </row>
    <row r="3" ht="19.5" customHeight="1">
      <c r="A3" s="70"/>
      <c r="B3" s="71" t="s">
        <v>65</v>
      </c>
      <c r="C3" s="72" t="str">
        <f>IFERROR(__xludf.DUMMYFUNCTION("IFERROR(SUMPRODUCT(FILTER(C5:C118*$F5:$F118,($A5:$A118=""Horas"")*(C5:C118)*($F5:$F118))),""0"")
"),"0")</f>
        <v>0</v>
      </c>
      <c r="D3" s="73" t="str">
        <f>IFERROR(__xludf.DUMMYFUNCTION("IFERROR(SUMPRODUCT(FILTER(D5:D118*$F5:$F118,($A5:$A118=""Horas"")*(D5:D118)*($F5:$F118))),""0"")
"),"0")</f>
        <v>0</v>
      </c>
      <c r="E3" s="74"/>
      <c r="F3" s="75">
        <f>SUMIF($A:$A,"Horas",F:F)</f>
        <v>0</v>
      </c>
      <c r="G3" s="76" t="s">
        <v>66</v>
      </c>
      <c r="K3" s="77"/>
      <c r="L3" s="72" t="str">
        <f>IFERROR(__xludf.DUMMYFUNCTION("IFERROR(SUMPRODUCT(FILTER(L5:L118,($A5:$A118=""Horas"")*(L5:L118)*($F5:$F118))),""0"")
"),"0")</f>
        <v>0</v>
      </c>
      <c r="M3" s="72" t="str">
        <f>IFERROR(__xludf.DUMMYFUNCTION("IFERROR(SUMPRODUCT(FILTER(M5:M118,($A5:$A118=""Horas"")*(M5:M118)*($F5:$F118))),""0"")
"),"0")</f>
        <v>0</v>
      </c>
      <c r="N3" s="73" t="str">
        <f>IFERROR(__xludf.DUMMYFUNCTION("IFERROR(SUMPRODUCT(FILTER(N5:N118*$F5:$F118,($A5:$A118=""Horas"")*(N5:N118)*($F5:$F118))),""0"")
"),"0")</f>
        <v>0</v>
      </c>
      <c r="O3" s="78" t="str">
        <f>IFERROR(__xludf.DUMMYFUNCTION("IFERROR(SUMPRODUCT(FILTER(O5:O118*$F5:$F118,($A5:$A118=""Horas"")*(O5:O118)*($F5:$F118))),""0"")
"),"0")</f>
        <v>0</v>
      </c>
      <c r="P3" s="73" t="str">
        <f>IFERROR(__xludf.DUMMYFUNCTION("IFERROR(SUMPRODUCT(FILTER(P5:P118*$F5:$F118,($A5:$A118=""Horas"")*(P5:P118)*($F5:$F118))),""0"")
"),"0")</f>
        <v>0</v>
      </c>
      <c r="Q3" s="73" t="str">
        <f>IFERROR(__xludf.DUMMYFUNCTION("IFERROR(SUMPRODUCT(FILTER(Q5:Q118*$F5:$F118,($A5:$A118=""Horas"")*(Q5:Q118)*($F5:$F118))),""0"")
"),"0")</f>
        <v>0</v>
      </c>
      <c r="R3" s="73" t="str">
        <f>IFERROR(__xludf.DUMMYFUNCTION("IFERROR(SUMPRODUCT(FILTER(R5:R118*$F5:$F118,($A5:$A118=""Horas"")*(R5:R118)*($F5:$F118))),""0"")
"),"0")</f>
        <v>0</v>
      </c>
      <c r="S3" s="78" t="str">
        <f>IFERROR(__xludf.DUMMYFUNCTION("IFERROR(SUMPRODUCT(FILTER(S5:S118*$F5:$F118,($A5:$A118=""Horas"")*(S5:S118)*($F5:$F118))),""0"")
"),"0")</f>
        <v>0</v>
      </c>
      <c r="T3" s="73" t="str">
        <f>IFERROR(__xludf.DUMMYFUNCTION("IFERROR(SUMPRODUCT(FILTER(T5:T118*$F5:$F118,($A5:$A118=""Horas"")*(T5:T118)*($F5:$F118))),""0"")
"),"0")</f>
        <v>0</v>
      </c>
      <c r="U3" s="79" t="str">
        <f>IFERROR(__xludf.DUMMYFUNCTION("IFERROR(SUMPRODUCT(FILTER(U5:U118*$F5:$F118,($A5:$A118=""Horas"")*(U5:U118)*($F5:$F118))),""0"")
"),"0")</f>
        <v>0</v>
      </c>
      <c r="V3" s="79" t="str">
        <f>IFERROR(__xludf.DUMMYFUNCTION("IFERROR(SUMPRODUCT(FILTER(V5:V118*$F5:$F118,($A5:$A118=""Horas"")*(V5:V118)*($F5:$F118))),""0"")
"),"0")</f>
        <v>0</v>
      </c>
      <c r="W3" s="79" t="str">
        <f>IFERROR(__xludf.DUMMYFUNCTION("IFERROR(SUMPRODUCT(FILTER(W5:W118*$F5:$F118,($A5:$A118=""Horas"")*(W5:W118)*($F5:$F118))),""0"")
"),"0")</f>
        <v>0</v>
      </c>
      <c r="X3" s="80">
        <f>SUM(L3:W3)</f>
        <v>0</v>
      </c>
      <c r="Y3" s="81">
        <f>ROUNDUP((L3+MAX(M3,(N3/4),O3)+SUM(P3:W3))/8,0)</f>
        <v>0</v>
      </c>
      <c r="Z3" s="82">
        <f t="shared" ref="Z3:AA3" si="1">SUM(Z9:Z74)</f>
        <v>0</v>
      </c>
      <c r="AA3" s="83">
        <f t="shared" si="1"/>
        <v>0</v>
      </c>
      <c r="AB3" s="69"/>
    </row>
    <row r="4" ht="11.25" customHeight="1">
      <c r="A4" s="84"/>
      <c r="B4" s="85"/>
      <c r="C4" s="86"/>
      <c r="D4" s="87"/>
      <c r="E4" s="87"/>
      <c r="F4" s="87"/>
      <c r="G4" s="86">
        <f t="shared" ref="G4:W4" si="2">SUMIF($A:$A,"Coste",G:G)</f>
        <v>0</v>
      </c>
      <c r="H4" s="88">
        <f t="shared" si="2"/>
        <v>0</v>
      </c>
      <c r="I4" s="88">
        <f t="shared" si="2"/>
        <v>0</v>
      </c>
      <c r="J4" s="88">
        <f t="shared" si="2"/>
        <v>0</v>
      </c>
      <c r="K4" s="89">
        <f t="shared" si="2"/>
        <v>0</v>
      </c>
      <c r="L4" s="90">
        <f t="shared" si="2"/>
        <v>0</v>
      </c>
      <c r="M4" s="86">
        <f t="shared" si="2"/>
        <v>0</v>
      </c>
      <c r="N4" s="88">
        <f t="shared" si="2"/>
        <v>0</v>
      </c>
      <c r="O4" s="89">
        <f t="shared" si="2"/>
        <v>0</v>
      </c>
      <c r="P4" s="88">
        <f t="shared" si="2"/>
        <v>0</v>
      </c>
      <c r="Q4" s="88">
        <f t="shared" si="2"/>
        <v>0</v>
      </c>
      <c r="R4" s="88">
        <f t="shared" si="2"/>
        <v>0</v>
      </c>
      <c r="S4" s="89">
        <f t="shared" si="2"/>
        <v>0</v>
      </c>
      <c r="T4" s="90">
        <f t="shared" si="2"/>
        <v>0</v>
      </c>
      <c r="U4" s="89">
        <f t="shared" si="2"/>
        <v>0</v>
      </c>
      <c r="V4" s="86">
        <f t="shared" si="2"/>
        <v>0</v>
      </c>
      <c r="W4" s="86">
        <f t="shared" si="2"/>
        <v>0</v>
      </c>
      <c r="X4" s="91"/>
      <c r="Y4" s="92"/>
      <c r="Z4" s="93"/>
      <c r="AA4" s="94"/>
      <c r="AB4" s="95"/>
    </row>
    <row r="5" ht="10.5" customHeight="1">
      <c r="A5" s="96"/>
      <c r="B5" s="97"/>
      <c r="C5" s="98"/>
      <c r="D5" s="98"/>
      <c r="E5" s="98"/>
      <c r="F5" s="98"/>
      <c r="G5" s="98"/>
      <c r="H5" s="99"/>
      <c r="I5" s="98"/>
      <c r="J5" s="99"/>
      <c r="K5" s="99"/>
      <c r="L5" s="99"/>
      <c r="M5" s="99"/>
      <c r="N5" s="99"/>
      <c r="O5" s="99"/>
      <c r="P5" s="100"/>
      <c r="Q5" s="99"/>
      <c r="R5" s="99"/>
      <c r="S5" s="99"/>
      <c r="T5" s="99"/>
      <c r="U5" s="99"/>
      <c r="V5" s="99"/>
      <c r="W5" s="99"/>
      <c r="X5" s="99"/>
      <c r="Y5" s="99"/>
      <c r="Z5" s="101"/>
      <c r="AA5" s="101"/>
      <c r="AB5" s="101"/>
    </row>
    <row r="6" ht="12.0" customHeight="1">
      <c r="A6" s="102"/>
      <c r="B6" s="103" t="s">
        <v>67</v>
      </c>
      <c r="C6" s="104"/>
      <c r="D6" s="104"/>
      <c r="E6" s="104"/>
      <c r="F6" s="104"/>
      <c r="G6" s="105" t="s">
        <v>68</v>
      </c>
      <c r="H6" s="104"/>
      <c r="I6" s="104"/>
      <c r="J6" s="104"/>
      <c r="K6" s="106"/>
      <c r="L6" s="107" t="s">
        <v>69</v>
      </c>
      <c r="M6" s="108" t="s">
        <v>70</v>
      </c>
      <c r="N6" s="104"/>
      <c r="O6" s="106"/>
      <c r="P6" s="108" t="s">
        <v>71</v>
      </c>
      <c r="Q6" s="104"/>
      <c r="R6" s="104"/>
      <c r="S6" s="104"/>
      <c r="T6" s="108" t="s">
        <v>72</v>
      </c>
      <c r="U6" s="107" t="s">
        <v>73</v>
      </c>
      <c r="V6" s="107" t="s">
        <v>74</v>
      </c>
      <c r="W6" s="107" t="s">
        <v>75</v>
      </c>
      <c r="X6" s="109" t="s">
        <v>76</v>
      </c>
      <c r="Y6" s="106"/>
      <c r="Z6" s="109" t="s">
        <v>65</v>
      </c>
      <c r="AA6" s="104"/>
      <c r="AB6" s="106"/>
    </row>
    <row r="7" ht="23.25" customHeight="1">
      <c r="A7" s="110"/>
      <c r="B7" s="111" t="s">
        <v>77</v>
      </c>
      <c r="C7" s="112" t="s">
        <v>28</v>
      </c>
      <c r="D7" s="113" t="s">
        <v>44</v>
      </c>
      <c r="E7" s="113" t="s">
        <v>45</v>
      </c>
      <c r="F7" s="114" t="s">
        <v>46</v>
      </c>
      <c r="G7" s="115" t="s">
        <v>78</v>
      </c>
      <c r="H7" s="113" t="s">
        <v>79</v>
      </c>
      <c r="I7" s="113" t="s">
        <v>80</v>
      </c>
      <c r="J7" s="113" t="s">
        <v>81</v>
      </c>
      <c r="K7" s="116" t="s">
        <v>82</v>
      </c>
      <c r="L7" s="117" t="s">
        <v>83</v>
      </c>
      <c r="M7" s="117" t="s">
        <v>84</v>
      </c>
      <c r="N7" s="118" t="s">
        <v>85</v>
      </c>
      <c r="O7" s="119" t="s">
        <v>86</v>
      </c>
      <c r="P7" s="118" t="s">
        <v>56</v>
      </c>
      <c r="Q7" s="118" t="s">
        <v>48</v>
      </c>
      <c r="R7" s="118" t="s">
        <v>49</v>
      </c>
      <c r="S7" s="119" t="s">
        <v>51</v>
      </c>
      <c r="T7" s="120" t="s">
        <v>50</v>
      </c>
      <c r="U7" s="121" t="s">
        <v>87</v>
      </c>
      <c r="V7" s="121" t="s">
        <v>88</v>
      </c>
      <c r="W7" s="121" t="s">
        <v>89</v>
      </c>
      <c r="X7" s="122" t="s">
        <v>61</v>
      </c>
      <c r="Y7" s="123" t="s">
        <v>62</v>
      </c>
      <c r="Z7" s="124" t="s">
        <v>63</v>
      </c>
      <c r="AA7" s="125" t="s">
        <v>90</v>
      </c>
      <c r="AB7" s="122" t="s">
        <v>91</v>
      </c>
    </row>
    <row r="8" ht="12.75" customHeight="1">
      <c r="A8" s="126"/>
      <c r="B8" s="127" t="s">
        <v>92</v>
      </c>
      <c r="C8" s="128"/>
      <c r="D8" s="128"/>
      <c r="E8" s="128"/>
      <c r="F8" s="128"/>
      <c r="G8" s="129">
        <v>90.0</v>
      </c>
      <c r="H8" s="129">
        <v>10.0</v>
      </c>
      <c r="I8" s="129">
        <v>12.0</v>
      </c>
      <c r="J8" s="130">
        <v>25.0</v>
      </c>
      <c r="K8" s="130">
        <f>380/2</f>
        <v>190</v>
      </c>
      <c r="L8" s="129">
        <v>25.0</v>
      </c>
      <c r="M8" s="130">
        <v>35.0</v>
      </c>
      <c r="N8" s="130">
        <v>15.0</v>
      </c>
      <c r="O8" s="129">
        <v>25.0</v>
      </c>
      <c r="P8" s="129">
        <v>25.0</v>
      </c>
      <c r="Q8" s="129">
        <v>25.0</v>
      </c>
      <c r="R8" s="130">
        <v>25.0</v>
      </c>
      <c r="S8" s="130">
        <v>25.0</v>
      </c>
      <c r="T8" s="129">
        <v>25.0</v>
      </c>
      <c r="U8" s="129">
        <v>25.0</v>
      </c>
      <c r="V8" s="129">
        <v>25.0</v>
      </c>
      <c r="W8" s="130"/>
      <c r="Y8" s="130"/>
      <c r="Z8" s="128"/>
      <c r="AA8" s="128"/>
      <c r="AB8" s="128"/>
    </row>
    <row r="9" ht="11.25" customHeight="1">
      <c r="A9" s="131"/>
      <c r="B9" s="132" t="s">
        <v>93</v>
      </c>
      <c r="C9" s="133" t="s">
        <v>94</v>
      </c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4"/>
      <c r="AA9" s="134"/>
      <c r="AB9" s="134"/>
    </row>
    <row r="10" ht="41.25" customHeight="1">
      <c r="A10" s="135"/>
      <c r="B10" s="11" t="str">
        <f>#REF!</f>
        <v>#REF!</v>
      </c>
      <c r="C10" s="136"/>
      <c r="D10" s="137"/>
      <c r="E10" s="138"/>
      <c r="F10" s="139">
        <v>1.0</v>
      </c>
      <c r="G10" s="140" t="b">
        <v>0</v>
      </c>
      <c r="H10" s="141"/>
      <c r="I10" s="141"/>
      <c r="J10" s="141"/>
      <c r="K10" s="142" t="b">
        <v>0</v>
      </c>
      <c r="L10" s="143"/>
      <c r="M10" s="144">
        <v>8.0</v>
      </c>
      <c r="N10" s="47"/>
      <c r="O10" s="145"/>
      <c r="P10" s="47"/>
      <c r="Q10" s="47"/>
      <c r="R10" s="47"/>
      <c r="S10" s="145"/>
      <c r="T10" s="145"/>
      <c r="U10" s="143"/>
      <c r="V10" s="143"/>
      <c r="W10" s="143"/>
      <c r="X10" s="146"/>
      <c r="Y10" s="147"/>
      <c r="Z10" s="148"/>
      <c r="AA10" s="149"/>
      <c r="AB10" s="150"/>
    </row>
    <row r="11" ht="11.25" customHeight="1">
      <c r="A11" s="151"/>
      <c r="B11" s="152"/>
      <c r="C11" s="153"/>
      <c r="D11" s="153"/>
      <c r="E11" s="153"/>
      <c r="F11" s="153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5"/>
      <c r="X11" s="154"/>
      <c r="Y11" s="154"/>
      <c r="Z11" s="156"/>
      <c r="AA11" s="156"/>
      <c r="AB11" s="156"/>
    </row>
    <row r="12" ht="14.25" customHeight="1">
      <c r="A12" s="131"/>
      <c r="B12" s="132" t="s">
        <v>95</v>
      </c>
      <c r="C12" s="133" t="s">
        <v>96</v>
      </c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4"/>
      <c r="AA12" s="134"/>
      <c r="AB12" s="134"/>
    </row>
    <row r="13" ht="14.25" customHeight="1">
      <c r="A13" s="135"/>
      <c r="B13" s="11" t="str">
        <f>#REF!</f>
        <v>#REF!</v>
      </c>
      <c r="C13" s="136"/>
      <c r="D13" s="137"/>
      <c r="E13" s="138"/>
      <c r="F13" s="139"/>
      <c r="G13" s="140"/>
      <c r="H13" s="141"/>
      <c r="I13" s="141"/>
      <c r="J13" s="141"/>
      <c r="K13" s="142"/>
      <c r="L13" s="143"/>
      <c r="M13" s="144"/>
      <c r="N13" s="47"/>
      <c r="O13" s="145"/>
      <c r="P13" s="47"/>
      <c r="Q13" s="47"/>
      <c r="R13" s="47"/>
      <c r="S13" s="145"/>
      <c r="T13" s="145"/>
      <c r="U13" s="143"/>
      <c r="V13" s="143"/>
      <c r="W13" s="143"/>
      <c r="X13" s="146"/>
      <c r="Y13" s="147"/>
      <c r="Z13" s="148"/>
      <c r="AA13" s="149"/>
      <c r="AB13" s="150"/>
    </row>
    <row r="14" ht="14.25" customHeight="1">
      <c r="A14" s="151"/>
      <c r="B14" s="152"/>
      <c r="C14" s="153"/>
      <c r="D14" s="153"/>
      <c r="E14" s="153"/>
      <c r="F14" s="153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5"/>
      <c r="X14" s="154"/>
      <c r="Y14" s="154"/>
      <c r="Z14" s="156"/>
      <c r="AA14" s="156"/>
      <c r="AB14" s="156"/>
    </row>
    <row r="15" ht="14.25" customHeight="1">
      <c r="A15" s="131"/>
      <c r="B15" s="132" t="s">
        <v>97</v>
      </c>
      <c r="C15" s="133" t="s">
        <v>98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4"/>
      <c r="AA15" s="134"/>
      <c r="AB15" s="134"/>
    </row>
    <row r="16" ht="14.25" customHeight="1">
      <c r="A16" s="135"/>
      <c r="B16" s="11" t="str">
        <f>#REF!</f>
        <v>#REF!</v>
      </c>
      <c r="C16" s="136"/>
      <c r="D16" s="137"/>
      <c r="E16" s="138"/>
      <c r="F16" s="139"/>
      <c r="G16" s="140"/>
      <c r="H16" s="141"/>
      <c r="I16" s="141"/>
      <c r="J16" s="141"/>
      <c r="K16" s="142"/>
      <c r="L16" s="143"/>
      <c r="M16" s="144"/>
      <c r="N16" s="47"/>
      <c r="O16" s="145"/>
      <c r="P16" s="47"/>
      <c r="Q16" s="47"/>
      <c r="R16" s="47"/>
      <c r="S16" s="145"/>
      <c r="T16" s="145"/>
      <c r="U16" s="143"/>
      <c r="V16" s="143"/>
      <c r="W16" s="143"/>
      <c r="X16" s="146"/>
      <c r="Y16" s="147"/>
      <c r="Z16" s="148"/>
      <c r="AA16" s="149"/>
      <c r="AB16" s="150"/>
    </row>
    <row r="17" ht="14.25" customHeight="1">
      <c r="A17" s="151"/>
      <c r="B17" s="152"/>
      <c r="C17" s="153"/>
      <c r="D17" s="153"/>
      <c r="E17" s="153"/>
      <c r="F17" s="153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5"/>
      <c r="X17" s="154"/>
      <c r="Y17" s="154"/>
      <c r="Z17" s="156"/>
      <c r="AA17" s="156"/>
      <c r="AB17" s="156"/>
    </row>
    <row r="18" ht="14.25" customHeight="1">
      <c r="A18" s="131"/>
      <c r="B18" s="132" t="s">
        <v>99</v>
      </c>
      <c r="C18" s="133" t="s">
        <v>100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4"/>
      <c r="AA18" s="134"/>
      <c r="AB18" s="134"/>
    </row>
    <row r="19" ht="14.25" customHeight="1">
      <c r="A19" s="135"/>
      <c r="B19" s="11" t="str">
        <f>#REF!</f>
        <v>#REF!</v>
      </c>
      <c r="C19" s="136"/>
      <c r="D19" s="137"/>
      <c r="E19" s="138"/>
      <c r="F19" s="139"/>
      <c r="G19" s="140"/>
      <c r="H19" s="141"/>
      <c r="I19" s="141"/>
      <c r="J19" s="141"/>
      <c r="K19" s="142"/>
      <c r="L19" s="143"/>
      <c r="M19" s="144"/>
      <c r="N19" s="47"/>
      <c r="O19" s="145"/>
      <c r="P19" s="47"/>
      <c r="Q19" s="47"/>
      <c r="R19" s="47"/>
      <c r="S19" s="145"/>
      <c r="T19" s="145"/>
      <c r="U19" s="143"/>
      <c r="V19" s="143"/>
      <c r="W19" s="143"/>
      <c r="X19" s="146"/>
      <c r="Y19" s="147"/>
      <c r="Z19" s="148"/>
      <c r="AA19" s="149"/>
      <c r="AB19" s="150"/>
    </row>
    <row r="20" ht="14.25" customHeight="1">
      <c r="A20" s="151"/>
      <c r="B20" s="152"/>
      <c r="C20" s="153"/>
      <c r="D20" s="153"/>
      <c r="E20" s="153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5"/>
      <c r="X20" s="154"/>
      <c r="Y20" s="154"/>
      <c r="Z20" s="156"/>
      <c r="AA20" s="156"/>
      <c r="AB20" s="156"/>
    </row>
    <row r="21" ht="14.25" customHeight="1">
      <c r="A21" s="131"/>
      <c r="B21" s="132" t="s">
        <v>101</v>
      </c>
      <c r="C21" s="133" t="s">
        <v>102</v>
      </c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4"/>
      <c r="AA21" s="134"/>
      <c r="AB21" s="134"/>
    </row>
    <row r="22" ht="14.25" customHeight="1">
      <c r="A22" s="135"/>
      <c r="B22" s="11" t="str">
        <f>#REF!</f>
        <v>#REF!</v>
      </c>
      <c r="C22" s="136"/>
      <c r="D22" s="137"/>
      <c r="E22" s="138"/>
      <c r="F22" s="139"/>
      <c r="G22" s="140"/>
      <c r="H22" s="141"/>
      <c r="I22" s="141"/>
      <c r="J22" s="141"/>
      <c r="K22" s="142"/>
      <c r="L22" s="143"/>
      <c r="M22" s="144"/>
      <c r="N22" s="47"/>
      <c r="O22" s="145"/>
      <c r="P22" s="47"/>
      <c r="Q22" s="47"/>
      <c r="R22" s="47"/>
      <c r="S22" s="145"/>
      <c r="T22" s="145"/>
      <c r="U22" s="143"/>
      <c r="V22" s="143"/>
      <c r="W22" s="143"/>
      <c r="X22" s="146"/>
      <c r="Y22" s="147"/>
      <c r="Z22" s="148"/>
      <c r="AA22" s="149"/>
      <c r="AB22" s="150"/>
    </row>
    <row r="23" ht="14.25" customHeight="1">
      <c r="A23" s="151"/>
      <c r="B23" s="152"/>
      <c r="C23" s="153"/>
      <c r="D23" s="153"/>
      <c r="E23" s="153"/>
      <c r="F23" s="153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5"/>
      <c r="X23" s="154"/>
      <c r="Y23" s="154"/>
      <c r="Z23" s="156"/>
      <c r="AA23" s="156"/>
      <c r="AB23" s="156"/>
    </row>
    <row r="24" ht="14.25" customHeight="1">
      <c r="A24" s="131"/>
      <c r="B24" s="132" t="s">
        <v>103</v>
      </c>
      <c r="C24" s="133" t="s">
        <v>104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4"/>
      <c r="AA24" s="134"/>
      <c r="AB24" s="134"/>
    </row>
    <row r="25" ht="14.25" customHeight="1">
      <c r="A25" s="135"/>
      <c r="B25" s="11" t="str">
        <f>#REF!</f>
        <v>#REF!</v>
      </c>
      <c r="C25" s="136"/>
      <c r="D25" s="137"/>
      <c r="E25" s="138"/>
      <c r="F25" s="139"/>
      <c r="G25" s="140"/>
      <c r="H25" s="141"/>
      <c r="I25" s="141"/>
      <c r="J25" s="141"/>
      <c r="K25" s="142"/>
      <c r="L25" s="143"/>
      <c r="M25" s="144"/>
      <c r="N25" s="47"/>
      <c r="O25" s="145"/>
      <c r="P25" s="47"/>
      <c r="Q25" s="47"/>
      <c r="R25" s="47"/>
      <c r="S25" s="145"/>
      <c r="T25" s="145"/>
      <c r="U25" s="143"/>
      <c r="V25" s="143"/>
      <c r="W25" s="143"/>
      <c r="X25" s="146"/>
      <c r="Y25" s="147"/>
      <c r="Z25" s="148"/>
      <c r="AA25" s="149"/>
      <c r="AB25" s="150"/>
    </row>
    <row r="26" ht="14.25" customHeight="1">
      <c r="A26" s="151"/>
      <c r="B26" s="152"/>
      <c r="C26" s="153"/>
      <c r="D26" s="153"/>
      <c r="E26" s="153"/>
      <c r="F26" s="153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5"/>
      <c r="X26" s="154"/>
      <c r="Y26" s="154"/>
      <c r="Z26" s="156"/>
      <c r="AA26" s="156"/>
      <c r="AB26" s="156"/>
    </row>
    <row r="27" ht="14.25" customHeight="1">
      <c r="A27" s="131"/>
      <c r="B27" s="132" t="s">
        <v>105</v>
      </c>
      <c r="C27" s="133" t="s">
        <v>106</v>
      </c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4"/>
      <c r="AA27" s="134"/>
      <c r="AB27" s="134"/>
    </row>
    <row r="28" ht="14.25" customHeight="1">
      <c r="A28" s="135"/>
      <c r="B28" s="11" t="str">
        <f>#REF!</f>
        <v>#REF!</v>
      </c>
      <c r="C28" s="136"/>
      <c r="D28" s="137"/>
      <c r="E28" s="138"/>
      <c r="F28" s="139"/>
      <c r="G28" s="140"/>
      <c r="H28" s="141"/>
      <c r="I28" s="141"/>
      <c r="J28" s="141"/>
      <c r="K28" s="142"/>
      <c r="L28" s="143"/>
      <c r="M28" s="144"/>
      <c r="N28" s="47"/>
      <c r="O28" s="145"/>
      <c r="P28" s="47"/>
      <c r="Q28" s="47"/>
      <c r="R28" s="47"/>
      <c r="S28" s="145"/>
      <c r="T28" s="145"/>
      <c r="U28" s="143"/>
      <c r="V28" s="143"/>
      <c r="W28" s="143"/>
      <c r="X28" s="146"/>
      <c r="Y28" s="147"/>
      <c r="Z28" s="148"/>
      <c r="AA28" s="149"/>
      <c r="AB28" s="150"/>
    </row>
    <row r="29" ht="14.25" customHeight="1">
      <c r="A29" s="151"/>
      <c r="B29" s="152"/>
      <c r="C29" s="153"/>
      <c r="D29" s="153"/>
      <c r="E29" s="153"/>
      <c r="F29" s="153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5"/>
      <c r="X29" s="154"/>
      <c r="Y29" s="154"/>
      <c r="Z29" s="156"/>
      <c r="AA29" s="156"/>
      <c r="AB29" s="156"/>
    </row>
    <row r="30" ht="14.25" customHeight="1">
      <c r="A30" s="131"/>
      <c r="B30" s="132" t="s">
        <v>107</v>
      </c>
      <c r="C30" s="133" t="s">
        <v>108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4"/>
      <c r="AA30" s="134"/>
      <c r="AB30" s="134"/>
    </row>
    <row r="31" ht="14.25" customHeight="1">
      <c r="A31" s="135"/>
      <c r="B31" s="11" t="str">
        <f>#REF!</f>
        <v>#REF!</v>
      </c>
      <c r="C31" s="136"/>
      <c r="D31" s="137"/>
      <c r="E31" s="138"/>
      <c r="F31" s="139"/>
      <c r="G31" s="140"/>
      <c r="H31" s="141"/>
      <c r="I31" s="141"/>
      <c r="J31" s="141"/>
      <c r="K31" s="142"/>
      <c r="L31" s="143"/>
      <c r="M31" s="144"/>
      <c r="N31" s="47"/>
      <c r="O31" s="145"/>
      <c r="P31" s="47"/>
      <c r="Q31" s="47"/>
      <c r="R31" s="47"/>
      <c r="S31" s="145"/>
      <c r="T31" s="145"/>
      <c r="U31" s="143"/>
      <c r="V31" s="143"/>
      <c r="W31" s="143"/>
      <c r="X31" s="146"/>
      <c r="Y31" s="147"/>
      <c r="Z31" s="148"/>
      <c r="AA31" s="149"/>
      <c r="AB31" s="150"/>
    </row>
    <row r="32" ht="14.25" customHeight="1">
      <c r="A32" s="151"/>
      <c r="B32" s="152"/>
      <c r="C32" s="153"/>
      <c r="D32" s="153"/>
      <c r="E32" s="153"/>
      <c r="F32" s="153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5"/>
      <c r="X32" s="154"/>
      <c r="Y32" s="154"/>
      <c r="Z32" s="156"/>
      <c r="AA32" s="156"/>
      <c r="AB32" s="156"/>
    </row>
    <row r="33" ht="14.25" customHeight="1">
      <c r="A33" s="131"/>
      <c r="B33" s="132" t="s">
        <v>109</v>
      </c>
      <c r="C33" s="133" t="s">
        <v>110</v>
      </c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4"/>
      <c r="AA33" s="134"/>
      <c r="AB33" s="134"/>
    </row>
    <row r="34" ht="14.25" customHeight="1">
      <c r="A34" s="135"/>
      <c r="B34" s="11" t="str">
        <f>#REF!</f>
        <v>#REF!</v>
      </c>
      <c r="C34" s="136"/>
      <c r="D34" s="137"/>
      <c r="E34" s="138"/>
      <c r="F34" s="139"/>
      <c r="G34" s="140"/>
      <c r="H34" s="141"/>
      <c r="I34" s="141"/>
      <c r="J34" s="141"/>
      <c r="K34" s="142"/>
      <c r="L34" s="143"/>
      <c r="M34" s="144"/>
      <c r="N34" s="47"/>
      <c r="O34" s="145"/>
      <c r="P34" s="47"/>
      <c r="Q34" s="47"/>
      <c r="R34" s="47"/>
      <c r="S34" s="145"/>
      <c r="T34" s="145"/>
      <c r="U34" s="143"/>
      <c r="V34" s="143"/>
      <c r="W34" s="143"/>
      <c r="X34" s="146"/>
      <c r="Y34" s="147"/>
      <c r="Z34" s="148"/>
      <c r="AA34" s="149"/>
      <c r="AB34" s="150"/>
    </row>
    <row r="35" ht="14.25" customHeight="1">
      <c r="A35" s="151"/>
      <c r="B35" s="152"/>
      <c r="C35" s="153"/>
      <c r="D35" s="153"/>
      <c r="E35" s="153"/>
      <c r="F35" s="153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5"/>
      <c r="X35" s="154"/>
      <c r="Y35" s="154"/>
      <c r="Z35" s="156"/>
      <c r="AA35" s="156"/>
      <c r="AB35" s="156"/>
    </row>
    <row r="36" ht="14.25" customHeight="1">
      <c r="A36" s="131"/>
      <c r="B36" s="132" t="s">
        <v>111</v>
      </c>
      <c r="C36" s="133" t="s">
        <v>112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4"/>
      <c r="AA36" s="134"/>
      <c r="AB36" s="134"/>
    </row>
    <row r="37" ht="14.25" customHeight="1">
      <c r="A37" s="135"/>
      <c r="B37" s="11" t="str">
        <f>#REF!</f>
        <v>#REF!</v>
      </c>
      <c r="C37" s="136"/>
      <c r="D37" s="137"/>
      <c r="E37" s="138"/>
      <c r="F37" s="139"/>
      <c r="G37" s="140"/>
      <c r="H37" s="141"/>
      <c r="I37" s="141"/>
      <c r="J37" s="141"/>
      <c r="K37" s="142"/>
      <c r="L37" s="143"/>
      <c r="M37" s="144"/>
      <c r="N37" s="47"/>
      <c r="O37" s="145"/>
      <c r="P37" s="47"/>
      <c r="Q37" s="47"/>
      <c r="R37" s="47"/>
      <c r="S37" s="145"/>
      <c r="T37" s="145"/>
      <c r="U37" s="143"/>
      <c r="V37" s="143"/>
      <c r="W37" s="143"/>
      <c r="X37" s="146"/>
      <c r="Y37" s="147"/>
      <c r="Z37" s="148"/>
      <c r="AA37" s="149"/>
      <c r="AB37" s="150"/>
    </row>
    <row r="38" ht="14.25" customHeight="1">
      <c r="A38" s="151"/>
      <c r="B38" s="152"/>
      <c r="C38" s="153"/>
      <c r="D38" s="153"/>
      <c r="E38" s="153"/>
      <c r="F38" s="153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5"/>
      <c r="X38" s="154"/>
      <c r="Y38" s="154"/>
      <c r="Z38" s="156"/>
      <c r="AA38" s="156"/>
      <c r="AB38" s="156"/>
    </row>
    <row r="39" ht="14.25" customHeight="1">
      <c r="A39" s="131"/>
      <c r="B39" s="132" t="s">
        <v>113</v>
      </c>
      <c r="C39" s="133" t="s">
        <v>114</v>
      </c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4"/>
      <c r="AA39" s="134"/>
      <c r="AB39" s="134"/>
    </row>
    <row r="40" ht="14.25" customHeight="1">
      <c r="A40" s="135"/>
      <c r="B40" s="11" t="str">
        <f>#REF!</f>
        <v>#REF!</v>
      </c>
      <c r="C40" s="136"/>
      <c r="D40" s="137"/>
      <c r="E40" s="138"/>
      <c r="F40" s="139"/>
      <c r="G40" s="140"/>
      <c r="H40" s="141"/>
      <c r="I40" s="141"/>
      <c r="J40" s="141"/>
      <c r="K40" s="142"/>
      <c r="L40" s="143"/>
      <c r="M40" s="144"/>
      <c r="N40" s="47"/>
      <c r="O40" s="145"/>
      <c r="P40" s="47"/>
      <c r="Q40" s="47"/>
      <c r="R40" s="47"/>
      <c r="S40" s="145"/>
      <c r="T40" s="145"/>
      <c r="U40" s="143"/>
      <c r="V40" s="143"/>
      <c r="W40" s="143"/>
      <c r="X40" s="146"/>
      <c r="Y40" s="147"/>
      <c r="Z40" s="148"/>
      <c r="AA40" s="149"/>
      <c r="AB40" s="150"/>
    </row>
    <row r="41" ht="14.25" customHeight="1">
      <c r="A41" s="151"/>
      <c r="B41" s="152"/>
      <c r="C41" s="153"/>
      <c r="D41" s="153"/>
      <c r="E41" s="153"/>
      <c r="F41" s="153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5"/>
      <c r="X41" s="154"/>
      <c r="Y41" s="154"/>
      <c r="Z41" s="156"/>
      <c r="AA41" s="156"/>
      <c r="AB41" s="156"/>
    </row>
    <row r="42" ht="14.25" customHeight="1">
      <c r="A42" s="131"/>
      <c r="B42" s="132" t="s">
        <v>115</v>
      </c>
      <c r="C42" s="133" t="s">
        <v>116</v>
      </c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4"/>
      <c r="AA42" s="134"/>
      <c r="AB42" s="134"/>
    </row>
    <row r="43" ht="14.25" customHeight="1">
      <c r="A43" s="135"/>
      <c r="B43" s="11" t="str">
        <f>#REF!</f>
        <v>#REF!</v>
      </c>
      <c r="C43" s="136"/>
      <c r="D43" s="137"/>
      <c r="E43" s="138"/>
      <c r="F43" s="139"/>
      <c r="G43" s="140"/>
      <c r="H43" s="141"/>
      <c r="I43" s="141"/>
      <c r="J43" s="141"/>
      <c r="K43" s="142"/>
      <c r="L43" s="143"/>
      <c r="M43" s="144"/>
      <c r="N43" s="47"/>
      <c r="O43" s="145"/>
      <c r="P43" s="47"/>
      <c r="Q43" s="47"/>
      <c r="R43" s="47"/>
      <c r="S43" s="145"/>
      <c r="T43" s="145"/>
      <c r="U43" s="143"/>
      <c r="V43" s="143"/>
      <c r="W43" s="143"/>
      <c r="X43" s="146"/>
      <c r="Y43" s="147"/>
      <c r="Z43" s="148"/>
      <c r="AA43" s="149"/>
      <c r="AB43" s="150"/>
    </row>
    <row r="44" ht="14.25" customHeight="1">
      <c r="A44" s="151"/>
      <c r="B44" s="152"/>
      <c r="C44" s="153"/>
      <c r="D44" s="153"/>
      <c r="E44" s="153"/>
      <c r="F44" s="153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5"/>
      <c r="X44" s="154"/>
      <c r="Y44" s="154"/>
      <c r="Z44" s="156"/>
      <c r="AA44" s="156"/>
      <c r="AB44" s="156"/>
    </row>
    <row r="45" ht="14.25" customHeight="1">
      <c r="A45" s="131"/>
      <c r="B45" s="132" t="s">
        <v>117</v>
      </c>
      <c r="C45" s="133" t="s">
        <v>118</v>
      </c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4"/>
      <c r="AA45" s="134"/>
      <c r="AB45" s="134"/>
    </row>
    <row r="46" ht="14.25" customHeight="1">
      <c r="A46" s="135"/>
      <c r="B46" s="11" t="str">
        <f>#REF!</f>
        <v>#REF!</v>
      </c>
      <c r="C46" s="136"/>
      <c r="D46" s="137"/>
      <c r="E46" s="138"/>
      <c r="F46" s="139"/>
      <c r="G46" s="140"/>
      <c r="H46" s="141"/>
      <c r="I46" s="141"/>
      <c r="J46" s="141"/>
      <c r="K46" s="142"/>
      <c r="L46" s="143"/>
      <c r="M46" s="144"/>
      <c r="N46" s="47"/>
      <c r="O46" s="145"/>
      <c r="P46" s="47"/>
      <c r="Q46" s="47"/>
      <c r="R46" s="47"/>
      <c r="S46" s="145"/>
      <c r="T46" s="145"/>
      <c r="U46" s="143"/>
      <c r="V46" s="143"/>
      <c r="W46" s="143"/>
      <c r="X46" s="146"/>
      <c r="Y46" s="147"/>
      <c r="Z46" s="148"/>
      <c r="AA46" s="149"/>
      <c r="AB46" s="150"/>
    </row>
    <row r="47" ht="14.25" customHeight="1">
      <c r="A47" s="151"/>
      <c r="B47" s="152"/>
      <c r="C47" s="153"/>
      <c r="D47" s="153"/>
      <c r="E47" s="153"/>
      <c r="F47" s="153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5"/>
      <c r="X47" s="154"/>
      <c r="Y47" s="154"/>
      <c r="Z47" s="156"/>
      <c r="AA47" s="156"/>
      <c r="AB47" s="156"/>
    </row>
    <row r="48" ht="14.25" customHeight="1">
      <c r="A48" s="131"/>
      <c r="B48" s="132" t="s">
        <v>119</v>
      </c>
      <c r="C48" s="133" t="s">
        <v>120</v>
      </c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4"/>
      <c r="AA48" s="134"/>
      <c r="AB48" s="134"/>
    </row>
    <row r="49" ht="14.25" customHeight="1">
      <c r="A49" s="135"/>
      <c r="B49" s="11" t="str">
        <f>#REF!</f>
        <v>#REF!</v>
      </c>
      <c r="C49" s="136"/>
      <c r="D49" s="137"/>
      <c r="E49" s="138"/>
      <c r="F49" s="139"/>
      <c r="G49" s="140"/>
      <c r="H49" s="141"/>
      <c r="I49" s="141"/>
      <c r="J49" s="141"/>
      <c r="K49" s="142"/>
      <c r="L49" s="143"/>
      <c r="M49" s="144"/>
      <c r="N49" s="47"/>
      <c r="O49" s="145"/>
      <c r="P49" s="47"/>
      <c r="Q49" s="47"/>
      <c r="R49" s="47"/>
      <c r="S49" s="145"/>
      <c r="T49" s="145"/>
      <c r="U49" s="143"/>
      <c r="V49" s="143"/>
      <c r="W49" s="143"/>
      <c r="X49" s="146"/>
      <c r="Y49" s="147"/>
      <c r="Z49" s="148"/>
      <c r="AA49" s="149"/>
      <c r="AB49" s="150"/>
    </row>
    <row r="50" ht="14.25" customHeight="1">
      <c r="A50" s="151"/>
      <c r="B50" s="152"/>
      <c r="C50" s="153"/>
      <c r="D50" s="153"/>
      <c r="E50" s="153"/>
      <c r="F50" s="153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5"/>
      <c r="X50" s="154"/>
      <c r="Y50" s="154"/>
      <c r="Z50" s="156"/>
      <c r="AA50" s="156"/>
      <c r="AB50" s="156"/>
    </row>
    <row r="51" ht="14.25" customHeight="1">
      <c r="A51" s="131"/>
      <c r="B51" s="132" t="s">
        <v>121</v>
      </c>
      <c r="C51" s="133" t="s">
        <v>122</v>
      </c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4"/>
      <c r="AA51" s="134"/>
      <c r="AB51" s="134"/>
    </row>
    <row r="52" ht="14.25" customHeight="1">
      <c r="A52" s="135"/>
      <c r="B52" s="11" t="str">
        <f>#REF!</f>
        <v>#REF!</v>
      </c>
      <c r="C52" s="136"/>
      <c r="D52" s="137"/>
      <c r="E52" s="138"/>
      <c r="F52" s="139"/>
      <c r="G52" s="140"/>
      <c r="H52" s="141"/>
      <c r="I52" s="141"/>
      <c r="J52" s="141"/>
      <c r="K52" s="142"/>
      <c r="L52" s="143"/>
      <c r="M52" s="144"/>
      <c r="N52" s="47"/>
      <c r="O52" s="145"/>
      <c r="P52" s="47"/>
      <c r="Q52" s="47"/>
      <c r="R52" s="47"/>
      <c r="S52" s="145"/>
      <c r="T52" s="145"/>
      <c r="U52" s="143"/>
      <c r="V52" s="143"/>
      <c r="W52" s="143"/>
      <c r="X52" s="146"/>
      <c r="Y52" s="147"/>
      <c r="Z52" s="148"/>
      <c r="AA52" s="149"/>
      <c r="AB52" s="150"/>
    </row>
    <row r="53" ht="14.25" customHeight="1">
      <c r="A53" s="151"/>
      <c r="B53" s="152"/>
      <c r="C53" s="153"/>
      <c r="D53" s="153"/>
      <c r="E53" s="153"/>
      <c r="F53" s="153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5"/>
      <c r="X53" s="154"/>
      <c r="Y53" s="154"/>
      <c r="Z53" s="156"/>
      <c r="AA53" s="156"/>
      <c r="AB53" s="156"/>
    </row>
    <row r="54" ht="14.25" customHeight="1">
      <c r="A54" s="131"/>
      <c r="B54" s="132" t="s">
        <v>123</v>
      </c>
      <c r="C54" s="133" t="s">
        <v>124</v>
      </c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4"/>
      <c r="AA54" s="134"/>
      <c r="AB54" s="134"/>
    </row>
    <row r="55" ht="14.25" customHeight="1">
      <c r="A55" s="135"/>
      <c r="B55" s="11" t="str">
        <f>#REF!</f>
        <v>#REF!</v>
      </c>
      <c r="C55" s="136"/>
      <c r="D55" s="137"/>
      <c r="E55" s="138"/>
      <c r="F55" s="139"/>
      <c r="G55" s="140"/>
      <c r="H55" s="141"/>
      <c r="I55" s="141"/>
      <c r="J55" s="141"/>
      <c r="K55" s="142"/>
      <c r="L55" s="143"/>
      <c r="M55" s="144"/>
      <c r="N55" s="47"/>
      <c r="O55" s="145"/>
      <c r="P55" s="47"/>
      <c r="Q55" s="47"/>
      <c r="R55" s="47"/>
      <c r="S55" s="145"/>
      <c r="T55" s="145"/>
      <c r="U55" s="143"/>
      <c r="V55" s="143"/>
      <c r="W55" s="143"/>
      <c r="X55" s="146"/>
      <c r="Y55" s="147"/>
      <c r="Z55" s="148"/>
      <c r="AA55" s="149"/>
      <c r="AB55" s="150"/>
    </row>
    <row r="56" ht="14.25" customHeight="1">
      <c r="A56" s="151"/>
      <c r="B56" s="152"/>
      <c r="C56" s="153"/>
      <c r="D56" s="153"/>
      <c r="E56" s="153"/>
      <c r="F56" s="153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5"/>
      <c r="X56" s="154"/>
      <c r="Y56" s="154"/>
      <c r="Z56" s="156"/>
      <c r="AA56" s="156"/>
      <c r="AB56" s="156"/>
    </row>
    <row r="57" ht="14.25" customHeight="1">
      <c r="A57" s="131"/>
      <c r="B57" s="132" t="s">
        <v>125</v>
      </c>
      <c r="C57" s="133" t="s">
        <v>126</v>
      </c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4"/>
      <c r="AA57" s="134"/>
      <c r="AB57" s="134"/>
    </row>
    <row r="58" ht="14.25" customHeight="1">
      <c r="A58" s="135"/>
      <c r="B58" s="11" t="str">
        <f>#REF!</f>
        <v>#REF!</v>
      </c>
      <c r="C58" s="136"/>
      <c r="D58" s="137"/>
      <c r="E58" s="138"/>
      <c r="F58" s="139"/>
      <c r="G58" s="140"/>
      <c r="H58" s="141"/>
      <c r="I58" s="141"/>
      <c r="J58" s="141"/>
      <c r="K58" s="142"/>
      <c r="L58" s="143"/>
      <c r="M58" s="144"/>
      <c r="N58" s="47"/>
      <c r="O58" s="145"/>
      <c r="P58" s="47"/>
      <c r="Q58" s="47"/>
      <c r="R58" s="47"/>
      <c r="S58" s="145"/>
      <c r="T58" s="145"/>
      <c r="U58" s="143"/>
      <c r="V58" s="143"/>
      <c r="W58" s="143"/>
      <c r="X58" s="146"/>
      <c r="Y58" s="147"/>
      <c r="Z58" s="148"/>
      <c r="AA58" s="149"/>
      <c r="AB58" s="150"/>
    </row>
    <row r="59" ht="14.25" customHeight="1">
      <c r="A59" s="151"/>
      <c r="B59" s="152"/>
      <c r="C59" s="153"/>
      <c r="D59" s="153"/>
      <c r="E59" s="153"/>
      <c r="F59" s="153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5"/>
      <c r="X59" s="154"/>
      <c r="Y59" s="154"/>
      <c r="Z59" s="156"/>
      <c r="AA59" s="156"/>
      <c r="AB59" s="156"/>
    </row>
    <row r="60" ht="14.25" customHeight="1">
      <c r="A60" s="131"/>
      <c r="B60" s="132" t="s">
        <v>127</v>
      </c>
      <c r="C60" s="133" t="s">
        <v>128</v>
      </c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4"/>
      <c r="AA60" s="134"/>
      <c r="AB60" s="134"/>
    </row>
    <row r="61" ht="14.25" customHeight="1">
      <c r="A61" s="135"/>
      <c r="B61" s="11" t="str">
        <f>#REF!</f>
        <v>#REF!</v>
      </c>
      <c r="C61" s="136"/>
      <c r="D61" s="137"/>
      <c r="E61" s="138"/>
      <c r="F61" s="139"/>
      <c r="G61" s="140"/>
      <c r="H61" s="141"/>
      <c r="I61" s="141"/>
      <c r="J61" s="141"/>
      <c r="K61" s="142"/>
      <c r="L61" s="143"/>
      <c r="M61" s="144"/>
      <c r="N61" s="47"/>
      <c r="O61" s="145"/>
      <c r="P61" s="47"/>
      <c r="Q61" s="47"/>
      <c r="R61" s="47"/>
      <c r="S61" s="145"/>
      <c r="T61" s="145"/>
      <c r="U61" s="143"/>
      <c r="V61" s="143"/>
      <c r="W61" s="143"/>
      <c r="X61" s="146"/>
      <c r="Y61" s="147"/>
      <c r="Z61" s="148"/>
      <c r="AA61" s="149"/>
      <c r="AB61" s="150"/>
    </row>
    <row r="62" ht="14.25" customHeight="1">
      <c r="A62" s="151"/>
      <c r="B62" s="152"/>
      <c r="C62" s="153"/>
      <c r="D62" s="153"/>
      <c r="E62" s="153"/>
      <c r="F62" s="153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5"/>
      <c r="X62" s="154"/>
      <c r="Y62" s="154"/>
      <c r="Z62" s="156"/>
      <c r="AA62" s="156"/>
      <c r="AB62" s="156"/>
    </row>
    <row r="63" ht="14.25" customHeight="1">
      <c r="A63" s="131"/>
      <c r="B63" s="132" t="s">
        <v>129</v>
      </c>
      <c r="C63" s="133" t="s">
        <v>130</v>
      </c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4"/>
      <c r="AA63" s="134"/>
      <c r="AB63" s="134"/>
    </row>
    <row r="64" ht="14.25" customHeight="1">
      <c r="A64" s="135"/>
      <c r="B64" s="11" t="str">
        <f>#REF!</f>
        <v>#REF!</v>
      </c>
      <c r="C64" s="136"/>
      <c r="D64" s="137"/>
      <c r="E64" s="138"/>
      <c r="F64" s="139"/>
      <c r="G64" s="140"/>
      <c r="H64" s="141"/>
      <c r="I64" s="141"/>
      <c r="J64" s="141"/>
      <c r="K64" s="142"/>
      <c r="L64" s="143"/>
      <c r="M64" s="144"/>
      <c r="N64" s="47"/>
      <c r="O64" s="145"/>
      <c r="P64" s="47"/>
      <c r="Q64" s="47"/>
      <c r="R64" s="47"/>
      <c r="S64" s="145"/>
      <c r="T64" s="145"/>
      <c r="U64" s="143"/>
      <c r="V64" s="143"/>
      <c r="W64" s="143"/>
      <c r="X64" s="146"/>
      <c r="Y64" s="147"/>
      <c r="Z64" s="148"/>
      <c r="AA64" s="149"/>
      <c r="AB64" s="150"/>
    </row>
    <row r="65" ht="14.25" customHeight="1">
      <c r="A65" s="151"/>
      <c r="B65" s="152"/>
      <c r="C65" s="153"/>
      <c r="D65" s="153"/>
      <c r="E65" s="153"/>
      <c r="F65" s="153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5"/>
      <c r="X65" s="154"/>
      <c r="Y65" s="154"/>
      <c r="Z65" s="156"/>
      <c r="AA65" s="156"/>
      <c r="AB65" s="156"/>
    </row>
    <row r="66" ht="14.25" customHeight="1">
      <c r="A66" s="131"/>
      <c r="B66" s="132" t="s">
        <v>131</v>
      </c>
      <c r="C66" s="133" t="s">
        <v>132</v>
      </c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4"/>
      <c r="AA66" s="134"/>
      <c r="AB66" s="134"/>
    </row>
    <row r="67" ht="14.25" customHeight="1">
      <c r="A67" s="135"/>
      <c r="B67" s="11" t="str">
        <f>#REF!</f>
        <v>#REF!</v>
      </c>
      <c r="C67" s="136"/>
      <c r="D67" s="137"/>
      <c r="E67" s="138"/>
      <c r="F67" s="139"/>
      <c r="G67" s="140"/>
      <c r="H67" s="141"/>
      <c r="I67" s="141"/>
      <c r="J67" s="141"/>
      <c r="K67" s="142"/>
      <c r="L67" s="143"/>
      <c r="M67" s="144"/>
      <c r="N67" s="47"/>
      <c r="O67" s="145"/>
      <c r="P67" s="47"/>
      <c r="Q67" s="47"/>
      <c r="R67" s="47"/>
      <c r="S67" s="145"/>
      <c r="T67" s="145"/>
      <c r="U67" s="143"/>
      <c r="V67" s="143"/>
      <c r="W67" s="143"/>
      <c r="X67" s="146"/>
      <c r="Y67" s="147"/>
      <c r="Z67" s="148"/>
      <c r="AA67" s="149"/>
      <c r="AB67" s="150"/>
    </row>
    <row r="68" ht="14.25" customHeight="1">
      <c r="A68" s="151"/>
      <c r="B68" s="152"/>
      <c r="C68" s="153"/>
      <c r="D68" s="153"/>
      <c r="E68" s="153"/>
      <c r="F68" s="153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5"/>
      <c r="X68" s="154"/>
      <c r="Y68" s="154"/>
      <c r="Z68" s="156"/>
      <c r="AA68" s="156"/>
      <c r="AB68" s="156"/>
    </row>
    <row r="69" ht="14.25" customHeight="1">
      <c r="A69" s="131"/>
      <c r="B69" s="157" t="s">
        <v>133</v>
      </c>
      <c r="C69" s="158" t="s">
        <v>134</v>
      </c>
      <c r="D69" s="104"/>
      <c r="E69" s="104"/>
      <c r="F69" s="106"/>
      <c r="G69" s="159" t="s">
        <v>135</v>
      </c>
      <c r="H69" s="160"/>
      <c r="I69" s="161" t="s">
        <v>136</v>
      </c>
      <c r="J69" s="162"/>
      <c r="K69" s="161" t="s">
        <v>137</v>
      </c>
      <c r="L69" s="162"/>
      <c r="M69" s="161" t="s">
        <v>138</v>
      </c>
      <c r="N69" s="162"/>
      <c r="O69" s="161" t="s">
        <v>139</v>
      </c>
      <c r="P69" s="162"/>
      <c r="Q69" s="161" t="s">
        <v>140</v>
      </c>
      <c r="R69" s="162"/>
      <c r="S69" s="161" t="s">
        <v>141</v>
      </c>
      <c r="T69" s="162"/>
      <c r="U69" s="163" t="s">
        <v>142</v>
      </c>
      <c r="V69" s="162"/>
      <c r="W69" s="161" t="s">
        <v>143</v>
      </c>
      <c r="X69" s="162"/>
      <c r="Y69" s="162"/>
      <c r="Z69" s="164" t="s">
        <v>65</v>
      </c>
      <c r="AA69" s="106"/>
    </row>
    <row r="70" ht="24.75" customHeight="1">
      <c r="A70" s="135"/>
      <c r="B70" s="165"/>
      <c r="C70" s="166"/>
      <c r="D70" s="167" t="b">
        <v>0</v>
      </c>
      <c r="E70" s="168"/>
      <c r="F70" s="169"/>
      <c r="G70" s="170"/>
      <c r="H70" s="106"/>
      <c r="I70" s="171"/>
      <c r="J70" s="172"/>
      <c r="K70" s="173"/>
      <c r="L70" s="172"/>
      <c r="M70" s="173"/>
      <c r="N70" s="172"/>
      <c r="O70" s="173"/>
      <c r="P70" s="172"/>
      <c r="Q70" s="173"/>
      <c r="R70" s="172"/>
      <c r="S70" s="173"/>
      <c r="T70" s="172"/>
      <c r="U70" s="174" t="str">
        <f>IF(AND(D70=TRUE,OR(NOT(ISBLANK(I70)),NOT(ISBLANK(K70)))), G70*0.15*(I70+K70), "")</f>
        <v/>
      </c>
      <c r="V70" s="172"/>
      <c r="W70" s="173"/>
      <c r="X70" s="104"/>
      <c r="Y70" s="175"/>
      <c r="Z70" s="176" t="str">
        <f>IF(D70=TRUE,SUM(I71:X71),"Sin transporte")</f>
        <v>Sin transporte</v>
      </c>
      <c r="AA70" s="149" t="str">
        <f>IF(D70=TRUE,Z70/AA$1,"-")</f>
        <v>-</v>
      </c>
      <c r="AB70" s="11"/>
    </row>
    <row r="71" ht="14.25" customHeight="1">
      <c r="A71" s="151"/>
      <c r="B71" s="152"/>
      <c r="C71" s="153"/>
      <c r="D71" s="153"/>
      <c r="E71" s="153"/>
      <c r="F71" s="153"/>
      <c r="G71" s="154"/>
      <c r="H71" s="154"/>
      <c r="I71" s="154" t="str">
        <f>IF($D70=TRUE,0.2*$G70*I70*2,"-  €")</f>
        <v>-  €</v>
      </c>
      <c r="K71" s="154" t="str">
        <f>IF($D70=TRUE,0.4*$G70*K70*2,"-   €")</f>
        <v>-   €</v>
      </c>
      <c r="M71" s="154" t="str">
        <f>IF($D70=TRUE,500*M70*2,"-   €")</f>
        <v>-   €</v>
      </c>
      <c r="O71" s="154" t="str">
        <f>IF($D70=TRUE,3000*O70,"-  €")</f>
        <v>-  €</v>
      </c>
      <c r="Q71" s="154" t="str">
        <f>IF($D70=TRUE,6000*Q70,"-   €")</f>
        <v>-   €</v>
      </c>
      <c r="S71" s="154" t="str">
        <f>IF($D70=TRUE,1.7*$G70*S70,"-   €")</f>
        <v>-   €</v>
      </c>
      <c r="U71" s="177">
        <f>U70*1.5</f>
        <v>0</v>
      </c>
      <c r="W71" s="178" t="str">
        <f>W70</f>
        <v/>
      </c>
      <c r="Z71" s="156"/>
    </row>
    <row r="72" ht="14.25" customHeight="1">
      <c r="A72" s="131"/>
      <c r="B72" s="179" t="s">
        <v>144</v>
      </c>
      <c r="C72" s="180"/>
      <c r="D72" s="181" t="s">
        <v>134</v>
      </c>
      <c r="E72" s="182"/>
      <c r="F72" s="182"/>
      <c r="G72" s="159" t="s">
        <v>145</v>
      </c>
      <c r="H72" s="183"/>
      <c r="I72" s="184" t="s">
        <v>146</v>
      </c>
      <c r="J72" s="183"/>
      <c r="K72" s="184" t="s">
        <v>147</v>
      </c>
      <c r="L72" s="162"/>
      <c r="M72" s="184" t="s">
        <v>148</v>
      </c>
      <c r="N72" s="160"/>
      <c r="O72" s="161" t="s">
        <v>149</v>
      </c>
      <c r="P72" s="162"/>
      <c r="Q72" s="161" t="s">
        <v>150</v>
      </c>
      <c r="R72" s="162"/>
      <c r="S72" s="161" t="s">
        <v>151</v>
      </c>
      <c r="T72" s="162"/>
      <c r="U72" s="161" t="s">
        <v>152</v>
      </c>
      <c r="V72" s="162"/>
      <c r="W72" s="163" t="s">
        <v>142</v>
      </c>
      <c r="X72" s="162"/>
      <c r="Y72" s="185" t="s">
        <v>61</v>
      </c>
      <c r="Z72" s="164" t="s">
        <v>65</v>
      </c>
      <c r="AA72" s="106"/>
    </row>
    <row r="73" ht="24.75" customHeight="1">
      <c r="A73" s="135"/>
      <c r="B73" s="186"/>
      <c r="C73" s="166"/>
      <c r="D73" s="167" t="b">
        <v>0</v>
      </c>
      <c r="E73" s="168"/>
      <c r="F73" s="168"/>
      <c r="G73" s="187"/>
      <c r="H73" s="172"/>
      <c r="I73" s="188"/>
      <c r="J73" s="172"/>
      <c r="K73" s="188"/>
      <c r="L73" s="172"/>
      <c r="M73" s="189"/>
      <c r="N73" s="106"/>
      <c r="O73" s="190">
        <f>G73*I73*25*8</f>
        <v>0</v>
      </c>
      <c r="P73" s="104"/>
      <c r="Q73" s="190">
        <f>G73*K73*2</f>
        <v>0</v>
      </c>
      <c r="R73" s="104"/>
      <c r="S73" s="191">
        <f>G73*(I73-1)*M73</f>
        <v>0</v>
      </c>
      <c r="T73" s="104"/>
      <c r="U73" s="191">
        <f>G73*I73*35</f>
        <v>0</v>
      </c>
      <c r="V73" s="104"/>
      <c r="W73" s="191"/>
      <c r="X73" s="104"/>
      <c r="Y73" s="192">
        <f>G73*I73*8</f>
        <v>0</v>
      </c>
      <c r="Z73" s="176" t="str">
        <f>IF(D73=TRUE,SUM(O73:X73),"Sin instalación")</f>
        <v>Sin instalación</v>
      </c>
      <c r="AA73" s="149" t="str">
        <f>IF(D73=TRUE,Z73/AA$1,"-")</f>
        <v>-</v>
      </c>
      <c r="AB73" s="11"/>
    </row>
    <row r="74" ht="10.5" customHeight="1">
      <c r="A74" s="151"/>
      <c r="B74" s="152"/>
      <c r="C74" s="153"/>
      <c r="D74" s="153"/>
      <c r="E74" s="153"/>
      <c r="F74" s="153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93"/>
      <c r="Y74" s="193"/>
      <c r="Z74" s="194"/>
      <c r="AA74" s="194"/>
    </row>
    <row r="75" ht="14.25" customHeight="1">
      <c r="A75" s="131"/>
      <c r="B75" s="179" t="s">
        <v>153</v>
      </c>
      <c r="C75" s="180"/>
      <c r="D75" s="181"/>
      <c r="E75" s="182"/>
      <c r="F75" s="182"/>
      <c r="G75" s="159" t="s">
        <v>154</v>
      </c>
      <c r="H75" s="160"/>
      <c r="I75" s="159" t="s">
        <v>155</v>
      </c>
      <c r="J75" s="160"/>
      <c r="K75" s="159" t="s">
        <v>156</v>
      </c>
      <c r="L75" s="162"/>
      <c r="M75" s="159" t="s">
        <v>157</v>
      </c>
      <c r="N75" s="160"/>
      <c r="O75" s="159" t="s">
        <v>158</v>
      </c>
      <c r="P75" s="160"/>
      <c r="Q75" s="159" t="s">
        <v>159</v>
      </c>
      <c r="R75" s="160"/>
      <c r="S75" s="159" t="s">
        <v>160</v>
      </c>
      <c r="T75" s="160"/>
      <c r="U75" s="159" t="s">
        <v>161</v>
      </c>
      <c r="V75" s="160"/>
      <c r="W75" s="159" t="s">
        <v>162</v>
      </c>
      <c r="X75" s="162"/>
      <c r="Y75" s="160"/>
      <c r="Z75" s="164" t="s">
        <v>65</v>
      </c>
      <c r="AA75" s="106"/>
    </row>
    <row r="76" ht="24.75" customHeight="1">
      <c r="A76" s="135"/>
      <c r="B76" s="195"/>
      <c r="C76" s="196" t="s">
        <v>163</v>
      </c>
      <c r="D76" s="104"/>
      <c r="E76" s="104"/>
      <c r="F76" s="106"/>
      <c r="G76" s="197"/>
      <c r="H76" s="106"/>
      <c r="I76" s="197"/>
      <c r="J76" s="106"/>
      <c r="K76" s="197"/>
      <c r="L76" s="104"/>
      <c r="M76" s="197"/>
      <c r="N76" s="106"/>
      <c r="O76" s="197"/>
      <c r="P76" s="106"/>
      <c r="Q76" s="197"/>
      <c r="R76" s="106"/>
      <c r="S76" s="197"/>
      <c r="T76" s="106"/>
      <c r="U76" s="197"/>
      <c r="V76" s="106"/>
      <c r="W76" s="197"/>
      <c r="X76" s="104"/>
      <c r="Y76" s="106"/>
      <c r="Z76" s="198">
        <f>SUM(G76:X76)</f>
        <v>0</v>
      </c>
      <c r="AA76" s="149" t="str">
        <f>IF(Z76,Z76,"-")</f>
        <v>-</v>
      </c>
      <c r="AB76" s="11"/>
    </row>
    <row r="77" ht="14.25" customHeight="1">
      <c r="A77" s="151"/>
      <c r="B77" s="152"/>
      <c r="C77" s="153"/>
      <c r="D77" s="153"/>
      <c r="E77" s="153"/>
      <c r="F77" s="153"/>
      <c r="G77" s="154"/>
      <c r="H77" s="154"/>
      <c r="I77" s="154"/>
      <c r="J77" s="154"/>
      <c r="K77" s="154"/>
      <c r="L77" s="155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93"/>
      <c r="Y77" s="193"/>
      <c r="Z77" s="194"/>
      <c r="AA77" s="194"/>
    </row>
    <row r="78" ht="13.5" customHeight="1">
      <c r="A78" s="199"/>
      <c r="B78" s="200"/>
      <c r="C78" s="201"/>
      <c r="D78" s="201"/>
      <c r="E78" s="201"/>
      <c r="F78" s="201"/>
      <c r="G78" s="201"/>
      <c r="H78" s="202"/>
      <c r="I78" s="202"/>
      <c r="J78" s="202"/>
      <c r="K78" s="202"/>
      <c r="L78" s="202"/>
      <c r="M78" s="202"/>
      <c r="N78" s="202"/>
      <c r="O78" s="202"/>
      <c r="P78" s="203"/>
      <c r="Q78" s="202"/>
      <c r="R78" s="202"/>
      <c r="S78" s="204"/>
      <c r="T78" s="202"/>
      <c r="U78" s="202"/>
      <c r="V78" s="202"/>
      <c r="W78" s="202"/>
      <c r="X78" s="154"/>
      <c r="Y78" s="205"/>
      <c r="Z78" s="205"/>
      <c r="AA78" s="205"/>
      <c r="AB78" s="206"/>
    </row>
    <row r="79" ht="13.5" customHeight="1">
      <c r="A79" s="199"/>
      <c r="B79" s="200"/>
      <c r="C79" s="201"/>
      <c r="D79" s="201"/>
      <c r="E79" s="201"/>
      <c r="F79" s="201"/>
      <c r="G79" s="201"/>
      <c r="H79" s="202"/>
      <c r="I79" s="202"/>
      <c r="J79" s="202"/>
      <c r="K79" s="202"/>
      <c r="L79" s="202"/>
      <c r="M79" s="202"/>
      <c r="N79" s="202"/>
      <c r="O79" s="202"/>
      <c r="P79" s="203"/>
      <c r="Q79" s="202"/>
      <c r="R79" s="202"/>
      <c r="S79" s="204"/>
      <c r="T79" s="202"/>
      <c r="U79" s="202"/>
      <c r="V79" s="202"/>
      <c r="W79" s="202"/>
      <c r="X79" s="154"/>
      <c r="Y79" s="205"/>
      <c r="Z79" s="205"/>
      <c r="AA79" s="205"/>
      <c r="AB79" s="206"/>
    </row>
    <row r="80" ht="13.5" customHeight="1">
      <c r="A80" s="199"/>
      <c r="B80" s="200"/>
      <c r="C80" s="201"/>
      <c r="D80" s="201"/>
      <c r="E80" s="201"/>
      <c r="F80" s="201"/>
      <c r="G80" s="201"/>
      <c r="H80" s="202"/>
      <c r="I80" s="202"/>
      <c r="J80" s="202"/>
      <c r="K80" s="202"/>
      <c r="L80" s="202"/>
      <c r="M80" s="202"/>
      <c r="N80" s="202"/>
      <c r="O80" s="202"/>
      <c r="P80" s="203"/>
      <c r="Q80" s="202"/>
      <c r="R80" s="202"/>
      <c r="S80" s="204"/>
      <c r="T80" s="202"/>
      <c r="U80" s="202"/>
      <c r="V80" s="202"/>
      <c r="W80" s="202"/>
      <c r="X80" s="154"/>
      <c r="Y80" s="205"/>
      <c r="Z80" s="205"/>
      <c r="AA80" s="205"/>
      <c r="AB80" s="206"/>
    </row>
    <row r="81" ht="13.5" customHeight="1">
      <c r="A81" s="199"/>
      <c r="B81" s="200"/>
      <c r="C81" s="201"/>
      <c r="D81" s="201"/>
      <c r="E81" s="201"/>
      <c r="F81" s="201"/>
      <c r="G81" s="201"/>
      <c r="H81" s="202"/>
      <c r="I81" s="202"/>
      <c r="J81" s="202"/>
      <c r="K81" s="202"/>
      <c r="L81" s="202"/>
      <c r="M81" s="202"/>
      <c r="N81" s="202"/>
      <c r="O81" s="202"/>
      <c r="P81" s="203"/>
      <c r="Q81" s="202"/>
      <c r="R81" s="202"/>
      <c r="S81" s="204"/>
      <c r="T81" s="202"/>
      <c r="U81" s="202"/>
      <c r="V81" s="202"/>
      <c r="W81" s="202"/>
      <c r="X81" s="154"/>
      <c r="Y81" s="205"/>
      <c r="Z81" s="205"/>
      <c r="AA81" s="205"/>
      <c r="AB81" s="206"/>
    </row>
    <row r="82" ht="13.5" customHeight="1">
      <c r="A82" s="199"/>
      <c r="B82" s="200"/>
      <c r="C82" s="201"/>
      <c r="D82" s="201"/>
      <c r="E82" s="201"/>
      <c r="F82" s="201"/>
      <c r="G82" s="201"/>
      <c r="H82" s="202"/>
      <c r="I82" s="202"/>
      <c r="J82" s="202"/>
      <c r="K82" s="202"/>
      <c r="L82" s="202"/>
      <c r="M82" s="202"/>
      <c r="N82" s="202"/>
      <c r="O82" s="202"/>
      <c r="P82" s="203"/>
      <c r="Q82" s="202"/>
      <c r="R82" s="202"/>
      <c r="S82" s="204"/>
      <c r="T82" s="202"/>
      <c r="U82" s="202"/>
      <c r="V82" s="202"/>
      <c r="W82" s="202"/>
      <c r="X82" s="154"/>
      <c r="Y82" s="205"/>
      <c r="Z82" s="205"/>
      <c r="AA82" s="205"/>
      <c r="AB82" s="206"/>
    </row>
    <row r="83" ht="13.5" customHeight="1">
      <c r="A83" s="199"/>
      <c r="B83" s="200"/>
      <c r="C83" s="201"/>
      <c r="D83" s="201"/>
      <c r="E83" s="201"/>
      <c r="F83" s="201"/>
      <c r="G83" s="201"/>
      <c r="H83" s="202"/>
      <c r="I83" s="202"/>
      <c r="J83" s="202"/>
      <c r="K83" s="202"/>
      <c r="L83" s="202"/>
      <c r="M83" s="202"/>
      <c r="N83" s="202"/>
      <c r="O83" s="202"/>
      <c r="P83" s="203"/>
      <c r="Q83" s="202"/>
      <c r="R83" s="202"/>
      <c r="S83" s="204"/>
      <c r="T83" s="202"/>
      <c r="U83" s="202"/>
      <c r="V83" s="202"/>
      <c r="W83" s="202"/>
      <c r="X83" s="154"/>
      <c r="Y83" s="205"/>
      <c r="Z83" s="205"/>
      <c r="AA83" s="205"/>
      <c r="AB83" s="206"/>
    </row>
    <row r="84" ht="13.5" customHeight="1">
      <c r="A84" s="199"/>
      <c r="B84" s="200"/>
      <c r="C84" s="201"/>
      <c r="D84" s="201"/>
      <c r="E84" s="201"/>
      <c r="F84" s="201"/>
      <c r="G84" s="201"/>
      <c r="H84" s="202"/>
      <c r="I84" s="202"/>
      <c r="J84" s="202"/>
      <c r="K84" s="202"/>
      <c r="L84" s="202"/>
      <c r="M84" s="202"/>
      <c r="N84" s="202"/>
      <c r="O84" s="202"/>
      <c r="P84" s="203"/>
      <c r="Q84" s="202"/>
      <c r="R84" s="202"/>
      <c r="S84" s="204"/>
      <c r="T84" s="202"/>
      <c r="U84" s="202"/>
      <c r="V84" s="202"/>
      <c r="W84" s="202"/>
      <c r="X84" s="154"/>
      <c r="Y84" s="205"/>
      <c r="Z84" s="205"/>
      <c r="AA84" s="205"/>
      <c r="AB84" s="206"/>
    </row>
    <row r="85" ht="13.5" customHeight="1">
      <c r="A85" s="199"/>
      <c r="B85" s="200"/>
      <c r="C85" s="201"/>
      <c r="D85" s="201"/>
      <c r="E85" s="201"/>
      <c r="F85" s="201"/>
      <c r="G85" s="201"/>
      <c r="H85" s="202"/>
      <c r="I85" s="202"/>
      <c r="J85" s="202"/>
      <c r="K85" s="202"/>
      <c r="L85" s="202"/>
      <c r="M85" s="202"/>
      <c r="N85" s="202"/>
      <c r="O85" s="202"/>
      <c r="P85" s="203"/>
      <c r="Q85" s="202"/>
      <c r="R85" s="202"/>
      <c r="S85" s="204"/>
      <c r="T85" s="202"/>
      <c r="U85" s="202"/>
      <c r="V85" s="202"/>
      <c r="W85" s="202"/>
      <c r="X85" s="154"/>
      <c r="Y85" s="205"/>
      <c r="Z85" s="205"/>
      <c r="AA85" s="205"/>
      <c r="AB85" s="206"/>
    </row>
    <row r="86" ht="13.5" customHeight="1">
      <c r="A86" s="199"/>
      <c r="B86" s="200"/>
      <c r="C86" s="201"/>
      <c r="D86" s="201"/>
      <c r="E86" s="201"/>
      <c r="F86" s="201"/>
      <c r="G86" s="201"/>
      <c r="H86" s="202"/>
      <c r="I86" s="202"/>
      <c r="J86" s="202"/>
      <c r="K86" s="202"/>
      <c r="L86" s="202"/>
      <c r="M86" s="202"/>
      <c r="N86" s="202"/>
      <c r="O86" s="202"/>
      <c r="P86" s="203"/>
      <c r="Q86" s="202"/>
      <c r="R86" s="202"/>
      <c r="S86" s="204"/>
      <c r="T86" s="202"/>
      <c r="U86" s="202"/>
      <c r="V86" s="202"/>
      <c r="W86" s="202"/>
      <c r="X86" s="154"/>
      <c r="Y86" s="205"/>
      <c r="Z86" s="205"/>
      <c r="AA86" s="205"/>
      <c r="AB86" s="206"/>
    </row>
    <row r="87" ht="13.5" customHeight="1">
      <c r="A87" s="199"/>
      <c r="B87" s="200"/>
      <c r="C87" s="201"/>
      <c r="D87" s="201"/>
      <c r="E87" s="201"/>
      <c r="F87" s="201"/>
      <c r="G87" s="201"/>
      <c r="H87" s="202"/>
      <c r="I87" s="202"/>
      <c r="J87" s="202"/>
      <c r="K87" s="202"/>
      <c r="L87" s="202"/>
      <c r="M87" s="202"/>
      <c r="N87" s="202"/>
      <c r="O87" s="202"/>
      <c r="P87" s="203"/>
      <c r="Q87" s="202"/>
      <c r="R87" s="202"/>
      <c r="S87" s="204"/>
      <c r="T87" s="202"/>
      <c r="U87" s="202"/>
      <c r="V87" s="202"/>
      <c r="W87" s="202"/>
      <c r="X87" s="154"/>
      <c r="Y87" s="205"/>
      <c r="Z87" s="205"/>
      <c r="AA87" s="205"/>
      <c r="AB87" s="206"/>
    </row>
    <row r="88" ht="13.5" customHeight="1">
      <c r="A88" s="199"/>
      <c r="B88" s="200"/>
      <c r="C88" s="201"/>
      <c r="D88" s="201"/>
      <c r="E88" s="201"/>
      <c r="F88" s="201"/>
      <c r="G88" s="201"/>
      <c r="H88" s="202"/>
      <c r="I88" s="202"/>
      <c r="J88" s="202"/>
      <c r="K88" s="202"/>
      <c r="L88" s="202"/>
      <c r="M88" s="202"/>
      <c r="N88" s="202"/>
      <c r="O88" s="202"/>
      <c r="P88" s="203"/>
      <c r="Q88" s="202"/>
      <c r="R88" s="202"/>
      <c r="S88" s="204"/>
      <c r="T88" s="202"/>
      <c r="U88" s="202"/>
      <c r="V88" s="202"/>
      <c r="W88" s="202"/>
      <c r="X88" s="154"/>
      <c r="Y88" s="202"/>
      <c r="Z88" s="202"/>
      <c r="AA88" s="202"/>
      <c r="AB88" s="199"/>
    </row>
    <row r="89" ht="13.5" customHeight="1">
      <c r="A89" s="199"/>
      <c r="B89" s="200"/>
      <c r="C89" s="201"/>
      <c r="D89" s="201"/>
      <c r="E89" s="201"/>
      <c r="F89" s="201"/>
      <c r="G89" s="201"/>
      <c r="H89" s="202"/>
      <c r="I89" s="202"/>
      <c r="J89" s="202"/>
      <c r="K89" s="202"/>
      <c r="L89" s="202"/>
      <c r="M89" s="202"/>
      <c r="N89" s="202"/>
      <c r="O89" s="202"/>
      <c r="P89" s="203"/>
      <c r="Q89" s="202"/>
      <c r="R89" s="202"/>
      <c r="S89" s="204"/>
      <c r="T89" s="202"/>
      <c r="U89" s="202"/>
      <c r="V89" s="202"/>
      <c r="W89" s="202"/>
      <c r="X89" s="154"/>
      <c r="Y89" s="202"/>
      <c r="Z89" s="202"/>
      <c r="AA89" s="202"/>
      <c r="AB89" s="199"/>
    </row>
    <row r="90" ht="13.5" customHeight="1">
      <c r="A90" s="199"/>
      <c r="B90" s="200"/>
      <c r="C90" s="201"/>
      <c r="D90" s="201"/>
      <c r="E90" s="201"/>
      <c r="F90" s="201"/>
      <c r="G90" s="201"/>
      <c r="H90" s="202"/>
      <c r="I90" s="202"/>
      <c r="J90" s="202"/>
      <c r="K90" s="202"/>
      <c r="L90" s="202"/>
      <c r="M90" s="202"/>
      <c r="N90" s="202"/>
      <c r="O90" s="202"/>
      <c r="P90" s="203"/>
      <c r="Q90" s="202"/>
      <c r="R90" s="202"/>
      <c r="S90" s="204"/>
      <c r="T90" s="202"/>
      <c r="U90" s="202"/>
      <c r="V90" s="202"/>
      <c r="W90" s="202"/>
      <c r="X90" s="154"/>
      <c r="Y90" s="202"/>
      <c r="Z90" s="202"/>
      <c r="AA90" s="202"/>
      <c r="AB90" s="199"/>
    </row>
    <row r="91" ht="13.5" customHeight="1">
      <c r="A91" s="199"/>
      <c r="B91" s="200"/>
      <c r="C91" s="201"/>
      <c r="D91" s="201"/>
      <c r="E91" s="201"/>
      <c r="F91" s="201"/>
      <c r="G91" s="201"/>
      <c r="H91" s="202"/>
      <c r="I91" s="202"/>
      <c r="J91" s="202"/>
      <c r="K91" s="202"/>
      <c r="L91" s="202"/>
      <c r="M91" s="202"/>
      <c r="N91" s="202"/>
      <c r="O91" s="202"/>
      <c r="P91" s="203"/>
      <c r="Q91" s="202"/>
      <c r="R91" s="202"/>
      <c r="S91" s="204"/>
      <c r="T91" s="202"/>
      <c r="U91" s="202"/>
      <c r="V91" s="202"/>
      <c r="W91" s="202"/>
      <c r="X91" s="154"/>
      <c r="Y91" s="202"/>
      <c r="Z91" s="202"/>
      <c r="AA91" s="202"/>
      <c r="AB91" s="199"/>
    </row>
    <row r="92" ht="13.5" customHeight="1">
      <c r="A92" s="199"/>
      <c r="B92" s="200"/>
      <c r="C92" s="201"/>
      <c r="D92" s="201"/>
      <c r="E92" s="201"/>
      <c r="F92" s="201"/>
      <c r="G92" s="201"/>
      <c r="H92" s="202"/>
      <c r="I92" s="202"/>
      <c r="J92" s="202"/>
      <c r="K92" s="202"/>
      <c r="L92" s="202"/>
      <c r="M92" s="202"/>
      <c r="N92" s="202"/>
      <c r="O92" s="202"/>
      <c r="P92" s="203"/>
      <c r="Q92" s="202"/>
      <c r="R92" s="202"/>
      <c r="S92" s="204"/>
      <c r="T92" s="202"/>
      <c r="U92" s="202"/>
      <c r="V92" s="202"/>
      <c r="W92" s="202"/>
      <c r="X92" s="154"/>
      <c r="Y92" s="202"/>
      <c r="Z92" s="202"/>
      <c r="AA92" s="202"/>
      <c r="AB92" s="199"/>
    </row>
    <row r="93" ht="13.5" customHeight="1">
      <c r="A93" s="199"/>
      <c r="B93" s="200"/>
      <c r="C93" s="201"/>
      <c r="D93" s="201"/>
      <c r="E93" s="201"/>
      <c r="F93" s="201"/>
      <c r="G93" s="201"/>
      <c r="H93" s="202"/>
      <c r="I93" s="202"/>
      <c r="J93" s="202"/>
      <c r="K93" s="202"/>
      <c r="L93" s="202"/>
      <c r="M93" s="202"/>
      <c r="N93" s="202"/>
      <c r="O93" s="202"/>
      <c r="P93" s="203"/>
      <c r="Q93" s="202"/>
      <c r="R93" s="202"/>
      <c r="S93" s="204"/>
      <c r="T93" s="202"/>
      <c r="U93" s="202"/>
      <c r="V93" s="202"/>
      <c r="W93" s="202"/>
      <c r="X93" s="154"/>
      <c r="Y93" s="202"/>
      <c r="Z93" s="202"/>
      <c r="AA93" s="202"/>
      <c r="AB93" s="199"/>
    </row>
    <row r="94" ht="13.5" customHeight="1">
      <c r="A94" s="199"/>
      <c r="B94" s="200"/>
      <c r="C94" s="201"/>
      <c r="D94" s="201"/>
      <c r="E94" s="201"/>
      <c r="F94" s="201"/>
      <c r="G94" s="201"/>
      <c r="H94" s="202"/>
      <c r="I94" s="202"/>
      <c r="J94" s="202"/>
      <c r="K94" s="202"/>
      <c r="L94" s="202"/>
      <c r="M94" s="202"/>
      <c r="N94" s="202"/>
      <c r="O94" s="202"/>
      <c r="P94" s="203"/>
      <c r="Q94" s="202"/>
      <c r="R94" s="202"/>
      <c r="S94" s="204"/>
      <c r="T94" s="202"/>
      <c r="U94" s="202"/>
      <c r="V94" s="202"/>
      <c r="W94" s="202"/>
      <c r="X94" s="154"/>
      <c r="Y94" s="202"/>
      <c r="Z94" s="202"/>
      <c r="AA94" s="202"/>
      <c r="AB94" s="199"/>
    </row>
    <row r="95" ht="13.5" customHeight="1">
      <c r="A95" s="199"/>
      <c r="B95" s="200"/>
      <c r="C95" s="201"/>
      <c r="D95" s="201"/>
      <c r="E95" s="201"/>
      <c r="F95" s="201"/>
      <c r="G95" s="201"/>
      <c r="H95" s="202"/>
      <c r="I95" s="202"/>
      <c r="J95" s="202"/>
      <c r="K95" s="202"/>
      <c r="L95" s="202"/>
      <c r="M95" s="202"/>
      <c r="N95" s="202"/>
      <c r="O95" s="202"/>
      <c r="P95" s="203"/>
      <c r="Q95" s="202"/>
      <c r="R95" s="202"/>
      <c r="S95" s="204"/>
      <c r="T95" s="202"/>
      <c r="U95" s="202"/>
      <c r="V95" s="202"/>
      <c r="W95" s="202"/>
      <c r="X95" s="154"/>
      <c r="Y95" s="202"/>
      <c r="Z95" s="202"/>
      <c r="AA95" s="202"/>
      <c r="AB95" s="199"/>
    </row>
    <row r="96" ht="13.5" customHeight="1">
      <c r="A96" s="199"/>
      <c r="B96" s="200"/>
      <c r="C96" s="201"/>
      <c r="D96" s="201"/>
      <c r="E96" s="201"/>
      <c r="F96" s="201"/>
      <c r="G96" s="201"/>
      <c r="H96" s="202"/>
      <c r="I96" s="202"/>
      <c r="J96" s="202"/>
      <c r="K96" s="202"/>
      <c r="L96" s="202"/>
      <c r="M96" s="202"/>
      <c r="N96" s="202"/>
      <c r="O96" s="202"/>
      <c r="P96" s="203"/>
      <c r="Q96" s="202"/>
      <c r="R96" s="202"/>
      <c r="S96" s="204"/>
      <c r="T96" s="202"/>
      <c r="U96" s="202"/>
      <c r="V96" s="202"/>
      <c r="W96" s="202"/>
      <c r="X96" s="154"/>
      <c r="Y96" s="202"/>
      <c r="Z96" s="202"/>
      <c r="AA96" s="202"/>
      <c r="AB96" s="199"/>
    </row>
    <row r="97" ht="13.5" customHeight="1">
      <c r="A97" s="199"/>
      <c r="B97" s="200"/>
      <c r="C97" s="201"/>
      <c r="D97" s="201"/>
      <c r="E97" s="201"/>
      <c r="F97" s="201"/>
      <c r="G97" s="201"/>
      <c r="H97" s="202"/>
      <c r="I97" s="202"/>
      <c r="J97" s="202"/>
      <c r="K97" s="202"/>
      <c r="L97" s="202"/>
      <c r="M97" s="202"/>
      <c r="N97" s="202"/>
      <c r="O97" s="202"/>
      <c r="P97" s="203"/>
      <c r="Q97" s="202"/>
      <c r="R97" s="202"/>
      <c r="S97" s="204"/>
      <c r="T97" s="202"/>
      <c r="U97" s="202"/>
      <c r="V97" s="202"/>
      <c r="W97" s="202"/>
      <c r="X97" s="154"/>
      <c r="Y97" s="202"/>
      <c r="Z97" s="202"/>
      <c r="AA97" s="202"/>
      <c r="AB97" s="199"/>
    </row>
    <row r="98" ht="13.5" customHeight="1">
      <c r="A98" s="199"/>
      <c r="B98" s="200"/>
      <c r="C98" s="201"/>
      <c r="D98" s="201"/>
      <c r="E98" s="201"/>
      <c r="F98" s="201"/>
      <c r="G98" s="201"/>
      <c r="H98" s="202"/>
      <c r="I98" s="202"/>
      <c r="J98" s="202"/>
      <c r="K98" s="202"/>
      <c r="L98" s="202"/>
      <c r="M98" s="202"/>
      <c r="N98" s="202"/>
      <c r="O98" s="202"/>
      <c r="P98" s="203"/>
      <c r="Q98" s="202"/>
      <c r="R98" s="202"/>
      <c r="S98" s="204"/>
      <c r="T98" s="202"/>
      <c r="U98" s="202"/>
      <c r="V98" s="202"/>
      <c r="W98" s="202"/>
      <c r="X98" s="154"/>
      <c r="Y98" s="202"/>
      <c r="Z98" s="202"/>
      <c r="AA98" s="202"/>
      <c r="AB98" s="199"/>
    </row>
    <row r="99" ht="13.5" customHeight="1">
      <c r="A99" s="199"/>
      <c r="B99" s="200"/>
      <c r="C99" s="201"/>
      <c r="D99" s="201"/>
      <c r="E99" s="201"/>
      <c r="F99" s="201"/>
      <c r="G99" s="201"/>
      <c r="H99" s="202"/>
      <c r="I99" s="202"/>
      <c r="J99" s="202"/>
      <c r="K99" s="202"/>
      <c r="L99" s="202"/>
      <c r="M99" s="202"/>
      <c r="N99" s="202"/>
      <c r="O99" s="202"/>
      <c r="P99" s="203"/>
      <c r="Q99" s="202"/>
      <c r="R99" s="202"/>
      <c r="S99" s="204"/>
      <c r="T99" s="202"/>
      <c r="U99" s="202"/>
      <c r="V99" s="202"/>
      <c r="W99" s="202"/>
      <c r="X99" s="154"/>
      <c r="Y99" s="202"/>
      <c r="Z99" s="202"/>
      <c r="AA99" s="202"/>
      <c r="AB99" s="199"/>
    </row>
    <row r="100" ht="13.5" customHeight="1">
      <c r="A100" s="199"/>
      <c r="B100" s="200"/>
      <c r="C100" s="201"/>
      <c r="D100" s="201"/>
      <c r="E100" s="201"/>
      <c r="F100" s="201"/>
      <c r="G100" s="201"/>
      <c r="H100" s="202"/>
      <c r="I100" s="202"/>
      <c r="J100" s="202"/>
      <c r="K100" s="202"/>
      <c r="L100" s="202"/>
      <c r="M100" s="202"/>
      <c r="N100" s="202"/>
      <c r="O100" s="202"/>
      <c r="P100" s="203"/>
      <c r="Q100" s="202"/>
      <c r="R100" s="202"/>
      <c r="S100" s="204"/>
      <c r="T100" s="202"/>
      <c r="U100" s="202"/>
      <c r="V100" s="202"/>
      <c r="W100" s="202"/>
      <c r="X100" s="154"/>
      <c r="Y100" s="202"/>
      <c r="Z100" s="202"/>
      <c r="AA100" s="202"/>
      <c r="AB100" s="199"/>
    </row>
    <row r="101" ht="13.5" customHeight="1">
      <c r="A101" s="199"/>
      <c r="B101" s="200"/>
      <c r="C101" s="201"/>
      <c r="D101" s="201"/>
      <c r="E101" s="201"/>
      <c r="F101" s="201"/>
      <c r="G101" s="201"/>
      <c r="H101" s="202"/>
      <c r="I101" s="202"/>
      <c r="J101" s="202"/>
      <c r="K101" s="202"/>
      <c r="L101" s="202"/>
      <c r="M101" s="202"/>
      <c r="N101" s="202"/>
      <c r="O101" s="202"/>
      <c r="P101" s="203"/>
      <c r="Q101" s="202"/>
      <c r="R101" s="202"/>
      <c r="S101" s="204"/>
      <c r="T101" s="202"/>
      <c r="U101" s="202"/>
      <c r="V101" s="202"/>
      <c r="W101" s="202"/>
      <c r="X101" s="154"/>
      <c r="Y101" s="202"/>
      <c r="Z101" s="202"/>
      <c r="AA101" s="202"/>
      <c r="AB101" s="199"/>
    </row>
    <row r="102" ht="13.5" customHeight="1">
      <c r="A102" s="199"/>
      <c r="B102" s="200"/>
      <c r="C102" s="201"/>
      <c r="D102" s="201"/>
      <c r="E102" s="201"/>
      <c r="F102" s="201"/>
      <c r="G102" s="201"/>
      <c r="H102" s="202"/>
      <c r="I102" s="202"/>
      <c r="J102" s="202"/>
      <c r="K102" s="202"/>
      <c r="L102" s="202"/>
      <c r="M102" s="202"/>
      <c r="N102" s="202"/>
      <c r="O102" s="202"/>
      <c r="P102" s="203"/>
      <c r="Q102" s="202"/>
      <c r="R102" s="202"/>
      <c r="S102" s="204"/>
      <c r="T102" s="202"/>
      <c r="U102" s="202"/>
      <c r="V102" s="202"/>
      <c r="W102" s="202"/>
      <c r="X102" s="154"/>
      <c r="Y102" s="202"/>
      <c r="Z102" s="202"/>
      <c r="AA102" s="202"/>
      <c r="AB102" s="199"/>
    </row>
    <row r="103" ht="13.5" customHeight="1">
      <c r="A103" s="199"/>
      <c r="B103" s="200"/>
      <c r="C103" s="201"/>
      <c r="D103" s="201"/>
      <c r="E103" s="201"/>
      <c r="F103" s="201"/>
      <c r="G103" s="201"/>
      <c r="H103" s="202"/>
      <c r="I103" s="202"/>
      <c r="J103" s="202"/>
      <c r="K103" s="202"/>
      <c r="L103" s="202"/>
      <c r="M103" s="202"/>
      <c r="N103" s="202"/>
      <c r="O103" s="202"/>
      <c r="P103" s="203"/>
      <c r="Q103" s="202"/>
      <c r="R103" s="202"/>
      <c r="S103" s="204"/>
      <c r="T103" s="202"/>
      <c r="U103" s="202"/>
      <c r="V103" s="202"/>
      <c r="W103" s="202"/>
      <c r="X103" s="154"/>
      <c r="Y103" s="202"/>
      <c r="Z103" s="202"/>
      <c r="AA103" s="202"/>
      <c r="AB103" s="199"/>
    </row>
    <row r="104" ht="13.5" customHeight="1">
      <c r="A104" s="199"/>
      <c r="B104" s="200"/>
      <c r="C104" s="201"/>
      <c r="D104" s="201"/>
      <c r="E104" s="201"/>
      <c r="F104" s="201"/>
      <c r="G104" s="201"/>
      <c r="H104" s="202"/>
      <c r="I104" s="202"/>
      <c r="J104" s="202"/>
      <c r="K104" s="202"/>
      <c r="L104" s="202"/>
      <c r="M104" s="202"/>
      <c r="N104" s="202"/>
      <c r="O104" s="202"/>
      <c r="P104" s="203"/>
      <c r="Q104" s="202"/>
      <c r="R104" s="202"/>
      <c r="S104" s="204"/>
      <c r="T104" s="202"/>
      <c r="U104" s="202"/>
      <c r="V104" s="202"/>
      <c r="W104" s="202"/>
      <c r="X104" s="154"/>
      <c r="Y104" s="202"/>
      <c r="Z104" s="202"/>
      <c r="AA104" s="202"/>
      <c r="AB104" s="199"/>
    </row>
    <row r="105" ht="13.5" customHeight="1">
      <c r="A105" s="199"/>
      <c r="B105" s="200"/>
      <c r="C105" s="201"/>
      <c r="D105" s="201"/>
      <c r="E105" s="201"/>
      <c r="F105" s="201"/>
      <c r="G105" s="201"/>
      <c r="H105" s="202"/>
      <c r="I105" s="202"/>
      <c r="J105" s="202"/>
      <c r="K105" s="202"/>
      <c r="L105" s="202"/>
      <c r="M105" s="202"/>
      <c r="N105" s="202"/>
      <c r="O105" s="202"/>
      <c r="P105" s="203"/>
      <c r="Q105" s="202"/>
      <c r="R105" s="202"/>
      <c r="S105" s="204"/>
      <c r="T105" s="202"/>
      <c r="U105" s="202"/>
      <c r="V105" s="202"/>
      <c r="W105" s="202"/>
      <c r="X105" s="154"/>
      <c r="Y105" s="202"/>
      <c r="Z105" s="202"/>
      <c r="AA105" s="202"/>
      <c r="AB105" s="199"/>
    </row>
    <row r="106" ht="13.5" customHeight="1">
      <c r="A106" s="199"/>
      <c r="B106" s="200"/>
      <c r="C106" s="201"/>
      <c r="D106" s="201"/>
      <c r="E106" s="201"/>
      <c r="F106" s="201"/>
      <c r="G106" s="201"/>
      <c r="H106" s="202"/>
      <c r="I106" s="202"/>
      <c r="J106" s="202"/>
      <c r="K106" s="202"/>
      <c r="L106" s="202"/>
      <c r="M106" s="202"/>
      <c r="N106" s="202"/>
      <c r="O106" s="202"/>
      <c r="P106" s="203"/>
      <c r="Q106" s="202"/>
      <c r="R106" s="202"/>
      <c r="S106" s="204"/>
      <c r="T106" s="202"/>
      <c r="U106" s="202"/>
      <c r="V106" s="202"/>
      <c r="W106" s="202"/>
      <c r="X106" s="154"/>
      <c r="Y106" s="202"/>
      <c r="Z106" s="202"/>
      <c r="AA106" s="202"/>
      <c r="AB106" s="199"/>
    </row>
    <row r="107" ht="13.5" customHeight="1">
      <c r="A107" s="199"/>
      <c r="B107" s="200"/>
      <c r="C107" s="201"/>
      <c r="D107" s="201"/>
      <c r="E107" s="201"/>
      <c r="F107" s="201"/>
      <c r="G107" s="201"/>
      <c r="H107" s="202"/>
      <c r="I107" s="202"/>
      <c r="J107" s="202"/>
      <c r="K107" s="202"/>
      <c r="L107" s="202"/>
      <c r="M107" s="202"/>
      <c r="N107" s="202"/>
      <c r="O107" s="202"/>
      <c r="P107" s="203"/>
      <c r="Q107" s="202"/>
      <c r="R107" s="202"/>
      <c r="S107" s="204"/>
      <c r="T107" s="202"/>
      <c r="U107" s="202"/>
      <c r="V107" s="202"/>
      <c r="W107" s="202"/>
      <c r="X107" s="154"/>
      <c r="Y107" s="202"/>
      <c r="Z107" s="202"/>
      <c r="AA107" s="202"/>
      <c r="AB107" s="199"/>
    </row>
    <row r="108" ht="13.5" customHeight="1">
      <c r="A108" s="199"/>
      <c r="B108" s="200"/>
      <c r="C108" s="201"/>
      <c r="D108" s="201"/>
      <c r="E108" s="201"/>
      <c r="F108" s="201"/>
      <c r="G108" s="201"/>
      <c r="H108" s="202"/>
      <c r="I108" s="202"/>
      <c r="J108" s="202"/>
      <c r="K108" s="202"/>
      <c r="L108" s="202"/>
      <c r="M108" s="202"/>
      <c r="N108" s="202"/>
      <c r="O108" s="202"/>
      <c r="P108" s="203"/>
      <c r="Q108" s="202"/>
      <c r="R108" s="202"/>
      <c r="S108" s="204"/>
      <c r="T108" s="202"/>
      <c r="U108" s="202"/>
      <c r="V108" s="202"/>
      <c r="W108" s="202"/>
      <c r="X108" s="154"/>
      <c r="Y108" s="202"/>
      <c r="Z108" s="202"/>
      <c r="AA108" s="202"/>
      <c r="AB108" s="199"/>
    </row>
    <row r="109" ht="13.5" customHeight="1">
      <c r="A109" s="199"/>
      <c r="B109" s="200"/>
      <c r="C109" s="201"/>
      <c r="D109" s="201"/>
      <c r="E109" s="201"/>
      <c r="F109" s="201"/>
      <c r="G109" s="201"/>
      <c r="H109" s="202"/>
      <c r="I109" s="202"/>
      <c r="J109" s="202"/>
      <c r="K109" s="202"/>
      <c r="L109" s="202"/>
      <c r="M109" s="202"/>
      <c r="N109" s="202"/>
      <c r="O109" s="202"/>
      <c r="P109" s="203"/>
      <c r="Q109" s="202"/>
      <c r="R109" s="202"/>
      <c r="S109" s="204"/>
      <c r="T109" s="202"/>
      <c r="U109" s="202"/>
      <c r="V109" s="202"/>
      <c r="W109" s="202"/>
      <c r="X109" s="154"/>
      <c r="Y109" s="202"/>
      <c r="Z109" s="202"/>
      <c r="AA109" s="202"/>
      <c r="AB109" s="199"/>
    </row>
    <row r="110" ht="13.5" customHeight="1">
      <c r="A110" s="199"/>
      <c r="B110" s="200"/>
      <c r="C110" s="201"/>
      <c r="D110" s="201"/>
      <c r="E110" s="201"/>
      <c r="F110" s="201"/>
      <c r="G110" s="201"/>
      <c r="H110" s="202"/>
      <c r="I110" s="202"/>
      <c r="J110" s="202"/>
      <c r="K110" s="202"/>
      <c r="L110" s="202"/>
      <c r="M110" s="202"/>
      <c r="N110" s="202"/>
      <c r="O110" s="202"/>
      <c r="P110" s="203"/>
      <c r="Q110" s="202"/>
      <c r="R110" s="202"/>
      <c r="S110" s="204"/>
      <c r="T110" s="202"/>
      <c r="U110" s="202"/>
      <c r="V110" s="202"/>
      <c r="W110" s="202"/>
      <c r="X110" s="154"/>
      <c r="Y110" s="202"/>
      <c r="Z110" s="202"/>
      <c r="AA110" s="202"/>
      <c r="AB110" s="199"/>
    </row>
    <row r="111" ht="13.5" customHeight="1">
      <c r="A111" s="199"/>
      <c r="B111" s="200"/>
      <c r="C111" s="201"/>
      <c r="D111" s="201"/>
      <c r="E111" s="201"/>
      <c r="F111" s="201"/>
      <c r="G111" s="201"/>
      <c r="H111" s="202"/>
      <c r="I111" s="202"/>
      <c r="J111" s="202"/>
      <c r="K111" s="202"/>
      <c r="L111" s="202"/>
      <c r="M111" s="202"/>
      <c r="N111" s="202"/>
      <c r="O111" s="202"/>
      <c r="P111" s="203"/>
      <c r="Q111" s="202"/>
      <c r="R111" s="202"/>
      <c r="S111" s="204"/>
      <c r="T111" s="202"/>
      <c r="U111" s="202"/>
      <c r="V111" s="202"/>
      <c r="W111" s="202"/>
      <c r="X111" s="154"/>
      <c r="Y111" s="202"/>
      <c r="Z111" s="202"/>
      <c r="AA111" s="202"/>
      <c r="AB111" s="199"/>
    </row>
    <row r="112" ht="13.5" customHeight="1">
      <c r="A112" s="199"/>
      <c r="B112" s="200"/>
      <c r="C112" s="201"/>
      <c r="D112" s="201"/>
      <c r="E112" s="201"/>
      <c r="F112" s="201"/>
      <c r="G112" s="201"/>
      <c r="H112" s="202"/>
      <c r="I112" s="202"/>
      <c r="J112" s="202"/>
      <c r="K112" s="202"/>
      <c r="L112" s="202"/>
      <c r="M112" s="202"/>
      <c r="N112" s="202"/>
      <c r="O112" s="202"/>
      <c r="P112" s="203"/>
      <c r="Q112" s="202"/>
      <c r="R112" s="202"/>
      <c r="S112" s="204"/>
      <c r="T112" s="202"/>
      <c r="U112" s="202"/>
      <c r="V112" s="202"/>
      <c r="W112" s="202"/>
      <c r="X112" s="154"/>
      <c r="Y112" s="202"/>
      <c r="Z112" s="202"/>
      <c r="AA112" s="202"/>
      <c r="AB112" s="199"/>
    </row>
    <row r="113" ht="13.5" customHeight="1">
      <c r="A113" s="199"/>
      <c r="B113" s="200"/>
      <c r="C113" s="201"/>
      <c r="D113" s="201"/>
      <c r="E113" s="201"/>
      <c r="F113" s="201"/>
      <c r="G113" s="201"/>
      <c r="H113" s="202"/>
      <c r="I113" s="202"/>
      <c r="J113" s="202"/>
      <c r="K113" s="202"/>
      <c r="L113" s="202"/>
      <c r="M113" s="202"/>
      <c r="N113" s="202"/>
      <c r="O113" s="202"/>
      <c r="P113" s="203"/>
      <c r="Q113" s="202"/>
      <c r="R113" s="202"/>
      <c r="S113" s="204"/>
      <c r="T113" s="202"/>
      <c r="U113" s="202"/>
      <c r="V113" s="202"/>
      <c r="W113" s="202"/>
      <c r="X113" s="154"/>
      <c r="Y113" s="202"/>
      <c r="Z113" s="202"/>
      <c r="AA113" s="202"/>
      <c r="AB113" s="199"/>
    </row>
    <row r="114" ht="13.5" customHeight="1">
      <c r="A114" s="199"/>
      <c r="B114" s="200"/>
      <c r="C114" s="201"/>
      <c r="D114" s="201"/>
      <c r="E114" s="201"/>
      <c r="F114" s="201"/>
      <c r="G114" s="201"/>
      <c r="H114" s="202"/>
      <c r="I114" s="202"/>
      <c r="J114" s="202"/>
      <c r="K114" s="202"/>
      <c r="L114" s="202"/>
      <c r="M114" s="202"/>
      <c r="N114" s="202"/>
      <c r="O114" s="202"/>
      <c r="P114" s="203"/>
      <c r="Q114" s="202"/>
      <c r="R114" s="202"/>
      <c r="S114" s="204"/>
      <c r="T114" s="202"/>
      <c r="U114" s="202"/>
      <c r="V114" s="202"/>
      <c r="W114" s="202"/>
      <c r="X114" s="154"/>
      <c r="Y114" s="202"/>
      <c r="Z114" s="202"/>
      <c r="AA114" s="202"/>
      <c r="AB114" s="199"/>
    </row>
    <row r="115" ht="13.5" customHeight="1">
      <c r="A115" s="199"/>
      <c r="B115" s="200"/>
      <c r="C115" s="201"/>
      <c r="D115" s="201"/>
      <c r="E115" s="201"/>
      <c r="F115" s="201"/>
      <c r="G115" s="201"/>
      <c r="H115" s="202"/>
      <c r="I115" s="202"/>
      <c r="J115" s="202"/>
      <c r="K115" s="202"/>
      <c r="L115" s="202"/>
      <c r="M115" s="202"/>
      <c r="N115" s="202"/>
      <c r="O115" s="202"/>
      <c r="P115" s="203"/>
      <c r="Q115" s="202"/>
      <c r="R115" s="202"/>
      <c r="S115" s="204"/>
      <c r="T115" s="202"/>
      <c r="U115" s="202"/>
      <c r="V115" s="202"/>
      <c r="W115" s="202"/>
      <c r="X115" s="154"/>
      <c r="Y115" s="202"/>
      <c r="Z115" s="202"/>
      <c r="AA115" s="202"/>
      <c r="AB115" s="199"/>
    </row>
    <row r="116" ht="13.5" customHeight="1">
      <c r="A116" s="199"/>
      <c r="B116" s="200"/>
      <c r="C116" s="201"/>
      <c r="D116" s="201"/>
      <c r="E116" s="201"/>
      <c r="F116" s="201"/>
      <c r="G116" s="201"/>
      <c r="H116" s="202"/>
      <c r="I116" s="202"/>
      <c r="J116" s="202"/>
      <c r="K116" s="202"/>
      <c r="L116" s="202"/>
      <c r="M116" s="202"/>
      <c r="N116" s="202"/>
      <c r="O116" s="202"/>
      <c r="P116" s="203"/>
      <c r="Q116" s="202"/>
      <c r="R116" s="202"/>
      <c r="S116" s="204"/>
      <c r="T116" s="202"/>
      <c r="U116" s="202"/>
      <c r="V116" s="202"/>
      <c r="W116" s="202"/>
      <c r="X116" s="154"/>
      <c r="Y116" s="202"/>
      <c r="Z116" s="202"/>
      <c r="AA116" s="202"/>
      <c r="AB116" s="199"/>
    </row>
    <row r="117" ht="13.5" customHeight="1">
      <c r="A117" s="199"/>
      <c r="B117" s="200"/>
      <c r="C117" s="201"/>
      <c r="D117" s="201"/>
      <c r="E117" s="201"/>
      <c r="F117" s="201"/>
      <c r="G117" s="201"/>
      <c r="H117" s="202"/>
      <c r="I117" s="202"/>
      <c r="J117" s="202"/>
      <c r="K117" s="202"/>
      <c r="L117" s="202"/>
      <c r="M117" s="202"/>
      <c r="N117" s="202"/>
      <c r="O117" s="202"/>
      <c r="P117" s="203"/>
      <c r="Q117" s="202"/>
      <c r="R117" s="202"/>
      <c r="S117" s="204"/>
      <c r="T117" s="202"/>
      <c r="U117" s="202"/>
      <c r="V117" s="202"/>
      <c r="W117" s="202"/>
      <c r="X117" s="154"/>
      <c r="Y117" s="202"/>
      <c r="Z117" s="202"/>
      <c r="AA117" s="202"/>
      <c r="AB117" s="199"/>
    </row>
    <row r="118" ht="13.5" customHeight="1">
      <c r="A118" s="199"/>
      <c r="B118" s="200"/>
      <c r="C118" s="201"/>
      <c r="D118" s="201"/>
      <c r="E118" s="201"/>
      <c r="F118" s="201"/>
      <c r="G118" s="201"/>
      <c r="H118" s="202"/>
      <c r="I118" s="202"/>
      <c r="J118" s="202"/>
      <c r="K118" s="202"/>
      <c r="L118" s="202"/>
      <c r="M118" s="202"/>
      <c r="N118" s="202"/>
      <c r="O118" s="202"/>
      <c r="P118" s="203"/>
      <c r="Q118" s="202"/>
      <c r="R118" s="202"/>
      <c r="S118" s="204"/>
      <c r="T118" s="202"/>
      <c r="U118" s="202"/>
      <c r="V118" s="202"/>
      <c r="W118" s="202"/>
      <c r="X118" s="154"/>
      <c r="Y118" s="202"/>
      <c r="Z118" s="202"/>
      <c r="AA118" s="202"/>
      <c r="AB118" s="199"/>
    </row>
  </sheetData>
  <mergeCells count="82">
    <mergeCell ref="U73:V73"/>
    <mergeCell ref="W73:X73"/>
    <mergeCell ref="G73:H73"/>
    <mergeCell ref="I73:J73"/>
    <mergeCell ref="K73:L73"/>
    <mergeCell ref="M73:N73"/>
    <mergeCell ref="O73:P73"/>
    <mergeCell ref="Q73:R73"/>
    <mergeCell ref="S73:T73"/>
    <mergeCell ref="G69:H69"/>
    <mergeCell ref="I69:J69"/>
    <mergeCell ref="G70:H70"/>
    <mergeCell ref="I70:J70"/>
    <mergeCell ref="I71:J71"/>
    <mergeCell ref="G72:H72"/>
    <mergeCell ref="I72:J72"/>
    <mergeCell ref="U75:V75"/>
    <mergeCell ref="W75:Y75"/>
    <mergeCell ref="Z75:AA75"/>
    <mergeCell ref="G75:H75"/>
    <mergeCell ref="I75:J75"/>
    <mergeCell ref="K75:L75"/>
    <mergeCell ref="M75:N75"/>
    <mergeCell ref="O75:P75"/>
    <mergeCell ref="Q75:R75"/>
    <mergeCell ref="S75:T75"/>
    <mergeCell ref="S76:T76"/>
    <mergeCell ref="U76:V76"/>
    <mergeCell ref="W76:Y76"/>
    <mergeCell ref="C76:F76"/>
    <mergeCell ref="G76:H76"/>
    <mergeCell ref="I76:J76"/>
    <mergeCell ref="K76:L76"/>
    <mergeCell ref="M76:N76"/>
    <mergeCell ref="O76:P76"/>
    <mergeCell ref="Q76:R76"/>
    <mergeCell ref="AA3:AB3"/>
    <mergeCell ref="AA4:AB4"/>
    <mergeCell ref="C1:L1"/>
    <mergeCell ref="M1:N1"/>
    <mergeCell ref="O1:T1"/>
    <mergeCell ref="V1:W1"/>
    <mergeCell ref="AA1:AB1"/>
    <mergeCell ref="AA2:AB2"/>
    <mergeCell ref="G3:K3"/>
    <mergeCell ref="K69:L69"/>
    <mergeCell ref="M69:N69"/>
    <mergeCell ref="K70:L70"/>
    <mergeCell ref="M70:N70"/>
    <mergeCell ref="K71:L71"/>
    <mergeCell ref="M71:N71"/>
    <mergeCell ref="K72:L72"/>
    <mergeCell ref="M72:N72"/>
    <mergeCell ref="O69:P69"/>
    <mergeCell ref="Q69:R69"/>
    <mergeCell ref="O70:P70"/>
    <mergeCell ref="Q70:R70"/>
    <mergeCell ref="O71:P71"/>
    <mergeCell ref="Q71:R71"/>
    <mergeCell ref="O72:P72"/>
    <mergeCell ref="Q72:R72"/>
    <mergeCell ref="S69:T69"/>
    <mergeCell ref="U69:V69"/>
    <mergeCell ref="S70:T70"/>
    <mergeCell ref="U70:V70"/>
    <mergeCell ref="S71:T71"/>
    <mergeCell ref="U71:V71"/>
    <mergeCell ref="S72:T72"/>
    <mergeCell ref="U72:V72"/>
    <mergeCell ref="W69:Y69"/>
    <mergeCell ref="Z69:AA69"/>
    <mergeCell ref="W70:Y70"/>
    <mergeCell ref="W71:Y71"/>
    <mergeCell ref="W72:X72"/>
    <mergeCell ref="Z72:AA72"/>
    <mergeCell ref="B6:F6"/>
    <mergeCell ref="G6:K6"/>
    <mergeCell ref="M6:O6"/>
    <mergeCell ref="P6:S6"/>
    <mergeCell ref="X6:Y6"/>
    <mergeCell ref="Z6:AB6"/>
    <mergeCell ref="C69:F69"/>
  </mergeCells>
  <conditionalFormatting sqref="G10 G13 G16 G19 G22 G25 G28 G31 G34 G37 G40 G43 G46 G49 G52 G55 G58 G61 G64 G67 G70:Y70 G73:L73 X73 G76:Y76">
    <cfRule type="cellIs" dxfId="0" priority="1" operator="equal">
      <formula>"x"</formula>
    </cfRule>
  </conditionalFormatting>
  <dataValidations>
    <dataValidation type="custom" allowBlank="1" showDropDown="1" sqref="V1">
      <formula1>OR(NOT(ISERROR(DATEVALUE(V1))), AND(ISNUMBER(V1), LEFT(CELL("format", V1))="D"))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hidden="1" min="1" max="1" width="7.25"/>
    <col customWidth="1" min="2" max="2" width="14.0"/>
    <col customWidth="1" min="3" max="5" width="2.88"/>
    <col customWidth="1" min="6" max="8" width="4.0"/>
    <col customWidth="1" min="9" max="10" width="4.38"/>
    <col customWidth="1" min="11" max="11" width="5.38"/>
    <col customWidth="1" min="12" max="15" width="5.0"/>
    <col customWidth="1" min="16" max="16" width="4.75"/>
    <col customWidth="1" min="17" max="18" width="3.88"/>
    <col customWidth="1" min="19" max="19" width="5.0"/>
    <col customWidth="1" min="20" max="22" width="5.38"/>
    <col customWidth="1" min="23" max="24" width="4.75"/>
    <col customWidth="1" min="25" max="26" width="6.0"/>
    <col customWidth="1" min="27" max="27" width="4.13"/>
  </cols>
  <sheetData>
    <row r="1" ht="14.25" customHeight="1">
      <c r="A1" s="47"/>
      <c r="B1" s="48" t="s">
        <v>40</v>
      </c>
      <c r="C1" s="49"/>
      <c r="D1" s="50"/>
      <c r="E1" s="50"/>
      <c r="F1" s="50"/>
      <c r="G1" s="50"/>
      <c r="H1" s="50"/>
      <c r="I1" s="50"/>
      <c r="J1" s="50"/>
      <c r="K1" s="51"/>
      <c r="L1" s="52" t="s">
        <v>41</v>
      </c>
      <c r="M1" s="53"/>
      <c r="N1" s="54"/>
      <c r="O1" s="50"/>
      <c r="P1" s="50"/>
      <c r="Q1" s="50"/>
      <c r="R1" s="50"/>
      <c r="S1" s="51"/>
      <c r="T1" s="52" t="s">
        <v>42</v>
      </c>
      <c r="U1" s="54"/>
      <c r="V1" s="50"/>
      <c r="W1" s="55" t="s">
        <v>43</v>
      </c>
      <c r="X1" s="56"/>
      <c r="Y1" s="56"/>
      <c r="Z1" s="49">
        <v>0.5</v>
      </c>
      <c r="AA1" s="57"/>
    </row>
    <row r="2" ht="14.25" customHeight="1">
      <c r="A2" s="58"/>
      <c r="B2" s="59"/>
      <c r="C2" s="60" t="s">
        <v>44</v>
      </c>
      <c r="D2" s="61" t="s">
        <v>45</v>
      </c>
      <c r="E2" s="62" t="s">
        <v>46</v>
      </c>
      <c r="F2" s="63" t="s">
        <v>47</v>
      </c>
      <c r="G2" s="61" t="s">
        <v>48</v>
      </c>
      <c r="H2" s="61" t="s">
        <v>49</v>
      </c>
      <c r="I2" s="61" t="s">
        <v>50</v>
      </c>
      <c r="J2" s="62" t="s">
        <v>51</v>
      </c>
      <c r="K2" s="61" t="s">
        <v>52</v>
      </c>
      <c r="L2" s="60" t="s">
        <v>53</v>
      </c>
      <c r="M2" s="61" t="s">
        <v>54</v>
      </c>
      <c r="N2" s="62" t="s">
        <v>55</v>
      </c>
      <c r="O2" s="61" t="s">
        <v>56</v>
      </c>
      <c r="P2" s="61" t="s">
        <v>57</v>
      </c>
      <c r="Q2" s="61" t="s">
        <v>49</v>
      </c>
      <c r="R2" s="62" t="s">
        <v>51</v>
      </c>
      <c r="S2" s="62" t="s">
        <v>50</v>
      </c>
      <c r="T2" s="64" t="s">
        <v>58</v>
      </c>
      <c r="U2" s="60" t="s">
        <v>59</v>
      </c>
      <c r="V2" s="60" t="s">
        <v>60</v>
      </c>
      <c r="W2" s="65" t="s">
        <v>61</v>
      </c>
      <c r="X2" s="66" t="s">
        <v>62</v>
      </c>
      <c r="Y2" s="67" t="s">
        <v>63</v>
      </c>
      <c r="Z2" s="68" t="s">
        <v>64</v>
      </c>
      <c r="AA2" s="69"/>
    </row>
    <row r="3" ht="19.5" customHeight="1">
      <c r="A3" s="70"/>
      <c r="B3" s="71" t="s">
        <v>65</v>
      </c>
      <c r="C3" s="72" t="str">
        <f>IFERROR(__xludf.DUMMYFUNCTION("IFERROR(SUMPRODUCT(FILTER(C5:C69*$E5:$E69,($A5:$A69=""Horas"")*(C5:C69)*($E5:$E69))),""0"")
"),"0")</f>
        <v>0</v>
      </c>
      <c r="D3" s="73" t="str">
        <f>IFERROR(__xludf.DUMMYFUNCTION("IFERROR(SUMPRODUCT(FILTER(D5:D69*$E5:$E69,($A5:$A69=""Horas"")*(D5:D69)*($E5:$E69))),""0"")
"),"0")</f>
        <v>0</v>
      </c>
      <c r="E3" s="75">
        <f>SUMIF($A:$A,"Horas",E:E)</f>
        <v>1</v>
      </c>
      <c r="F3" s="76" t="s">
        <v>66</v>
      </c>
      <c r="J3" s="77"/>
      <c r="K3" s="72" t="str">
        <f>IFERROR(__xludf.DUMMYFUNCTION("IFERROR(SUMPRODUCT(FILTER(K5:K69,($A5:$A69=""Horas"")*(K5:K69)*($E5:$E69))),""0"")
"),"0")</f>
        <v>0</v>
      </c>
      <c r="L3" s="72">
        <f>IFERROR(__xludf.DUMMYFUNCTION("IFERROR(SUMPRODUCT(FILTER(L5:L69,($A5:$A69=""Horas"")*(L5:L69)*($E5:$E69))),""0"")
"),8.0)</f>
        <v>8</v>
      </c>
      <c r="M3" s="73">
        <f>IFERROR(__xludf.DUMMYFUNCTION("IFERROR(SUMPRODUCT(FILTER(M5:M69*$E5:$E69,($A5:$A69=""Horas"")*(M5:M69)*($E5:$E69))),""0"")
"),48.0)</f>
        <v>48</v>
      </c>
      <c r="N3" s="78" t="str">
        <f>IFERROR(__xludf.DUMMYFUNCTION("IFERROR(SUMPRODUCT(FILTER(N5:N69*$E5:$E69,($A5:$A69=""Horas"")*(N5:N69)*($E5:$E69))),""0"")
"),"0")</f>
        <v>0</v>
      </c>
      <c r="O3" s="73" t="str">
        <f>IFERROR(__xludf.DUMMYFUNCTION("IFERROR(SUMPRODUCT(FILTER(O5:O69*$E5:$E69,($A5:$A69=""Horas"")*(O5:O69)*($E5:$E69))),""0"")
"),"0")</f>
        <v>0</v>
      </c>
      <c r="P3" s="73" t="str">
        <f>IFERROR(__xludf.DUMMYFUNCTION("IFERROR(SUMPRODUCT(FILTER(P5:P69*$E5:$E69,($A5:$A69=""Horas"")*(P5:P69)*($E5:$E69))),""0"")
"),"0")</f>
        <v>0</v>
      </c>
      <c r="Q3" s="73" t="str">
        <f>IFERROR(__xludf.DUMMYFUNCTION("IFERROR(SUMPRODUCT(FILTER(Q5:Q69*$E5:$E69,($A5:$A69=""Horas"")*(Q5:Q69)*($E5:$E69))),""0"")
"),"0")</f>
        <v>0</v>
      </c>
      <c r="R3" s="78" t="str">
        <f>IFERROR(__xludf.DUMMYFUNCTION("IFERROR(SUMPRODUCT(FILTER(R5:R69*$E5:$E69,($A5:$A69=""Horas"")*(R5:R69)*($E5:$E69))),""0"")
"),"0")</f>
        <v>0</v>
      </c>
      <c r="S3" s="73" t="str">
        <f>IFERROR(__xludf.DUMMYFUNCTION("IFERROR(SUMPRODUCT(FILTER(S5:S69*$E5:$E69,($A5:$A69=""Horas"")*(S5:S69)*($E5:$E69))),""0"")
"),"0")</f>
        <v>0</v>
      </c>
      <c r="T3" s="79" t="str">
        <f>IFERROR(__xludf.DUMMYFUNCTION("IFERROR(SUMPRODUCT(FILTER(T5:T69*$E5:$E69,($A5:$A69=""Horas"")*(T5:T69)*($E5:$E69))),""0"")
"),"0")</f>
        <v>0</v>
      </c>
      <c r="U3" s="79" t="str">
        <f>IFERROR(__xludf.DUMMYFUNCTION("IFERROR(SUMPRODUCT(FILTER(U5:U69*$E5:$E69,($A5:$A69=""Horas"")*(U5:U69)*($E5:$E69))),""0"")
"),"0")</f>
        <v>0</v>
      </c>
      <c r="V3" s="79" t="str">
        <f>IFERROR(__xludf.DUMMYFUNCTION("IFERROR(SUMPRODUCT(FILTER(V5:V69*$E5:$E69,($A5:$A69=""Horas"")*(V5:V69)*($E5:$E69))),""0"")
"),"0")</f>
        <v>0</v>
      </c>
      <c r="W3" s="80">
        <f>SUM(K3:V3)</f>
        <v>56</v>
      </c>
      <c r="X3" s="81">
        <f>ROUNDUP((K3+MAX(L3,(M3/4),N3)+SUM(O3:V3))/8,0)</f>
        <v>2</v>
      </c>
      <c r="Y3" s="82">
        <f t="shared" ref="Y3:Z3" si="1">SUM(Y9:Y25)</f>
        <v>1000</v>
      </c>
      <c r="Z3" s="83">
        <f t="shared" si="1"/>
        <v>2000</v>
      </c>
      <c r="AA3" s="69"/>
    </row>
    <row r="4" ht="11.25" customHeight="1">
      <c r="A4" s="84"/>
      <c r="B4" s="85"/>
      <c r="C4" s="86"/>
      <c r="D4" s="87"/>
      <c r="E4" s="87"/>
      <c r="F4" s="86">
        <f t="shared" ref="F4:V4" si="2">SUMIF($A:$A,"Coste",F:F)</f>
        <v>0</v>
      </c>
      <c r="G4" s="88">
        <f t="shared" si="2"/>
        <v>0</v>
      </c>
      <c r="H4" s="88">
        <f t="shared" si="2"/>
        <v>0</v>
      </c>
      <c r="I4" s="88">
        <f t="shared" si="2"/>
        <v>0</v>
      </c>
      <c r="J4" s="89">
        <f t="shared" si="2"/>
        <v>0</v>
      </c>
      <c r="K4" s="90">
        <f t="shared" si="2"/>
        <v>0</v>
      </c>
      <c r="L4" s="86">
        <f t="shared" si="2"/>
        <v>280</v>
      </c>
      <c r="M4" s="88">
        <f t="shared" si="2"/>
        <v>720</v>
      </c>
      <c r="N4" s="89">
        <f t="shared" si="2"/>
        <v>0</v>
      </c>
      <c r="O4" s="88">
        <f t="shared" si="2"/>
        <v>0</v>
      </c>
      <c r="P4" s="88">
        <f t="shared" si="2"/>
        <v>0</v>
      </c>
      <c r="Q4" s="88">
        <f t="shared" si="2"/>
        <v>0</v>
      </c>
      <c r="R4" s="89">
        <f t="shared" si="2"/>
        <v>0</v>
      </c>
      <c r="S4" s="90">
        <f t="shared" si="2"/>
        <v>0</v>
      </c>
      <c r="T4" s="89">
        <f t="shared" si="2"/>
        <v>0</v>
      </c>
      <c r="U4" s="86">
        <f t="shared" si="2"/>
        <v>0</v>
      </c>
      <c r="V4" s="86">
        <f t="shared" si="2"/>
        <v>0</v>
      </c>
      <c r="W4" s="91"/>
      <c r="X4" s="92"/>
      <c r="Y4" s="93"/>
      <c r="Z4" s="94"/>
      <c r="AA4" s="95"/>
    </row>
    <row r="5" ht="10.5" customHeight="1">
      <c r="A5" s="96"/>
      <c r="B5" s="97"/>
      <c r="C5" s="98"/>
      <c r="D5" s="98"/>
      <c r="E5" s="98"/>
      <c r="F5" s="98"/>
      <c r="G5" s="99"/>
      <c r="H5" s="98"/>
      <c r="I5" s="99"/>
      <c r="J5" s="99"/>
      <c r="K5" s="99"/>
      <c r="L5" s="99"/>
      <c r="M5" s="99"/>
      <c r="N5" s="99"/>
      <c r="O5" s="100"/>
      <c r="P5" s="99"/>
      <c r="Q5" s="99"/>
      <c r="R5" s="99"/>
      <c r="S5" s="99"/>
      <c r="T5" s="99"/>
      <c r="U5" s="99"/>
      <c r="V5" s="99"/>
      <c r="W5" s="99"/>
      <c r="X5" s="99"/>
      <c r="Y5" s="101"/>
      <c r="Z5" s="101"/>
      <c r="AA5" s="101"/>
    </row>
    <row r="6" ht="12.0" customHeight="1">
      <c r="A6" s="102"/>
      <c r="B6" s="103" t="s">
        <v>67</v>
      </c>
      <c r="C6" s="104"/>
      <c r="D6" s="104"/>
      <c r="E6" s="104"/>
      <c r="F6" s="105" t="s">
        <v>68</v>
      </c>
      <c r="G6" s="104"/>
      <c r="H6" s="104"/>
      <c r="I6" s="104"/>
      <c r="J6" s="106"/>
      <c r="K6" s="107" t="s">
        <v>69</v>
      </c>
      <c r="L6" s="108" t="s">
        <v>70</v>
      </c>
      <c r="M6" s="104"/>
      <c r="N6" s="106"/>
      <c r="O6" s="108" t="s">
        <v>71</v>
      </c>
      <c r="P6" s="104"/>
      <c r="Q6" s="104"/>
      <c r="R6" s="104"/>
      <c r="S6" s="108" t="s">
        <v>72</v>
      </c>
      <c r="T6" s="107" t="s">
        <v>73</v>
      </c>
      <c r="U6" s="107" t="s">
        <v>74</v>
      </c>
      <c r="V6" s="107" t="s">
        <v>75</v>
      </c>
      <c r="W6" s="109" t="s">
        <v>76</v>
      </c>
      <c r="X6" s="106"/>
      <c r="Y6" s="109" t="s">
        <v>65</v>
      </c>
      <c r="Z6" s="104"/>
      <c r="AA6" s="106"/>
    </row>
    <row r="7" ht="23.25" customHeight="1">
      <c r="A7" s="110"/>
      <c r="B7" s="111" t="s">
        <v>77</v>
      </c>
      <c r="C7" s="113" t="s">
        <v>44</v>
      </c>
      <c r="D7" s="113" t="s">
        <v>45</v>
      </c>
      <c r="E7" s="114" t="s">
        <v>46</v>
      </c>
      <c r="F7" s="115" t="s">
        <v>78</v>
      </c>
      <c r="G7" s="113" t="s">
        <v>79</v>
      </c>
      <c r="H7" s="113" t="s">
        <v>80</v>
      </c>
      <c r="I7" s="113" t="s">
        <v>81</v>
      </c>
      <c r="J7" s="116" t="s">
        <v>82</v>
      </c>
      <c r="K7" s="117" t="s">
        <v>83</v>
      </c>
      <c r="L7" s="117" t="s">
        <v>84</v>
      </c>
      <c r="M7" s="118" t="s">
        <v>85</v>
      </c>
      <c r="N7" s="119" t="s">
        <v>86</v>
      </c>
      <c r="O7" s="118" t="s">
        <v>56</v>
      </c>
      <c r="P7" s="118" t="s">
        <v>48</v>
      </c>
      <c r="Q7" s="118" t="s">
        <v>49</v>
      </c>
      <c r="R7" s="119" t="s">
        <v>51</v>
      </c>
      <c r="S7" s="120" t="s">
        <v>50</v>
      </c>
      <c r="T7" s="121" t="s">
        <v>87</v>
      </c>
      <c r="U7" s="121" t="s">
        <v>88</v>
      </c>
      <c r="V7" s="121" t="s">
        <v>89</v>
      </c>
      <c r="W7" s="122" t="s">
        <v>61</v>
      </c>
      <c r="X7" s="123" t="s">
        <v>62</v>
      </c>
      <c r="Y7" s="124" t="s">
        <v>63</v>
      </c>
      <c r="Z7" s="125" t="s">
        <v>90</v>
      </c>
      <c r="AA7" s="122" t="s">
        <v>91</v>
      </c>
    </row>
    <row r="8" ht="12.75" customHeight="1">
      <c r="A8" s="126"/>
      <c r="B8" s="127" t="s">
        <v>92</v>
      </c>
      <c r="C8" s="128"/>
      <c r="D8" s="128"/>
      <c r="E8" s="128"/>
      <c r="F8" s="129">
        <v>90.0</v>
      </c>
      <c r="G8" s="129">
        <v>10.0</v>
      </c>
      <c r="H8" s="129">
        <v>12.0</v>
      </c>
      <c r="I8" s="130">
        <v>25.0</v>
      </c>
      <c r="J8" s="130">
        <f>380/2</f>
        <v>190</v>
      </c>
      <c r="K8" s="129">
        <v>25.0</v>
      </c>
      <c r="L8" s="130">
        <v>35.0</v>
      </c>
      <c r="M8" s="130">
        <v>15.0</v>
      </c>
      <c r="N8" s="129">
        <v>25.0</v>
      </c>
      <c r="O8" s="129">
        <v>25.0</v>
      </c>
      <c r="P8" s="129">
        <v>25.0</v>
      </c>
      <c r="Q8" s="130">
        <v>25.0</v>
      </c>
      <c r="R8" s="130">
        <v>25.0</v>
      </c>
      <c r="S8" s="129">
        <v>25.0</v>
      </c>
      <c r="T8" s="129">
        <v>25.0</v>
      </c>
      <c r="U8" s="129">
        <v>25.0</v>
      </c>
      <c r="V8" s="130"/>
      <c r="X8" s="130"/>
      <c r="Y8" s="128"/>
      <c r="Z8" s="128"/>
      <c r="AA8" s="128"/>
    </row>
    <row r="9" ht="11.25" customHeight="1">
      <c r="A9" s="131" t="str">
        <f>IF(E10,"Hay pieza","No hay pieza")</f>
        <v>Hay pieza</v>
      </c>
      <c r="B9" s="132" t="s">
        <v>164</v>
      </c>
      <c r="C9" s="133" t="s">
        <v>44</v>
      </c>
      <c r="D9" s="133" t="s">
        <v>45</v>
      </c>
      <c r="E9" s="133" t="s">
        <v>8</v>
      </c>
      <c r="F9" s="133" t="s">
        <v>47</v>
      </c>
      <c r="G9" s="133" t="s">
        <v>48</v>
      </c>
      <c r="H9" s="133" t="s">
        <v>49</v>
      </c>
      <c r="I9" s="133" t="s">
        <v>50</v>
      </c>
      <c r="J9" s="133" t="s">
        <v>51</v>
      </c>
      <c r="K9" s="133" t="s">
        <v>83</v>
      </c>
      <c r="L9" s="133" t="s">
        <v>53</v>
      </c>
      <c r="M9" s="133" t="s">
        <v>54</v>
      </c>
      <c r="N9" s="133" t="s">
        <v>55</v>
      </c>
      <c r="O9" s="133" t="s">
        <v>56</v>
      </c>
      <c r="P9" s="133" t="s">
        <v>57</v>
      </c>
      <c r="Q9" s="133" t="s">
        <v>49</v>
      </c>
      <c r="R9" s="133" t="s">
        <v>51</v>
      </c>
      <c r="S9" s="133" t="s">
        <v>50</v>
      </c>
      <c r="T9" s="133" t="s">
        <v>58</v>
      </c>
      <c r="U9" s="133" t="s">
        <v>59</v>
      </c>
      <c r="V9" s="133" t="s">
        <v>60</v>
      </c>
      <c r="W9" s="133" t="s">
        <v>61</v>
      </c>
      <c r="X9" s="133" t="s">
        <v>62</v>
      </c>
      <c r="Y9" s="133" t="s">
        <v>63</v>
      </c>
      <c r="Z9" s="134" t="s">
        <v>165</v>
      </c>
      <c r="AA9" s="134" t="s">
        <v>91</v>
      </c>
    </row>
    <row r="10" ht="41.25" customHeight="1">
      <c r="A10" s="135" t="s">
        <v>166</v>
      </c>
      <c r="B10" s="207" t="s">
        <v>7</v>
      </c>
      <c r="C10" s="136"/>
      <c r="D10" s="137"/>
      <c r="E10" s="139">
        <v>1.0</v>
      </c>
      <c r="F10" s="140" t="b">
        <v>0</v>
      </c>
      <c r="G10" s="141" t="b">
        <v>0</v>
      </c>
      <c r="H10" s="141" t="b">
        <v>0</v>
      </c>
      <c r="I10" s="141" t="b">
        <v>0</v>
      </c>
      <c r="J10" s="142" t="b">
        <v>0</v>
      </c>
      <c r="K10" s="143"/>
      <c r="L10" s="144">
        <v>8.0</v>
      </c>
      <c r="M10" s="47">
        <v>48.0</v>
      </c>
      <c r="N10" s="145"/>
      <c r="O10" s="47"/>
      <c r="P10" s="47"/>
      <c r="Q10" s="47"/>
      <c r="R10" s="145"/>
      <c r="S10" s="145"/>
      <c r="T10" s="143"/>
      <c r="U10" s="143"/>
      <c r="V10" s="143"/>
      <c r="W10" s="146">
        <f>(K10+L10+SUM(M10:V10)*E10)</f>
        <v>56</v>
      </c>
      <c r="X10" s="147">
        <f>ROUNDUP((K10+MAX(L10,(M10/4)*E10,N10*E10)+SUM(O10:V10)*E10)/8,0)</f>
        <v>2</v>
      </c>
      <c r="Y10" s="148">
        <f>IF(E10&gt;0,(K11+L11+SUM(F11:J11,M11:V11)),"No hay pieza")</f>
        <v>1000</v>
      </c>
      <c r="Z10" s="149">
        <f>IF(E10&gt;0,Y10/Z$1,"-")</f>
        <v>2000</v>
      </c>
      <c r="AA10" s="150">
        <f>IF(E10&gt;0,Z10/E10,"-")</f>
        <v>2000</v>
      </c>
    </row>
    <row r="11" ht="11.25" customHeight="1">
      <c r="A11" s="151" t="s">
        <v>167</v>
      </c>
      <c r="B11" s="152"/>
      <c r="C11" s="153"/>
      <c r="D11" s="153"/>
      <c r="E11" s="153"/>
      <c r="F11" s="154" t="str">
        <f>IF(F10=TRUE,D10*F$8*E10,"-      €")</f>
        <v>-      €</v>
      </c>
      <c r="G11" s="154" t="str">
        <f>IF(G10=TRUE,C10*G$8*E10,"-      €")</f>
        <v>-      €</v>
      </c>
      <c r="H11" s="154" t="str">
        <f>IF(H10=TRUE,C10*H$8*E10,"-      €")</f>
        <v>-      €</v>
      </c>
      <c r="I11" s="154" t="str">
        <f>IF(I10=TRUE,C10*I$8*E10,"-      €")</f>
        <v>-      €</v>
      </c>
      <c r="J11" s="154" t="str">
        <f>IF(J10=TRUE,C10*J$8*E10,"-      €")</f>
        <v>-      €</v>
      </c>
      <c r="K11" s="154">
        <f t="shared" ref="K11:L11" si="3">IF($E10&gt;0,K10*K$8,"-   €")</f>
        <v>0</v>
      </c>
      <c r="L11" s="154">
        <f t="shared" si="3"/>
        <v>280</v>
      </c>
      <c r="M11" s="154">
        <f>IF($E10&gt;0,M10*M$8*E10,"-   €")</f>
        <v>720</v>
      </c>
      <c r="N11" s="154">
        <f>IF($E10&gt;0,N10*N$8*E10,"-   €")</f>
        <v>0</v>
      </c>
      <c r="O11" s="154">
        <f>IF($E10&gt;0,O10*O$8*E10,"-   €")</f>
        <v>0</v>
      </c>
      <c r="P11" s="154" t="str">
        <f t="shared" ref="P11:Q11" si="4">IF(AND(G10=TRUE,$E10&gt;0),P10*P$8*$E10,"-   €")</f>
        <v>-   €</v>
      </c>
      <c r="Q11" s="154" t="str">
        <f t="shared" si="4"/>
        <v>-   €</v>
      </c>
      <c r="R11" s="154" t="str">
        <f>IF(AND(J10=TRUE,$E10&gt;0),R10*R$8*$E10,"-   €")</f>
        <v>-   €</v>
      </c>
      <c r="S11" s="154" t="str">
        <f>IF(AND(I10=TRUE,$E10&gt;0),S10*S$8*$E10,"-   €")</f>
        <v>-   €</v>
      </c>
      <c r="T11" s="154">
        <f>IF($E10&gt;0,T10*T$8*E10,"-   €")</f>
        <v>0</v>
      </c>
      <c r="U11" s="154">
        <f>IF($E10&gt;0,U10*U$8*E10,"-   €")</f>
        <v>0</v>
      </c>
      <c r="V11" s="155" t="str">
        <f>IF(Y$27&gt;0,Y$27/E$3*E10,"-   €")</f>
        <v>-   €</v>
      </c>
      <c r="W11" s="154"/>
      <c r="X11" s="154"/>
      <c r="Y11" s="156"/>
      <c r="Z11" s="156"/>
      <c r="AA11" s="156"/>
    </row>
    <row r="12" ht="11.25" customHeight="1">
      <c r="A12" s="131" t="str">
        <f>IF(E13,"Hay pieza","No hay pieza")</f>
        <v>No hay pieza</v>
      </c>
      <c r="B12" s="132" t="s">
        <v>168</v>
      </c>
      <c r="C12" s="133" t="s">
        <v>44</v>
      </c>
      <c r="D12" s="133" t="s">
        <v>45</v>
      </c>
      <c r="E12" s="133" t="s">
        <v>46</v>
      </c>
      <c r="F12" s="133" t="s">
        <v>47</v>
      </c>
      <c r="G12" s="133" t="s">
        <v>48</v>
      </c>
      <c r="H12" s="133" t="s">
        <v>49</v>
      </c>
      <c r="I12" s="133" t="s">
        <v>50</v>
      </c>
      <c r="J12" s="133" t="s">
        <v>51</v>
      </c>
      <c r="K12" s="133" t="s">
        <v>83</v>
      </c>
      <c r="L12" s="133" t="s">
        <v>53</v>
      </c>
      <c r="M12" s="133" t="s">
        <v>54</v>
      </c>
      <c r="N12" s="133" t="s">
        <v>55</v>
      </c>
      <c r="O12" s="133" t="s">
        <v>56</v>
      </c>
      <c r="P12" s="133" t="s">
        <v>57</v>
      </c>
      <c r="Q12" s="133" t="s">
        <v>49</v>
      </c>
      <c r="R12" s="133" t="s">
        <v>51</v>
      </c>
      <c r="S12" s="133" t="s">
        <v>50</v>
      </c>
      <c r="T12" s="133" t="s">
        <v>58</v>
      </c>
      <c r="U12" s="133" t="s">
        <v>59</v>
      </c>
      <c r="V12" s="133" t="s">
        <v>60</v>
      </c>
      <c r="W12" s="133" t="s">
        <v>61</v>
      </c>
      <c r="X12" s="133" t="s">
        <v>62</v>
      </c>
      <c r="Y12" s="133" t="s">
        <v>63</v>
      </c>
      <c r="Z12" s="134" t="s">
        <v>165</v>
      </c>
      <c r="AA12" s="134" t="s">
        <v>91</v>
      </c>
    </row>
    <row r="13" ht="41.25" customHeight="1">
      <c r="A13" s="135" t="s">
        <v>166</v>
      </c>
      <c r="B13" s="165"/>
      <c r="C13" s="136"/>
      <c r="D13" s="136"/>
      <c r="E13" s="139"/>
      <c r="F13" s="208" t="b">
        <v>0</v>
      </c>
      <c r="G13" s="209" t="b">
        <v>0</v>
      </c>
      <c r="H13" s="209" t="b">
        <v>0</v>
      </c>
      <c r="I13" s="209" t="b">
        <v>0</v>
      </c>
      <c r="J13" s="210" t="b">
        <v>0</v>
      </c>
      <c r="K13" s="143"/>
      <c r="L13" s="144"/>
      <c r="M13" s="47"/>
      <c r="N13" s="145"/>
      <c r="O13" s="47"/>
      <c r="P13" s="47"/>
      <c r="Q13" s="47"/>
      <c r="R13" s="145"/>
      <c r="S13" s="145"/>
      <c r="T13" s="143"/>
      <c r="U13" s="143"/>
      <c r="V13" s="143"/>
      <c r="W13" s="146">
        <f>(K13+L13+SUM(M13:V13)*E13)</f>
        <v>0</v>
      </c>
      <c r="X13" s="147">
        <f>ROUNDUP((K13+MAX(L13,(M13/4)*E13,N13*E13)+SUM(O13:V13)*E13)/8,0)</f>
        <v>0</v>
      </c>
      <c r="Y13" s="148" t="str">
        <f>IF(E13&gt;0,(K14+L14+SUM(F14:J14,M14:V14)),"No hay pieza")</f>
        <v>No hay pieza</v>
      </c>
      <c r="Z13" s="149" t="str">
        <f>IF(E13&gt;0,Y13/Z$1,"-")</f>
        <v>-</v>
      </c>
      <c r="AA13" s="150" t="str">
        <f>IF(E13&gt;0,Z13/E13,"-")</f>
        <v>-</v>
      </c>
    </row>
    <row r="14" ht="11.25" customHeight="1">
      <c r="A14" s="151" t="s">
        <v>167</v>
      </c>
      <c r="B14" s="152"/>
      <c r="C14" s="153"/>
      <c r="D14" s="153"/>
      <c r="E14" s="153"/>
      <c r="F14" s="154" t="str">
        <f>IF(F13=TRUE,D13*F$8*E13,"-      €")</f>
        <v>-      €</v>
      </c>
      <c r="G14" s="154" t="str">
        <f>IF(G13=TRUE,C13*G$8*E13,"-      €")</f>
        <v>-      €</v>
      </c>
      <c r="H14" s="154" t="str">
        <f>IF(H13=TRUE,C13*H$8*E13,"-      €")</f>
        <v>-      €</v>
      </c>
      <c r="I14" s="154" t="str">
        <f>IF(I13=TRUE,C13*I$8*E13,"-      €")</f>
        <v>-      €</v>
      </c>
      <c r="J14" s="154" t="str">
        <f>IF(J13=TRUE,C13*J$8*E13,"-      €")</f>
        <v>-      €</v>
      </c>
      <c r="K14" s="154" t="str">
        <f t="shared" ref="K14:L14" si="5">IF($E13&gt;0,K13*K$8,"-   €")</f>
        <v>-   €</v>
      </c>
      <c r="L14" s="154" t="str">
        <f t="shared" si="5"/>
        <v>-   €</v>
      </c>
      <c r="M14" s="154" t="str">
        <f>IF($E13&gt;0,M13*M$8*E13,"-   €")</f>
        <v>-   €</v>
      </c>
      <c r="N14" s="154" t="str">
        <f>IF($E13&gt;0,N13*N$8*E13,"-   €")</f>
        <v>-   €</v>
      </c>
      <c r="O14" s="154" t="str">
        <f>IF($E13&gt;0,O13*O$8*E13,"-   €")</f>
        <v>-   €</v>
      </c>
      <c r="P14" s="154" t="str">
        <f t="shared" ref="P14:Q14" si="6">IF(AND(G13=TRUE,$E13&gt;0),P13*P$8*$E13,"-   €")</f>
        <v>-   €</v>
      </c>
      <c r="Q14" s="154" t="str">
        <f t="shared" si="6"/>
        <v>-   €</v>
      </c>
      <c r="R14" s="154" t="str">
        <f>IF(AND(J13=TRUE,$E13&gt;0),R13*R$8*$E13,"-   €")</f>
        <v>-   €</v>
      </c>
      <c r="S14" s="154" t="str">
        <f>IF(AND(I13=TRUE,$E13&gt;0),S13*S$8*$E13,"-   €")</f>
        <v>-   €</v>
      </c>
      <c r="T14" s="154" t="str">
        <f>IF($E13&gt;0,T13*T$8*E13,"-   €")</f>
        <v>-   €</v>
      </c>
      <c r="U14" s="154" t="str">
        <f>IF($E13&gt;0,U13*U$8*E13,"-   €")</f>
        <v>-   €</v>
      </c>
      <c r="V14" s="155" t="str">
        <f>IF(Y$27&gt;0,Y$27/E$3*E13,"-   €")</f>
        <v>-   €</v>
      </c>
      <c r="W14" s="154"/>
      <c r="X14" s="154"/>
      <c r="Y14" s="156"/>
      <c r="Z14" s="156"/>
      <c r="AA14" s="156"/>
    </row>
    <row r="15" ht="11.25" customHeight="1">
      <c r="A15" s="131" t="str">
        <f>IF(E16,"Hay pieza","No hay pieza")</f>
        <v>No hay pieza</v>
      </c>
      <c r="B15" s="132" t="s">
        <v>169</v>
      </c>
      <c r="C15" s="133" t="s">
        <v>44</v>
      </c>
      <c r="D15" s="133" t="s">
        <v>45</v>
      </c>
      <c r="E15" s="133" t="s">
        <v>46</v>
      </c>
      <c r="F15" s="133" t="s">
        <v>47</v>
      </c>
      <c r="G15" s="133" t="s">
        <v>48</v>
      </c>
      <c r="H15" s="133" t="s">
        <v>49</v>
      </c>
      <c r="I15" s="133" t="s">
        <v>50</v>
      </c>
      <c r="J15" s="133" t="s">
        <v>51</v>
      </c>
      <c r="K15" s="133" t="s">
        <v>83</v>
      </c>
      <c r="L15" s="133" t="s">
        <v>53</v>
      </c>
      <c r="M15" s="133" t="s">
        <v>54</v>
      </c>
      <c r="N15" s="133" t="s">
        <v>55</v>
      </c>
      <c r="O15" s="133" t="s">
        <v>56</v>
      </c>
      <c r="P15" s="133" t="s">
        <v>57</v>
      </c>
      <c r="Q15" s="133" t="s">
        <v>49</v>
      </c>
      <c r="R15" s="133" t="s">
        <v>51</v>
      </c>
      <c r="S15" s="133" t="s">
        <v>50</v>
      </c>
      <c r="T15" s="133" t="s">
        <v>58</v>
      </c>
      <c r="U15" s="133" t="s">
        <v>59</v>
      </c>
      <c r="V15" s="133" t="s">
        <v>60</v>
      </c>
      <c r="W15" s="133" t="s">
        <v>61</v>
      </c>
      <c r="X15" s="133" t="s">
        <v>62</v>
      </c>
      <c r="Y15" s="133" t="s">
        <v>63</v>
      </c>
      <c r="Z15" s="134" t="s">
        <v>165</v>
      </c>
      <c r="AA15" s="134" t="s">
        <v>91</v>
      </c>
    </row>
    <row r="16" ht="41.25" customHeight="1">
      <c r="A16" s="135" t="s">
        <v>166</v>
      </c>
      <c r="B16" s="165"/>
      <c r="C16" s="136"/>
      <c r="D16" s="136"/>
      <c r="E16" s="139"/>
      <c r="F16" s="208" t="b">
        <v>0</v>
      </c>
      <c r="G16" s="209" t="b">
        <v>0</v>
      </c>
      <c r="H16" s="209" t="b">
        <v>0</v>
      </c>
      <c r="I16" s="209" t="b">
        <v>0</v>
      </c>
      <c r="J16" s="210" t="b">
        <v>0</v>
      </c>
      <c r="K16" s="143"/>
      <c r="L16" s="144"/>
      <c r="M16" s="47"/>
      <c r="N16" s="145"/>
      <c r="O16" s="47"/>
      <c r="P16" s="47"/>
      <c r="Q16" s="47"/>
      <c r="R16" s="145"/>
      <c r="S16" s="145"/>
      <c r="T16" s="143"/>
      <c r="U16" s="143"/>
      <c r="V16" s="143"/>
      <c r="W16" s="146">
        <f>(K16+L16+SUM(M16:V16)*E16)</f>
        <v>0</v>
      </c>
      <c r="X16" s="147">
        <f>ROUNDUP((K16+MAX(L16,(M16/4)*E16,N16*E16)+SUM(O16:V16)*E16)/8,0)</f>
        <v>0</v>
      </c>
      <c r="Y16" s="148" t="str">
        <f>IF(E16&gt;0,(K17+L17+SUM(F17:J17,M17:V17)),"No hay pieza")</f>
        <v>No hay pieza</v>
      </c>
      <c r="Z16" s="149" t="str">
        <f>IF(E16&gt;0,Y16/Z$1,"-")</f>
        <v>-</v>
      </c>
      <c r="AA16" s="150" t="str">
        <f>IF(E16&gt;0,Z16/E16,"-")</f>
        <v>-</v>
      </c>
    </row>
    <row r="17" ht="11.25" customHeight="1">
      <c r="A17" s="151" t="s">
        <v>167</v>
      </c>
      <c r="B17" s="152"/>
      <c r="C17" s="153"/>
      <c r="D17" s="153"/>
      <c r="E17" s="153"/>
      <c r="F17" s="154" t="str">
        <f>IF(F16=TRUE,D16*F$8*E16,"-      €")</f>
        <v>-      €</v>
      </c>
      <c r="G17" s="154" t="str">
        <f>IF(G16=TRUE,C16*G$8*E16,"-      €")</f>
        <v>-      €</v>
      </c>
      <c r="H17" s="154" t="str">
        <f>IF(H16=TRUE,C16*H$8*E16,"-      €")</f>
        <v>-      €</v>
      </c>
      <c r="I17" s="154" t="str">
        <f>IF(I16=TRUE,C16*I$8*E16,"-      €")</f>
        <v>-      €</v>
      </c>
      <c r="J17" s="154" t="str">
        <f>IF(J16=TRUE,C16*J$8*E16,"-      €")</f>
        <v>-      €</v>
      </c>
      <c r="K17" s="154" t="str">
        <f t="shared" ref="K17:L17" si="7">IF($E16&gt;0,K16*K$8,"-   €")</f>
        <v>-   €</v>
      </c>
      <c r="L17" s="154" t="str">
        <f t="shared" si="7"/>
        <v>-   €</v>
      </c>
      <c r="M17" s="154" t="str">
        <f>IF($E16&gt;0,M16*M$8*E16,"-   €")</f>
        <v>-   €</v>
      </c>
      <c r="N17" s="154" t="str">
        <f>IF($E16&gt;0,N16*N$8*E16,"-   €")</f>
        <v>-   €</v>
      </c>
      <c r="O17" s="154" t="str">
        <f>IF($E16&gt;0,O16*O$8*E16,"-   €")</f>
        <v>-   €</v>
      </c>
      <c r="P17" s="154" t="str">
        <f t="shared" ref="P17:Q17" si="8">IF(AND(G16=TRUE,$E16&gt;0),P16*P$8*$E16,"-   €")</f>
        <v>-   €</v>
      </c>
      <c r="Q17" s="154" t="str">
        <f t="shared" si="8"/>
        <v>-   €</v>
      </c>
      <c r="R17" s="154" t="str">
        <f>IF(AND(J16=TRUE,$E16&gt;0),R16*R$8*$E16,"-   €")</f>
        <v>-   €</v>
      </c>
      <c r="S17" s="154" t="str">
        <f>IF(AND(I16=TRUE,$E16&gt;0),S16*S$8*$E16,"-   €")</f>
        <v>-   €</v>
      </c>
      <c r="T17" s="154" t="str">
        <f>IF($E16&gt;0,T16*T$8*E16,"-   €")</f>
        <v>-   €</v>
      </c>
      <c r="U17" s="154" t="str">
        <f>IF($E16&gt;0,U16*U$8*E16,"-   €")</f>
        <v>-   €</v>
      </c>
      <c r="V17" s="155" t="str">
        <f>IF(Y$27&gt;0,Y$27/E$3*E16,"-   €")</f>
        <v>-   €</v>
      </c>
      <c r="W17" s="154"/>
      <c r="Y17" s="156"/>
      <c r="Z17" s="156"/>
      <c r="AA17" s="156"/>
    </row>
    <row r="18" ht="14.25" customHeight="1">
      <c r="A18" s="131"/>
      <c r="B18" s="211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3"/>
      <c r="U18" s="213"/>
      <c r="V18" s="212"/>
      <c r="W18" s="212"/>
      <c r="X18" s="212"/>
      <c r="Y18" s="214"/>
      <c r="Z18" s="214"/>
    </row>
    <row r="19" ht="14.25" customHeight="1">
      <c r="A19" s="131"/>
      <c r="B19" s="211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3"/>
      <c r="U19" s="213"/>
      <c r="V19" s="212"/>
      <c r="W19" s="212"/>
      <c r="X19" s="212"/>
      <c r="Y19" s="214"/>
      <c r="Z19" s="214"/>
    </row>
    <row r="20" ht="14.25" customHeight="1">
      <c r="A20" s="131"/>
      <c r="B20" s="157" t="s">
        <v>133</v>
      </c>
      <c r="C20" s="158" t="s">
        <v>134</v>
      </c>
      <c r="D20" s="104"/>
      <c r="E20" s="106"/>
      <c r="F20" s="159" t="s">
        <v>135</v>
      </c>
      <c r="G20" s="160"/>
      <c r="H20" s="161" t="s">
        <v>136</v>
      </c>
      <c r="I20" s="162"/>
      <c r="J20" s="161" t="s">
        <v>137</v>
      </c>
      <c r="K20" s="162"/>
      <c r="L20" s="161" t="s">
        <v>138</v>
      </c>
      <c r="M20" s="162"/>
      <c r="N20" s="161" t="s">
        <v>139</v>
      </c>
      <c r="O20" s="162"/>
      <c r="P20" s="161" t="s">
        <v>140</v>
      </c>
      <c r="Q20" s="162"/>
      <c r="R20" s="161" t="s">
        <v>141</v>
      </c>
      <c r="S20" s="162"/>
      <c r="T20" s="163" t="s">
        <v>142</v>
      </c>
      <c r="U20" s="162"/>
      <c r="V20" s="161" t="s">
        <v>143</v>
      </c>
      <c r="W20" s="162"/>
      <c r="X20" s="162"/>
      <c r="Y20" s="164" t="s">
        <v>65</v>
      </c>
      <c r="Z20" s="106"/>
    </row>
    <row r="21" ht="24.75" customHeight="1">
      <c r="A21" s="135"/>
      <c r="B21" s="165"/>
      <c r="C21" s="166"/>
      <c r="D21" s="167" t="b">
        <v>0</v>
      </c>
      <c r="E21" s="169"/>
      <c r="F21" s="170"/>
      <c r="G21" s="106"/>
      <c r="H21" s="171"/>
      <c r="I21" s="172"/>
      <c r="J21" s="173"/>
      <c r="K21" s="172"/>
      <c r="L21" s="173"/>
      <c r="M21" s="172"/>
      <c r="N21" s="173"/>
      <c r="O21" s="172"/>
      <c r="P21" s="173"/>
      <c r="Q21" s="172"/>
      <c r="R21" s="173"/>
      <c r="S21" s="172"/>
      <c r="T21" s="174" t="str">
        <f>IF(AND(D21=TRUE,OR(NOT(ISBLANK(H21)),NOT(ISBLANK(J21)))), F21*0.15*(H21+J21), "")</f>
        <v/>
      </c>
      <c r="U21" s="172"/>
      <c r="V21" s="173"/>
      <c r="W21" s="104"/>
      <c r="X21" s="175"/>
      <c r="Y21" s="176" t="str">
        <f>IF(D21=TRUE,SUM(H22:W22),"Sin transporte")</f>
        <v>Sin transporte</v>
      </c>
      <c r="Z21" s="149" t="str">
        <f>IF(D21=TRUE,Y21/Z$1,"-")</f>
        <v>-</v>
      </c>
      <c r="AA21" s="11"/>
    </row>
    <row r="22" ht="14.25" customHeight="1">
      <c r="A22" s="151"/>
      <c r="B22" s="152"/>
      <c r="C22" s="153"/>
      <c r="D22" s="153"/>
      <c r="E22" s="153"/>
      <c r="F22" s="154"/>
      <c r="G22" s="154"/>
      <c r="H22" s="154" t="str">
        <f>IF($D21=TRUE,0.2*$F21*H21*2,"-  €")</f>
        <v>-  €</v>
      </c>
      <c r="J22" s="154" t="str">
        <f>IF($D21=TRUE,0.4*$F21*J21*2,"-   €")</f>
        <v>-   €</v>
      </c>
      <c r="L22" s="154" t="str">
        <f>IF($D21=TRUE,500*L21*2,"-   €")</f>
        <v>-   €</v>
      </c>
      <c r="N22" s="154" t="str">
        <f>IF($D21=TRUE,3000*N21,"-  €")</f>
        <v>-  €</v>
      </c>
      <c r="P22" s="154" t="str">
        <f>IF($D21=TRUE,6000*P21,"-   €")</f>
        <v>-   €</v>
      </c>
      <c r="R22" s="154" t="str">
        <f>IF($D21=TRUE,1.7*$F21*R21,"-   €")</f>
        <v>-   €</v>
      </c>
      <c r="T22" s="177">
        <f>T21*1.5</f>
        <v>0</v>
      </c>
      <c r="V22" s="178" t="str">
        <f>V21</f>
        <v/>
      </c>
      <c r="Y22" s="156"/>
    </row>
    <row r="23" ht="14.25" customHeight="1">
      <c r="A23" s="131"/>
      <c r="B23" s="179" t="s">
        <v>144</v>
      </c>
      <c r="C23" s="180"/>
      <c r="D23" s="181" t="s">
        <v>134</v>
      </c>
      <c r="E23" s="182"/>
      <c r="F23" s="159" t="s">
        <v>145</v>
      </c>
      <c r="G23" s="183"/>
      <c r="H23" s="184" t="s">
        <v>146</v>
      </c>
      <c r="I23" s="183"/>
      <c r="J23" s="184" t="s">
        <v>147</v>
      </c>
      <c r="K23" s="162"/>
      <c r="L23" s="184" t="s">
        <v>148</v>
      </c>
      <c r="M23" s="160"/>
      <c r="N23" s="161" t="s">
        <v>149</v>
      </c>
      <c r="O23" s="162"/>
      <c r="P23" s="161" t="s">
        <v>150</v>
      </c>
      <c r="Q23" s="162"/>
      <c r="R23" s="161" t="s">
        <v>151</v>
      </c>
      <c r="S23" s="162"/>
      <c r="T23" s="161" t="s">
        <v>152</v>
      </c>
      <c r="U23" s="162"/>
      <c r="V23" s="163" t="s">
        <v>142</v>
      </c>
      <c r="W23" s="162"/>
      <c r="X23" s="185" t="s">
        <v>61</v>
      </c>
      <c r="Y23" s="164" t="s">
        <v>65</v>
      </c>
      <c r="Z23" s="106"/>
    </row>
    <row r="24" ht="24.75" customHeight="1">
      <c r="A24" s="135"/>
      <c r="B24" s="186"/>
      <c r="C24" s="166"/>
      <c r="D24" s="167" t="b">
        <v>0</v>
      </c>
      <c r="E24" s="168"/>
      <c r="F24" s="187"/>
      <c r="G24" s="172"/>
      <c r="H24" s="188"/>
      <c r="I24" s="172"/>
      <c r="J24" s="188"/>
      <c r="K24" s="172"/>
      <c r="L24" s="189"/>
      <c r="M24" s="106"/>
      <c r="N24" s="190">
        <f>F24*H24*25*8</f>
        <v>0</v>
      </c>
      <c r="O24" s="104"/>
      <c r="P24" s="190">
        <f>F24*J24*2</f>
        <v>0</v>
      </c>
      <c r="Q24" s="104"/>
      <c r="R24" s="191">
        <f>F24*(H24-1)*L24</f>
        <v>0</v>
      </c>
      <c r="S24" s="104"/>
      <c r="T24" s="191">
        <f>F24*H24*35</f>
        <v>0</v>
      </c>
      <c r="U24" s="104"/>
      <c r="V24" s="191"/>
      <c r="W24" s="104"/>
      <c r="X24" s="192">
        <f>F24*H24*8</f>
        <v>0</v>
      </c>
      <c r="Y24" s="176" t="str">
        <f>IF(D24=TRUE,SUM(N24:W24),"Sin instalación")</f>
        <v>Sin instalación</v>
      </c>
      <c r="Z24" s="149" t="str">
        <f>IF(D24=TRUE,Y24/Z$1,"-")</f>
        <v>-</v>
      </c>
      <c r="AA24" s="11"/>
    </row>
    <row r="25" ht="10.5" customHeight="1">
      <c r="A25" s="151"/>
      <c r="B25" s="152"/>
      <c r="C25" s="153"/>
      <c r="D25" s="153"/>
      <c r="E25" s="153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93"/>
      <c r="X25" s="193"/>
      <c r="Y25" s="194"/>
      <c r="Z25" s="194"/>
    </row>
    <row r="26" ht="14.25" customHeight="1">
      <c r="A26" s="131"/>
      <c r="B26" s="179" t="s">
        <v>153</v>
      </c>
      <c r="C26" s="180"/>
      <c r="D26" s="181"/>
      <c r="E26" s="182"/>
      <c r="F26" s="159" t="s">
        <v>154</v>
      </c>
      <c r="G26" s="160"/>
      <c r="H26" s="159" t="s">
        <v>155</v>
      </c>
      <c r="I26" s="160"/>
      <c r="J26" s="159" t="s">
        <v>156</v>
      </c>
      <c r="K26" s="162"/>
      <c r="L26" s="159" t="s">
        <v>157</v>
      </c>
      <c r="M26" s="160"/>
      <c r="N26" s="159" t="s">
        <v>158</v>
      </c>
      <c r="O26" s="160"/>
      <c r="P26" s="159" t="s">
        <v>159</v>
      </c>
      <c r="Q26" s="160"/>
      <c r="R26" s="159" t="s">
        <v>160</v>
      </c>
      <c r="S26" s="160"/>
      <c r="T26" s="159" t="s">
        <v>161</v>
      </c>
      <c r="U26" s="160"/>
      <c r="V26" s="159" t="s">
        <v>162</v>
      </c>
      <c r="W26" s="162"/>
      <c r="X26" s="160"/>
      <c r="Y26" s="164" t="s">
        <v>65</v>
      </c>
      <c r="Z26" s="106"/>
    </row>
    <row r="27" ht="24.75" customHeight="1">
      <c r="A27" s="135"/>
      <c r="B27" s="195"/>
      <c r="C27" s="196" t="s">
        <v>163</v>
      </c>
      <c r="D27" s="104"/>
      <c r="E27" s="106"/>
      <c r="F27" s="197"/>
      <c r="G27" s="106"/>
      <c r="H27" s="197"/>
      <c r="I27" s="106"/>
      <c r="J27" s="197"/>
      <c r="K27" s="104"/>
      <c r="L27" s="197"/>
      <c r="M27" s="106"/>
      <c r="N27" s="197"/>
      <c r="O27" s="106"/>
      <c r="P27" s="197"/>
      <c r="Q27" s="106"/>
      <c r="R27" s="197"/>
      <c r="S27" s="106"/>
      <c r="T27" s="197"/>
      <c r="U27" s="106"/>
      <c r="V27" s="197"/>
      <c r="W27" s="104"/>
      <c r="X27" s="106"/>
      <c r="Y27" s="198">
        <f>SUM(F27:W27)</f>
        <v>0</v>
      </c>
      <c r="Z27" s="149" t="str">
        <f>IF(Y27,Y27,"-")</f>
        <v>-</v>
      </c>
      <c r="AA27" s="11"/>
    </row>
    <row r="28" ht="14.25" customHeight="1">
      <c r="A28" s="151"/>
      <c r="B28" s="152"/>
      <c r="C28" s="153"/>
      <c r="D28" s="153"/>
      <c r="E28" s="153"/>
      <c r="F28" s="154"/>
      <c r="G28" s="154"/>
      <c r="H28" s="154"/>
      <c r="I28" s="154"/>
      <c r="J28" s="154"/>
      <c r="K28" s="155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93"/>
      <c r="X28" s="193"/>
      <c r="Y28" s="194"/>
      <c r="Z28" s="194"/>
    </row>
    <row r="29" ht="13.5" customHeight="1">
      <c r="A29" s="199"/>
      <c r="B29" s="200"/>
      <c r="C29" s="201"/>
      <c r="D29" s="201"/>
      <c r="E29" s="201"/>
      <c r="F29" s="201"/>
      <c r="G29" s="202"/>
      <c r="H29" s="202"/>
      <c r="I29" s="202"/>
      <c r="J29" s="202"/>
      <c r="K29" s="202"/>
      <c r="L29" s="202"/>
      <c r="M29" s="202"/>
      <c r="N29" s="202"/>
      <c r="O29" s="203"/>
      <c r="P29" s="202"/>
      <c r="Q29" s="202"/>
      <c r="R29" s="204"/>
      <c r="S29" s="202"/>
      <c r="T29" s="202"/>
      <c r="U29" s="202"/>
      <c r="V29" s="202"/>
      <c r="W29" s="154"/>
      <c r="X29" s="205"/>
      <c r="Y29" s="205"/>
      <c r="Z29" s="205"/>
      <c r="AA29" s="206"/>
    </row>
    <row r="30" ht="13.5" customHeight="1">
      <c r="A30" s="199"/>
      <c r="B30" s="200"/>
      <c r="C30" s="201"/>
      <c r="D30" s="201"/>
      <c r="E30" s="201"/>
      <c r="F30" s="201"/>
      <c r="G30" s="202"/>
      <c r="H30" s="202"/>
      <c r="I30" s="202"/>
      <c r="J30" s="202"/>
      <c r="K30" s="202"/>
      <c r="L30" s="202"/>
      <c r="M30" s="202"/>
      <c r="N30" s="202"/>
      <c r="O30" s="203"/>
      <c r="P30" s="202"/>
      <c r="Q30" s="202"/>
      <c r="R30" s="204"/>
      <c r="S30" s="202"/>
      <c r="T30" s="202"/>
      <c r="U30" s="202"/>
      <c r="V30" s="202"/>
      <c r="W30" s="154"/>
      <c r="X30" s="205"/>
      <c r="Y30" s="205"/>
      <c r="Z30" s="205"/>
      <c r="AA30" s="206"/>
    </row>
    <row r="31" ht="13.5" customHeight="1">
      <c r="A31" s="199"/>
      <c r="B31" s="200"/>
      <c r="C31" s="201"/>
      <c r="D31" s="201"/>
      <c r="E31" s="201"/>
      <c r="F31" s="201"/>
      <c r="G31" s="202"/>
      <c r="H31" s="202"/>
      <c r="I31" s="202"/>
      <c r="J31" s="202"/>
      <c r="K31" s="202"/>
      <c r="L31" s="202"/>
      <c r="M31" s="202"/>
      <c r="N31" s="202"/>
      <c r="O31" s="203"/>
      <c r="P31" s="202"/>
      <c r="Q31" s="202"/>
      <c r="R31" s="204"/>
      <c r="S31" s="202"/>
      <c r="T31" s="202"/>
      <c r="U31" s="202"/>
      <c r="V31" s="202"/>
      <c r="W31" s="154"/>
      <c r="X31" s="205"/>
      <c r="Y31" s="205"/>
      <c r="Z31" s="205"/>
      <c r="AA31" s="206"/>
    </row>
    <row r="32" ht="13.5" customHeight="1">
      <c r="A32" s="199"/>
      <c r="B32" s="200"/>
      <c r="C32" s="201"/>
      <c r="D32" s="201"/>
      <c r="E32" s="201"/>
      <c r="F32" s="201"/>
      <c r="G32" s="202"/>
      <c r="H32" s="202"/>
      <c r="I32" s="202"/>
      <c r="J32" s="202"/>
      <c r="K32" s="202"/>
      <c r="L32" s="202"/>
      <c r="M32" s="202"/>
      <c r="N32" s="202"/>
      <c r="O32" s="203"/>
      <c r="P32" s="202"/>
      <c r="Q32" s="202"/>
      <c r="R32" s="204"/>
      <c r="S32" s="202"/>
      <c r="T32" s="202"/>
      <c r="U32" s="202"/>
      <c r="V32" s="202"/>
      <c r="W32" s="154"/>
      <c r="X32" s="205"/>
      <c r="Y32" s="205"/>
      <c r="Z32" s="205"/>
      <c r="AA32" s="206"/>
    </row>
    <row r="33" ht="13.5" customHeight="1">
      <c r="A33" s="199"/>
      <c r="B33" s="200"/>
      <c r="C33" s="201"/>
      <c r="D33" s="201"/>
      <c r="E33" s="201"/>
      <c r="F33" s="201"/>
      <c r="G33" s="202"/>
      <c r="H33" s="202"/>
      <c r="I33" s="202"/>
      <c r="J33" s="202"/>
      <c r="K33" s="202"/>
      <c r="L33" s="202"/>
      <c r="M33" s="202"/>
      <c r="N33" s="202"/>
      <c r="O33" s="203"/>
      <c r="P33" s="202"/>
      <c r="Q33" s="202"/>
      <c r="R33" s="204"/>
      <c r="S33" s="202"/>
      <c r="T33" s="202"/>
      <c r="U33" s="202"/>
      <c r="V33" s="202"/>
      <c r="W33" s="154"/>
      <c r="X33" s="205"/>
      <c r="Y33" s="205"/>
      <c r="Z33" s="205"/>
      <c r="AA33" s="206"/>
    </row>
    <row r="34" ht="13.5" customHeight="1">
      <c r="A34" s="199"/>
      <c r="B34" s="200"/>
      <c r="C34" s="201"/>
      <c r="D34" s="201"/>
      <c r="E34" s="201"/>
      <c r="F34" s="201"/>
      <c r="G34" s="202"/>
      <c r="H34" s="202"/>
      <c r="I34" s="202"/>
      <c r="J34" s="202"/>
      <c r="K34" s="202"/>
      <c r="L34" s="202"/>
      <c r="M34" s="202"/>
      <c r="N34" s="202"/>
      <c r="O34" s="203"/>
      <c r="P34" s="202"/>
      <c r="Q34" s="202"/>
      <c r="R34" s="204"/>
      <c r="S34" s="202"/>
      <c r="T34" s="202"/>
      <c r="U34" s="202"/>
      <c r="V34" s="202"/>
      <c r="W34" s="154"/>
      <c r="X34" s="205"/>
      <c r="Y34" s="205"/>
      <c r="Z34" s="205"/>
      <c r="AA34" s="206"/>
    </row>
    <row r="35" ht="13.5" customHeight="1">
      <c r="A35" s="199"/>
      <c r="B35" s="200"/>
      <c r="C35" s="201"/>
      <c r="D35" s="201"/>
      <c r="E35" s="201"/>
      <c r="F35" s="201"/>
      <c r="G35" s="202"/>
      <c r="H35" s="202"/>
      <c r="I35" s="202"/>
      <c r="J35" s="202"/>
      <c r="K35" s="202"/>
      <c r="L35" s="202"/>
      <c r="M35" s="202"/>
      <c r="N35" s="202"/>
      <c r="O35" s="203"/>
      <c r="P35" s="202"/>
      <c r="Q35" s="202"/>
      <c r="R35" s="204"/>
      <c r="S35" s="202"/>
      <c r="T35" s="202"/>
      <c r="U35" s="202"/>
      <c r="V35" s="202"/>
      <c r="W35" s="154"/>
      <c r="X35" s="205"/>
      <c r="Y35" s="205"/>
      <c r="Z35" s="205"/>
      <c r="AA35" s="206"/>
    </row>
    <row r="36" ht="13.5" customHeight="1">
      <c r="A36" s="199"/>
      <c r="B36" s="200"/>
      <c r="C36" s="201"/>
      <c r="D36" s="201"/>
      <c r="E36" s="201"/>
      <c r="F36" s="201"/>
      <c r="G36" s="202"/>
      <c r="H36" s="202"/>
      <c r="I36" s="202"/>
      <c r="J36" s="202"/>
      <c r="K36" s="202"/>
      <c r="L36" s="202"/>
      <c r="M36" s="202"/>
      <c r="N36" s="202"/>
      <c r="O36" s="203"/>
      <c r="P36" s="202"/>
      <c r="Q36" s="202"/>
      <c r="R36" s="204"/>
      <c r="S36" s="202"/>
      <c r="T36" s="202"/>
      <c r="U36" s="202"/>
      <c r="V36" s="202"/>
      <c r="W36" s="154"/>
      <c r="X36" s="205"/>
      <c r="Y36" s="205"/>
      <c r="Z36" s="205"/>
      <c r="AA36" s="206"/>
    </row>
    <row r="37" ht="13.5" customHeight="1">
      <c r="A37" s="199"/>
      <c r="B37" s="200"/>
      <c r="C37" s="201"/>
      <c r="D37" s="201"/>
      <c r="E37" s="201"/>
      <c r="F37" s="201"/>
      <c r="G37" s="202"/>
      <c r="H37" s="202"/>
      <c r="I37" s="202"/>
      <c r="J37" s="202"/>
      <c r="K37" s="202"/>
      <c r="L37" s="202"/>
      <c r="M37" s="202"/>
      <c r="N37" s="202"/>
      <c r="O37" s="203"/>
      <c r="P37" s="202"/>
      <c r="Q37" s="202"/>
      <c r="R37" s="204"/>
      <c r="S37" s="202"/>
      <c r="T37" s="202"/>
      <c r="U37" s="202"/>
      <c r="V37" s="202"/>
      <c r="W37" s="154"/>
      <c r="X37" s="205"/>
      <c r="Y37" s="205"/>
      <c r="Z37" s="205"/>
      <c r="AA37" s="206"/>
    </row>
    <row r="38" ht="13.5" customHeight="1">
      <c r="A38" s="199"/>
      <c r="B38" s="200"/>
      <c r="C38" s="201"/>
      <c r="D38" s="201"/>
      <c r="E38" s="201"/>
      <c r="F38" s="201"/>
      <c r="G38" s="202"/>
      <c r="H38" s="202"/>
      <c r="I38" s="202"/>
      <c r="J38" s="202"/>
      <c r="K38" s="202"/>
      <c r="L38" s="202"/>
      <c r="M38" s="202"/>
      <c r="N38" s="202"/>
      <c r="O38" s="203"/>
      <c r="P38" s="202"/>
      <c r="Q38" s="202"/>
      <c r="R38" s="204"/>
      <c r="S38" s="202"/>
      <c r="T38" s="202"/>
      <c r="U38" s="202"/>
      <c r="V38" s="202"/>
      <c r="W38" s="154"/>
      <c r="X38" s="205"/>
      <c r="Y38" s="205"/>
      <c r="Z38" s="205"/>
      <c r="AA38" s="206"/>
    </row>
    <row r="39" ht="13.5" customHeight="1">
      <c r="A39" s="199"/>
      <c r="B39" s="200"/>
      <c r="C39" s="201"/>
      <c r="D39" s="201"/>
      <c r="E39" s="201"/>
      <c r="F39" s="201"/>
      <c r="G39" s="202"/>
      <c r="H39" s="202"/>
      <c r="I39" s="202"/>
      <c r="J39" s="202"/>
      <c r="K39" s="202"/>
      <c r="L39" s="202"/>
      <c r="M39" s="202"/>
      <c r="N39" s="202"/>
      <c r="O39" s="203"/>
      <c r="P39" s="202"/>
      <c r="Q39" s="202"/>
      <c r="R39" s="204"/>
      <c r="S39" s="202"/>
      <c r="T39" s="202"/>
      <c r="U39" s="202"/>
      <c r="V39" s="202"/>
      <c r="W39" s="154"/>
      <c r="X39" s="202"/>
      <c r="Y39" s="202"/>
      <c r="Z39" s="202"/>
      <c r="AA39" s="199"/>
    </row>
    <row r="40" ht="13.5" customHeight="1">
      <c r="A40" s="199"/>
      <c r="B40" s="200"/>
      <c r="C40" s="201"/>
      <c r="D40" s="201"/>
      <c r="E40" s="201"/>
      <c r="F40" s="201"/>
      <c r="G40" s="202"/>
      <c r="H40" s="202"/>
      <c r="I40" s="202"/>
      <c r="J40" s="202"/>
      <c r="K40" s="202"/>
      <c r="L40" s="202"/>
      <c r="M40" s="202"/>
      <c r="N40" s="202"/>
      <c r="O40" s="203"/>
      <c r="P40" s="202"/>
      <c r="Q40" s="202"/>
      <c r="R40" s="204"/>
      <c r="S40" s="202"/>
      <c r="T40" s="202"/>
      <c r="U40" s="202"/>
      <c r="V40" s="202"/>
      <c r="W40" s="154"/>
      <c r="X40" s="202"/>
      <c r="Y40" s="202"/>
      <c r="Z40" s="202"/>
      <c r="AA40" s="199"/>
    </row>
    <row r="41" ht="13.5" customHeight="1">
      <c r="A41" s="199"/>
      <c r="B41" s="200"/>
      <c r="C41" s="201"/>
      <c r="D41" s="201"/>
      <c r="E41" s="201"/>
      <c r="F41" s="201"/>
      <c r="G41" s="202"/>
      <c r="H41" s="202"/>
      <c r="I41" s="202"/>
      <c r="J41" s="202"/>
      <c r="K41" s="202"/>
      <c r="L41" s="202"/>
      <c r="M41" s="202"/>
      <c r="N41" s="202"/>
      <c r="O41" s="203"/>
      <c r="P41" s="202"/>
      <c r="Q41" s="202"/>
      <c r="R41" s="204"/>
      <c r="S41" s="202"/>
      <c r="T41" s="202"/>
      <c r="U41" s="202"/>
      <c r="V41" s="202"/>
      <c r="W41" s="154"/>
      <c r="X41" s="202"/>
      <c r="Y41" s="202"/>
      <c r="Z41" s="202"/>
      <c r="AA41" s="199"/>
    </row>
    <row r="42" ht="13.5" customHeight="1">
      <c r="A42" s="199"/>
      <c r="B42" s="200"/>
      <c r="C42" s="201"/>
      <c r="D42" s="201"/>
      <c r="E42" s="201"/>
      <c r="F42" s="201"/>
      <c r="G42" s="202"/>
      <c r="H42" s="202"/>
      <c r="I42" s="202"/>
      <c r="J42" s="202"/>
      <c r="K42" s="202"/>
      <c r="L42" s="202"/>
      <c r="M42" s="202"/>
      <c r="N42" s="202"/>
      <c r="O42" s="203"/>
      <c r="P42" s="202"/>
      <c r="Q42" s="202"/>
      <c r="R42" s="204"/>
      <c r="S42" s="202"/>
      <c r="T42" s="202"/>
      <c r="U42" s="202"/>
      <c r="V42" s="202"/>
      <c r="W42" s="154"/>
      <c r="X42" s="202"/>
      <c r="Y42" s="202"/>
      <c r="Z42" s="202"/>
      <c r="AA42" s="199"/>
    </row>
    <row r="43" ht="13.5" customHeight="1">
      <c r="A43" s="199"/>
      <c r="B43" s="200"/>
      <c r="C43" s="201"/>
      <c r="D43" s="201"/>
      <c r="E43" s="201"/>
      <c r="F43" s="201"/>
      <c r="G43" s="202"/>
      <c r="H43" s="202"/>
      <c r="I43" s="202"/>
      <c r="J43" s="202"/>
      <c r="K43" s="202"/>
      <c r="L43" s="202"/>
      <c r="M43" s="202"/>
      <c r="N43" s="202"/>
      <c r="O43" s="203"/>
      <c r="P43" s="202"/>
      <c r="Q43" s="202"/>
      <c r="R43" s="204"/>
      <c r="S43" s="202"/>
      <c r="T43" s="202"/>
      <c r="U43" s="202"/>
      <c r="V43" s="202"/>
      <c r="W43" s="154"/>
      <c r="X43" s="202"/>
      <c r="Y43" s="202"/>
      <c r="Z43" s="202"/>
      <c r="AA43" s="199"/>
    </row>
    <row r="44" ht="13.5" customHeight="1">
      <c r="A44" s="199"/>
      <c r="B44" s="200"/>
      <c r="C44" s="201"/>
      <c r="D44" s="201"/>
      <c r="E44" s="201"/>
      <c r="F44" s="201"/>
      <c r="G44" s="202"/>
      <c r="H44" s="202"/>
      <c r="I44" s="202"/>
      <c r="J44" s="202"/>
      <c r="K44" s="202"/>
      <c r="L44" s="202"/>
      <c r="M44" s="202"/>
      <c r="N44" s="202"/>
      <c r="O44" s="203"/>
      <c r="P44" s="202"/>
      <c r="Q44" s="202"/>
      <c r="R44" s="204"/>
      <c r="S44" s="202"/>
      <c r="T44" s="202"/>
      <c r="U44" s="202"/>
      <c r="V44" s="202"/>
      <c r="W44" s="154"/>
      <c r="X44" s="202"/>
      <c r="Y44" s="202"/>
      <c r="Z44" s="202"/>
      <c r="AA44" s="199"/>
    </row>
    <row r="45" ht="13.5" customHeight="1">
      <c r="A45" s="199"/>
      <c r="B45" s="200"/>
      <c r="C45" s="201"/>
      <c r="D45" s="201"/>
      <c r="E45" s="201"/>
      <c r="F45" s="201"/>
      <c r="G45" s="202"/>
      <c r="H45" s="202"/>
      <c r="I45" s="202"/>
      <c r="J45" s="202"/>
      <c r="K45" s="202"/>
      <c r="L45" s="202"/>
      <c r="M45" s="202"/>
      <c r="N45" s="202"/>
      <c r="O45" s="203"/>
      <c r="P45" s="202"/>
      <c r="Q45" s="202"/>
      <c r="R45" s="204"/>
      <c r="S45" s="202"/>
      <c r="T45" s="202"/>
      <c r="U45" s="202"/>
      <c r="V45" s="202"/>
      <c r="W45" s="154"/>
      <c r="X45" s="202"/>
      <c r="Y45" s="202"/>
      <c r="Z45" s="202"/>
      <c r="AA45" s="199"/>
    </row>
    <row r="46" ht="13.5" customHeight="1">
      <c r="A46" s="199"/>
      <c r="B46" s="200"/>
      <c r="C46" s="201"/>
      <c r="D46" s="201"/>
      <c r="E46" s="201"/>
      <c r="F46" s="201"/>
      <c r="G46" s="202"/>
      <c r="H46" s="202"/>
      <c r="I46" s="202"/>
      <c r="J46" s="202"/>
      <c r="K46" s="202"/>
      <c r="L46" s="202"/>
      <c r="M46" s="202"/>
      <c r="N46" s="202"/>
      <c r="O46" s="203"/>
      <c r="P46" s="202"/>
      <c r="Q46" s="202"/>
      <c r="R46" s="204"/>
      <c r="S46" s="202"/>
      <c r="T46" s="202"/>
      <c r="U46" s="202"/>
      <c r="V46" s="202"/>
      <c r="W46" s="154"/>
      <c r="X46" s="202"/>
      <c r="Y46" s="202"/>
      <c r="Z46" s="202"/>
      <c r="AA46" s="199"/>
    </row>
    <row r="47" ht="13.5" customHeight="1">
      <c r="A47" s="199"/>
      <c r="B47" s="200"/>
      <c r="C47" s="201"/>
      <c r="D47" s="201"/>
      <c r="E47" s="201"/>
      <c r="F47" s="201"/>
      <c r="G47" s="202"/>
      <c r="H47" s="202"/>
      <c r="I47" s="202"/>
      <c r="J47" s="202"/>
      <c r="K47" s="202"/>
      <c r="L47" s="202"/>
      <c r="M47" s="202"/>
      <c r="N47" s="202"/>
      <c r="O47" s="203"/>
      <c r="P47" s="202"/>
      <c r="Q47" s="202"/>
      <c r="R47" s="204"/>
      <c r="S47" s="202"/>
      <c r="T47" s="202"/>
      <c r="U47" s="202"/>
      <c r="V47" s="202"/>
      <c r="W47" s="154"/>
      <c r="X47" s="202"/>
      <c r="Y47" s="202"/>
      <c r="Z47" s="202"/>
      <c r="AA47" s="199"/>
    </row>
    <row r="48" ht="13.5" customHeight="1">
      <c r="A48" s="199"/>
      <c r="B48" s="200"/>
      <c r="C48" s="201"/>
      <c r="D48" s="201"/>
      <c r="E48" s="201"/>
      <c r="F48" s="201"/>
      <c r="G48" s="202"/>
      <c r="H48" s="202"/>
      <c r="I48" s="202"/>
      <c r="J48" s="202"/>
      <c r="K48" s="202"/>
      <c r="L48" s="202"/>
      <c r="M48" s="202"/>
      <c r="N48" s="202"/>
      <c r="O48" s="203"/>
      <c r="P48" s="202"/>
      <c r="Q48" s="202"/>
      <c r="R48" s="204"/>
      <c r="S48" s="202"/>
      <c r="T48" s="202"/>
      <c r="U48" s="202"/>
      <c r="V48" s="202"/>
      <c r="W48" s="154"/>
      <c r="X48" s="202"/>
      <c r="Y48" s="202"/>
      <c r="Z48" s="202"/>
      <c r="AA48" s="199"/>
    </row>
    <row r="49" ht="13.5" customHeight="1">
      <c r="A49" s="199"/>
      <c r="B49" s="200"/>
      <c r="C49" s="201"/>
      <c r="D49" s="201"/>
      <c r="E49" s="201"/>
      <c r="F49" s="201"/>
      <c r="G49" s="202"/>
      <c r="H49" s="202"/>
      <c r="I49" s="202"/>
      <c r="J49" s="202"/>
      <c r="K49" s="202"/>
      <c r="L49" s="202"/>
      <c r="M49" s="202"/>
      <c r="N49" s="202"/>
      <c r="O49" s="203"/>
      <c r="P49" s="202"/>
      <c r="Q49" s="202"/>
      <c r="R49" s="204"/>
      <c r="S49" s="202"/>
      <c r="T49" s="202"/>
      <c r="U49" s="202"/>
      <c r="V49" s="202"/>
      <c r="W49" s="154"/>
      <c r="X49" s="202"/>
      <c r="Y49" s="202"/>
      <c r="Z49" s="202"/>
      <c r="AA49" s="199"/>
    </row>
    <row r="50" ht="13.5" customHeight="1">
      <c r="A50" s="199"/>
      <c r="B50" s="200"/>
      <c r="C50" s="201"/>
      <c r="D50" s="201"/>
      <c r="E50" s="201"/>
      <c r="F50" s="201"/>
      <c r="G50" s="202"/>
      <c r="H50" s="202"/>
      <c r="I50" s="202"/>
      <c r="J50" s="202"/>
      <c r="K50" s="202"/>
      <c r="L50" s="202"/>
      <c r="M50" s="202"/>
      <c r="N50" s="202"/>
      <c r="O50" s="203"/>
      <c r="P50" s="202"/>
      <c r="Q50" s="202"/>
      <c r="R50" s="204"/>
      <c r="S50" s="202"/>
      <c r="T50" s="202"/>
      <c r="U50" s="202"/>
      <c r="V50" s="202"/>
      <c r="W50" s="154"/>
      <c r="X50" s="202"/>
      <c r="Y50" s="202"/>
      <c r="Z50" s="202"/>
      <c r="AA50" s="199"/>
    </row>
    <row r="51" ht="13.5" customHeight="1">
      <c r="A51" s="199"/>
      <c r="B51" s="200"/>
      <c r="C51" s="201"/>
      <c r="D51" s="201"/>
      <c r="E51" s="201"/>
      <c r="F51" s="201"/>
      <c r="G51" s="202"/>
      <c r="H51" s="202"/>
      <c r="I51" s="202"/>
      <c r="J51" s="202"/>
      <c r="K51" s="202"/>
      <c r="L51" s="202"/>
      <c r="M51" s="202"/>
      <c r="N51" s="202"/>
      <c r="O51" s="203"/>
      <c r="P51" s="202"/>
      <c r="Q51" s="202"/>
      <c r="R51" s="204"/>
      <c r="S51" s="202"/>
      <c r="T51" s="202"/>
      <c r="U51" s="202"/>
      <c r="V51" s="202"/>
      <c r="W51" s="154"/>
      <c r="X51" s="202"/>
      <c r="Y51" s="202"/>
      <c r="Z51" s="202"/>
      <c r="AA51" s="199"/>
    </row>
    <row r="52" ht="13.5" customHeight="1">
      <c r="A52" s="199"/>
      <c r="B52" s="200"/>
      <c r="C52" s="201"/>
      <c r="D52" s="201"/>
      <c r="E52" s="201"/>
      <c r="F52" s="201"/>
      <c r="G52" s="202"/>
      <c r="H52" s="202"/>
      <c r="I52" s="202"/>
      <c r="J52" s="202"/>
      <c r="K52" s="202"/>
      <c r="L52" s="202"/>
      <c r="M52" s="202"/>
      <c r="N52" s="202"/>
      <c r="O52" s="203"/>
      <c r="P52" s="202"/>
      <c r="Q52" s="202"/>
      <c r="R52" s="204"/>
      <c r="S52" s="202"/>
      <c r="T52" s="202"/>
      <c r="U52" s="202"/>
      <c r="V52" s="202"/>
      <c r="W52" s="154"/>
      <c r="X52" s="202"/>
      <c r="Y52" s="202"/>
      <c r="Z52" s="202"/>
      <c r="AA52" s="199"/>
    </row>
    <row r="53" ht="13.5" customHeight="1">
      <c r="A53" s="199"/>
      <c r="B53" s="200"/>
      <c r="C53" s="201"/>
      <c r="D53" s="201"/>
      <c r="E53" s="201"/>
      <c r="F53" s="201"/>
      <c r="G53" s="202"/>
      <c r="H53" s="202"/>
      <c r="I53" s="202"/>
      <c r="J53" s="202"/>
      <c r="K53" s="202"/>
      <c r="L53" s="202"/>
      <c r="M53" s="202"/>
      <c r="N53" s="202"/>
      <c r="O53" s="203"/>
      <c r="P53" s="202"/>
      <c r="Q53" s="202"/>
      <c r="R53" s="204"/>
      <c r="S53" s="202"/>
      <c r="T53" s="202"/>
      <c r="U53" s="202"/>
      <c r="V53" s="202"/>
      <c r="W53" s="154"/>
      <c r="X53" s="202"/>
      <c r="Y53" s="202"/>
      <c r="Z53" s="202"/>
      <c r="AA53" s="199"/>
    </row>
    <row r="54" ht="13.5" customHeight="1">
      <c r="A54" s="199"/>
      <c r="B54" s="200"/>
      <c r="C54" s="201"/>
      <c r="D54" s="201"/>
      <c r="E54" s="201"/>
      <c r="F54" s="201"/>
      <c r="G54" s="202"/>
      <c r="H54" s="202"/>
      <c r="I54" s="202"/>
      <c r="J54" s="202"/>
      <c r="K54" s="202"/>
      <c r="L54" s="202"/>
      <c r="M54" s="202"/>
      <c r="N54" s="202"/>
      <c r="O54" s="203"/>
      <c r="P54" s="202"/>
      <c r="Q54" s="202"/>
      <c r="R54" s="204"/>
      <c r="S54" s="202"/>
      <c r="T54" s="202"/>
      <c r="U54" s="202"/>
      <c r="V54" s="202"/>
      <c r="W54" s="154"/>
      <c r="X54" s="202"/>
      <c r="Y54" s="202"/>
      <c r="Z54" s="202"/>
      <c r="AA54" s="199"/>
    </row>
    <row r="55" ht="13.5" customHeight="1">
      <c r="A55" s="199"/>
      <c r="B55" s="200"/>
      <c r="C55" s="201"/>
      <c r="D55" s="201"/>
      <c r="E55" s="201"/>
      <c r="F55" s="201"/>
      <c r="G55" s="202"/>
      <c r="H55" s="202"/>
      <c r="I55" s="202"/>
      <c r="J55" s="202"/>
      <c r="K55" s="202"/>
      <c r="L55" s="202"/>
      <c r="M55" s="202"/>
      <c r="N55" s="202"/>
      <c r="O55" s="203"/>
      <c r="P55" s="202"/>
      <c r="Q55" s="202"/>
      <c r="R55" s="204"/>
      <c r="S55" s="202"/>
      <c r="T55" s="202"/>
      <c r="U55" s="202"/>
      <c r="V55" s="202"/>
      <c r="W55" s="154"/>
      <c r="X55" s="202"/>
      <c r="Y55" s="202"/>
      <c r="Z55" s="202"/>
      <c r="AA55" s="199"/>
    </row>
    <row r="56" ht="13.5" customHeight="1">
      <c r="A56" s="199"/>
      <c r="B56" s="200"/>
      <c r="C56" s="201"/>
      <c r="D56" s="201"/>
      <c r="E56" s="201"/>
      <c r="F56" s="201"/>
      <c r="G56" s="202"/>
      <c r="H56" s="202"/>
      <c r="I56" s="202"/>
      <c r="J56" s="202"/>
      <c r="K56" s="202"/>
      <c r="L56" s="202"/>
      <c r="M56" s="202"/>
      <c r="N56" s="202"/>
      <c r="O56" s="203"/>
      <c r="P56" s="202"/>
      <c r="Q56" s="202"/>
      <c r="R56" s="204"/>
      <c r="S56" s="202"/>
      <c r="T56" s="202"/>
      <c r="U56" s="202"/>
      <c r="V56" s="202"/>
      <c r="W56" s="154"/>
      <c r="X56" s="202"/>
      <c r="Y56" s="202"/>
      <c r="Z56" s="202"/>
      <c r="AA56" s="199"/>
    </row>
    <row r="57" ht="13.5" customHeight="1">
      <c r="A57" s="199"/>
      <c r="B57" s="200"/>
      <c r="C57" s="201"/>
      <c r="D57" s="201"/>
      <c r="E57" s="201"/>
      <c r="F57" s="201"/>
      <c r="G57" s="202"/>
      <c r="H57" s="202"/>
      <c r="I57" s="202"/>
      <c r="J57" s="202"/>
      <c r="K57" s="202"/>
      <c r="L57" s="202"/>
      <c r="M57" s="202"/>
      <c r="N57" s="202"/>
      <c r="O57" s="203"/>
      <c r="P57" s="202"/>
      <c r="Q57" s="202"/>
      <c r="R57" s="204"/>
      <c r="S57" s="202"/>
      <c r="T57" s="202"/>
      <c r="U57" s="202"/>
      <c r="V57" s="202"/>
      <c r="W57" s="154"/>
      <c r="X57" s="202"/>
      <c r="Y57" s="202"/>
      <c r="Z57" s="202"/>
      <c r="AA57" s="199"/>
    </row>
    <row r="58" ht="13.5" customHeight="1">
      <c r="A58" s="199"/>
      <c r="B58" s="200"/>
      <c r="C58" s="201"/>
      <c r="D58" s="201"/>
      <c r="E58" s="201"/>
      <c r="F58" s="201"/>
      <c r="G58" s="202"/>
      <c r="H58" s="202"/>
      <c r="I58" s="202"/>
      <c r="J58" s="202"/>
      <c r="K58" s="202"/>
      <c r="L58" s="202"/>
      <c r="M58" s="202"/>
      <c r="N58" s="202"/>
      <c r="O58" s="203"/>
      <c r="P58" s="202"/>
      <c r="Q58" s="202"/>
      <c r="R58" s="204"/>
      <c r="S58" s="202"/>
      <c r="T58" s="202"/>
      <c r="U58" s="202"/>
      <c r="V58" s="202"/>
      <c r="W58" s="154"/>
      <c r="X58" s="202"/>
      <c r="Y58" s="202"/>
      <c r="Z58" s="202"/>
      <c r="AA58" s="199"/>
    </row>
    <row r="59" ht="13.5" customHeight="1">
      <c r="A59" s="199"/>
      <c r="B59" s="200"/>
      <c r="C59" s="201"/>
      <c r="D59" s="201"/>
      <c r="E59" s="201"/>
      <c r="F59" s="201"/>
      <c r="G59" s="202"/>
      <c r="H59" s="202"/>
      <c r="I59" s="202"/>
      <c r="J59" s="202"/>
      <c r="K59" s="202"/>
      <c r="L59" s="202"/>
      <c r="M59" s="202"/>
      <c r="N59" s="202"/>
      <c r="O59" s="203"/>
      <c r="P59" s="202"/>
      <c r="Q59" s="202"/>
      <c r="R59" s="204"/>
      <c r="S59" s="202"/>
      <c r="T59" s="202"/>
      <c r="U59" s="202"/>
      <c r="V59" s="202"/>
      <c r="W59" s="154"/>
      <c r="X59" s="202"/>
      <c r="Y59" s="202"/>
      <c r="Z59" s="202"/>
      <c r="AA59" s="199"/>
    </row>
    <row r="60" ht="13.5" customHeight="1">
      <c r="A60" s="199"/>
      <c r="B60" s="200"/>
      <c r="C60" s="201"/>
      <c r="D60" s="201"/>
      <c r="E60" s="201"/>
      <c r="F60" s="201"/>
      <c r="G60" s="202"/>
      <c r="H60" s="202"/>
      <c r="I60" s="202"/>
      <c r="J60" s="202"/>
      <c r="K60" s="202"/>
      <c r="L60" s="202"/>
      <c r="M60" s="202"/>
      <c r="N60" s="202"/>
      <c r="O60" s="203"/>
      <c r="P60" s="202"/>
      <c r="Q60" s="202"/>
      <c r="R60" s="204"/>
      <c r="S60" s="202"/>
      <c r="T60" s="202"/>
      <c r="U60" s="202"/>
      <c r="V60" s="202"/>
      <c r="W60" s="154"/>
      <c r="X60" s="202"/>
      <c r="Y60" s="202"/>
      <c r="Z60" s="202"/>
      <c r="AA60" s="199"/>
    </row>
    <row r="61" ht="13.5" customHeight="1">
      <c r="A61" s="199"/>
      <c r="B61" s="200"/>
      <c r="C61" s="201"/>
      <c r="D61" s="201"/>
      <c r="E61" s="201"/>
      <c r="F61" s="201"/>
      <c r="G61" s="202"/>
      <c r="H61" s="202"/>
      <c r="I61" s="202"/>
      <c r="J61" s="202"/>
      <c r="K61" s="202"/>
      <c r="L61" s="202"/>
      <c r="M61" s="202"/>
      <c r="N61" s="202"/>
      <c r="O61" s="203"/>
      <c r="P61" s="202"/>
      <c r="Q61" s="202"/>
      <c r="R61" s="204"/>
      <c r="S61" s="202"/>
      <c r="T61" s="202"/>
      <c r="U61" s="202"/>
      <c r="V61" s="202"/>
      <c r="W61" s="154"/>
      <c r="X61" s="202"/>
      <c r="Y61" s="202"/>
      <c r="Z61" s="202"/>
      <c r="AA61" s="199"/>
    </row>
    <row r="62" ht="13.5" customHeight="1">
      <c r="A62" s="199"/>
      <c r="B62" s="200"/>
      <c r="C62" s="201"/>
      <c r="D62" s="201"/>
      <c r="E62" s="201"/>
      <c r="F62" s="201"/>
      <c r="G62" s="202"/>
      <c r="H62" s="202"/>
      <c r="I62" s="202"/>
      <c r="J62" s="202"/>
      <c r="K62" s="202"/>
      <c r="L62" s="202"/>
      <c r="M62" s="202"/>
      <c r="N62" s="202"/>
      <c r="O62" s="203"/>
      <c r="P62" s="202"/>
      <c r="Q62" s="202"/>
      <c r="R62" s="204"/>
      <c r="S62" s="202"/>
      <c r="T62" s="202"/>
      <c r="U62" s="202"/>
      <c r="V62" s="202"/>
      <c r="W62" s="154"/>
      <c r="X62" s="202"/>
      <c r="Y62" s="202"/>
      <c r="Z62" s="202"/>
      <c r="AA62" s="199"/>
    </row>
    <row r="63" ht="13.5" customHeight="1">
      <c r="A63" s="199"/>
      <c r="B63" s="200"/>
      <c r="C63" s="201"/>
      <c r="D63" s="201"/>
      <c r="E63" s="201"/>
      <c r="F63" s="201"/>
      <c r="G63" s="202"/>
      <c r="H63" s="202"/>
      <c r="I63" s="202"/>
      <c r="J63" s="202"/>
      <c r="K63" s="202"/>
      <c r="L63" s="202"/>
      <c r="M63" s="202"/>
      <c r="N63" s="202"/>
      <c r="O63" s="203"/>
      <c r="P63" s="202"/>
      <c r="Q63" s="202"/>
      <c r="R63" s="204"/>
      <c r="S63" s="202"/>
      <c r="T63" s="202"/>
      <c r="U63" s="202"/>
      <c r="V63" s="202"/>
      <c r="W63" s="154"/>
      <c r="X63" s="202"/>
      <c r="Y63" s="202"/>
      <c r="Z63" s="202"/>
      <c r="AA63" s="199"/>
    </row>
    <row r="64" ht="13.5" customHeight="1">
      <c r="A64" s="199"/>
      <c r="B64" s="200"/>
      <c r="C64" s="201"/>
      <c r="D64" s="201"/>
      <c r="E64" s="201"/>
      <c r="F64" s="201"/>
      <c r="G64" s="202"/>
      <c r="H64" s="202"/>
      <c r="I64" s="202"/>
      <c r="J64" s="202"/>
      <c r="K64" s="202"/>
      <c r="L64" s="202"/>
      <c r="M64" s="202"/>
      <c r="N64" s="202"/>
      <c r="O64" s="203"/>
      <c r="P64" s="202"/>
      <c r="Q64" s="202"/>
      <c r="R64" s="204"/>
      <c r="S64" s="202"/>
      <c r="T64" s="202"/>
      <c r="U64" s="202"/>
      <c r="V64" s="202"/>
      <c r="W64" s="154"/>
      <c r="X64" s="202"/>
      <c r="Y64" s="202"/>
      <c r="Z64" s="202"/>
      <c r="AA64" s="199"/>
    </row>
    <row r="65" ht="13.5" customHeight="1">
      <c r="A65" s="199"/>
      <c r="B65" s="200"/>
      <c r="C65" s="201"/>
      <c r="D65" s="201"/>
      <c r="E65" s="201"/>
      <c r="F65" s="201"/>
      <c r="G65" s="202"/>
      <c r="H65" s="202"/>
      <c r="I65" s="202"/>
      <c r="J65" s="202"/>
      <c r="K65" s="202"/>
      <c r="L65" s="202"/>
      <c r="M65" s="202"/>
      <c r="N65" s="202"/>
      <c r="O65" s="203"/>
      <c r="P65" s="202"/>
      <c r="Q65" s="202"/>
      <c r="R65" s="204"/>
      <c r="S65" s="202"/>
      <c r="T65" s="202"/>
      <c r="U65" s="202"/>
      <c r="V65" s="202"/>
      <c r="W65" s="154"/>
      <c r="X65" s="202"/>
      <c r="Y65" s="202"/>
      <c r="Z65" s="202"/>
      <c r="AA65" s="199"/>
    </row>
    <row r="66" ht="13.5" customHeight="1">
      <c r="A66" s="199"/>
      <c r="B66" s="200"/>
      <c r="C66" s="201"/>
      <c r="D66" s="201"/>
      <c r="E66" s="201"/>
      <c r="F66" s="201"/>
      <c r="G66" s="202"/>
      <c r="H66" s="202"/>
      <c r="I66" s="202"/>
      <c r="J66" s="202"/>
      <c r="K66" s="202"/>
      <c r="L66" s="202"/>
      <c r="M66" s="202"/>
      <c r="N66" s="202"/>
      <c r="O66" s="203"/>
      <c r="P66" s="202"/>
      <c r="Q66" s="202"/>
      <c r="R66" s="204"/>
      <c r="S66" s="202"/>
      <c r="T66" s="202"/>
      <c r="U66" s="202"/>
      <c r="V66" s="202"/>
      <c r="W66" s="154"/>
      <c r="X66" s="202"/>
      <c r="Y66" s="202"/>
      <c r="Z66" s="202"/>
      <c r="AA66" s="199"/>
    </row>
    <row r="67" ht="13.5" customHeight="1">
      <c r="A67" s="199"/>
      <c r="B67" s="200"/>
      <c r="C67" s="201"/>
      <c r="D67" s="201"/>
      <c r="E67" s="201"/>
      <c r="F67" s="201"/>
      <c r="G67" s="202"/>
      <c r="H67" s="202"/>
      <c r="I67" s="202"/>
      <c r="J67" s="202"/>
      <c r="K67" s="202"/>
      <c r="L67" s="202"/>
      <c r="M67" s="202"/>
      <c r="N67" s="202"/>
      <c r="O67" s="203"/>
      <c r="P67" s="202"/>
      <c r="Q67" s="202"/>
      <c r="R67" s="204"/>
      <c r="S67" s="202"/>
      <c r="T67" s="202"/>
      <c r="U67" s="202"/>
      <c r="V67" s="202"/>
      <c r="W67" s="154"/>
      <c r="X67" s="202"/>
      <c r="Y67" s="202"/>
      <c r="Z67" s="202"/>
      <c r="AA67" s="199"/>
    </row>
    <row r="68" ht="13.5" customHeight="1">
      <c r="A68" s="199"/>
      <c r="B68" s="200"/>
      <c r="C68" s="201"/>
      <c r="D68" s="201"/>
      <c r="E68" s="201"/>
      <c r="F68" s="201"/>
      <c r="G68" s="202"/>
      <c r="H68" s="202"/>
      <c r="I68" s="202"/>
      <c r="J68" s="202"/>
      <c r="K68" s="202"/>
      <c r="L68" s="202"/>
      <c r="M68" s="202"/>
      <c r="N68" s="202"/>
      <c r="O68" s="203"/>
      <c r="P68" s="202"/>
      <c r="Q68" s="202"/>
      <c r="R68" s="204"/>
      <c r="S68" s="202"/>
      <c r="T68" s="202"/>
      <c r="U68" s="202"/>
      <c r="V68" s="202"/>
      <c r="W68" s="154"/>
      <c r="X68" s="202"/>
      <c r="Y68" s="202"/>
      <c r="Z68" s="202"/>
      <c r="AA68" s="199"/>
    </row>
    <row r="69" ht="13.5" customHeight="1">
      <c r="A69" s="199"/>
      <c r="B69" s="200"/>
      <c r="C69" s="201"/>
      <c r="D69" s="201"/>
      <c r="E69" s="201"/>
      <c r="F69" s="201"/>
      <c r="G69" s="202"/>
      <c r="H69" s="202"/>
      <c r="I69" s="202"/>
      <c r="J69" s="202"/>
      <c r="K69" s="202"/>
      <c r="L69" s="202"/>
      <c r="M69" s="202"/>
      <c r="N69" s="202"/>
      <c r="O69" s="203"/>
      <c r="P69" s="202"/>
      <c r="Q69" s="202"/>
      <c r="R69" s="204"/>
      <c r="S69" s="202"/>
      <c r="T69" s="202"/>
      <c r="U69" s="202"/>
      <c r="V69" s="202"/>
      <c r="W69" s="154"/>
      <c r="X69" s="202"/>
      <c r="Y69" s="202"/>
      <c r="Z69" s="202"/>
      <c r="AA69" s="199"/>
    </row>
  </sheetData>
  <mergeCells count="82">
    <mergeCell ref="T24:U24"/>
    <mergeCell ref="V24:W24"/>
    <mergeCell ref="F24:G24"/>
    <mergeCell ref="H24:I24"/>
    <mergeCell ref="J24:K24"/>
    <mergeCell ref="L24:M24"/>
    <mergeCell ref="N24:O24"/>
    <mergeCell ref="P24:Q24"/>
    <mergeCell ref="R24:S24"/>
    <mergeCell ref="F20:G20"/>
    <mergeCell ref="H20:I20"/>
    <mergeCell ref="F21:G21"/>
    <mergeCell ref="H21:I21"/>
    <mergeCell ref="H22:I22"/>
    <mergeCell ref="F23:G23"/>
    <mergeCell ref="H23:I23"/>
    <mergeCell ref="T26:U26"/>
    <mergeCell ref="V26:X26"/>
    <mergeCell ref="Y26:Z26"/>
    <mergeCell ref="F26:G26"/>
    <mergeCell ref="H26:I26"/>
    <mergeCell ref="J26:K26"/>
    <mergeCell ref="L26:M26"/>
    <mergeCell ref="N26:O26"/>
    <mergeCell ref="P26:Q26"/>
    <mergeCell ref="R26:S26"/>
    <mergeCell ref="R27:S27"/>
    <mergeCell ref="T27:U27"/>
    <mergeCell ref="V27:X27"/>
    <mergeCell ref="C27:E27"/>
    <mergeCell ref="F27:G27"/>
    <mergeCell ref="H27:I27"/>
    <mergeCell ref="J27:K27"/>
    <mergeCell ref="L27:M27"/>
    <mergeCell ref="N27:O27"/>
    <mergeCell ref="P27:Q27"/>
    <mergeCell ref="Z3:AA3"/>
    <mergeCell ref="Z4:AA4"/>
    <mergeCell ref="C1:K1"/>
    <mergeCell ref="L1:M1"/>
    <mergeCell ref="N1:S1"/>
    <mergeCell ref="U1:V1"/>
    <mergeCell ref="Z1:AA1"/>
    <mergeCell ref="Z2:AA2"/>
    <mergeCell ref="F3:J3"/>
    <mergeCell ref="J20:K20"/>
    <mergeCell ref="L20:M20"/>
    <mergeCell ref="J21:K21"/>
    <mergeCell ref="L21:M21"/>
    <mergeCell ref="J22:K22"/>
    <mergeCell ref="L22:M22"/>
    <mergeCell ref="J23:K23"/>
    <mergeCell ref="L23:M23"/>
    <mergeCell ref="N20:O20"/>
    <mergeCell ref="P20:Q20"/>
    <mergeCell ref="N21:O21"/>
    <mergeCell ref="P21:Q21"/>
    <mergeCell ref="N22:O22"/>
    <mergeCell ref="P22:Q22"/>
    <mergeCell ref="N23:O23"/>
    <mergeCell ref="P23:Q23"/>
    <mergeCell ref="R20:S20"/>
    <mergeCell ref="T20:U20"/>
    <mergeCell ref="R21:S21"/>
    <mergeCell ref="T21:U21"/>
    <mergeCell ref="R22:S22"/>
    <mergeCell ref="T22:U22"/>
    <mergeCell ref="R23:S23"/>
    <mergeCell ref="T23:U23"/>
    <mergeCell ref="V20:X20"/>
    <mergeCell ref="Y20:Z20"/>
    <mergeCell ref="V21:X21"/>
    <mergeCell ref="V22:X22"/>
    <mergeCell ref="V23:W23"/>
    <mergeCell ref="Y23:Z23"/>
    <mergeCell ref="B6:E6"/>
    <mergeCell ref="F6:J6"/>
    <mergeCell ref="L6:N6"/>
    <mergeCell ref="O6:R6"/>
    <mergeCell ref="W6:X6"/>
    <mergeCell ref="Y6:AA6"/>
    <mergeCell ref="C20:E20"/>
  </mergeCells>
  <conditionalFormatting sqref="F10 F13:J13 F16:J16 F21:X21 F24:K24 F27:X27">
    <cfRule type="cellIs" dxfId="0" priority="1" operator="equal">
      <formula>"x"</formula>
    </cfRule>
  </conditionalFormatting>
  <dataValidations>
    <dataValidation type="custom" allowBlank="1" showDropDown="1" sqref="U1">
      <formula1>OR(NOT(ISERROR(DATEVALUE(U1))), AND(ISNUMBER(U1), LEFT(CELL("format", U1))="D"))</formula1>
    </dataValidation>
  </dataValidations>
  <printOptions/>
  <pageMargins bottom="0.75" footer="0.0" header="0.0" left="0.7" right="0.7" top="0.75"/>
  <pageSetup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4.5"/>
    <col customWidth="1" min="2" max="2" width="10.25"/>
    <col customWidth="1" min="3" max="3" width="36.38"/>
    <col customWidth="1" min="4" max="4" width="15.38"/>
    <col customWidth="1" min="5" max="5" width="8.38"/>
    <col hidden="1" min="6" max="6" width="12.63"/>
    <col customWidth="1" min="9" max="9" width="16.63"/>
  </cols>
  <sheetData>
    <row r="1" ht="69.0" customHeight="1">
      <c r="A1" s="215" t="s">
        <v>24</v>
      </c>
      <c r="D1" s="216"/>
      <c r="E1" s="26"/>
      <c r="F1" s="37"/>
      <c r="G1" s="37"/>
      <c r="H1" s="37"/>
      <c r="I1" s="217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</row>
    <row r="2" ht="20.25" customHeight="1">
      <c r="A2" s="219" t="s">
        <v>34</v>
      </c>
      <c r="B2" s="220" t="str">
        <f>'Base de datos'!AE2</f>
        <v>Grupo palace</v>
      </c>
      <c r="C2" s="221" t="str">
        <f t="shared" ref="C2:C4" si="1">IFERROR(#REF!,"")</f>
        <v/>
      </c>
      <c r="D2" s="26"/>
      <c r="E2" s="26"/>
      <c r="F2" s="37"/>
      <c r="G2" s="37"/>
      <c r="H2" s="37"/>
      <c r="I2" s="217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</row>
    <row r="3" ht="20.25" customHeight="1">
      <c r="A3" s="222" t="s">
        <v>25</v>
      </c>
      <c r="B3" s="219" t="str">
        <f>'Base de datos'!AF2</f>
        <v>Beach palace</v>
      </c>
      <c r="C3" s="223" t="str">
        <f t="shared" si="1"/>
        <v/>
      </c>
      <c r="D3" s="26"/>
      <c r="E3" s="26"/>
      <c r="F3" s="37"/>
      <c r="G3" s="37"/>
      <c r="H3" s="37"/>
      <c r="I3" s="217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</row>
    <row r="4" ht="20.25" customHeight="1">
      <c r="A4" s="219" t="s">
        <v>35</v>
      </c>
      <c r="B4" s="224">
        <f>'Base de datos'!AJ2</f>
        <v>46157</v>
      </c>
      <c r="C4" s="225" t="str">
        <f t="shared" si="1"/>
        <v/>
      </c>
      <c r="D4" s="26"/>
      <c r="E4" s="26"/>
      <c r="F4" s="37"/>
      <c r="G4" s="37"/>
      <c r="H4" s="37"/>
      <c r="I4" s="217"/>
      <c r="J4" s="226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</row>
    <row r="5" ht="30.0" customHeight="1">
      <c r="A5" s="26"/>
      <c r="B5" s="26"/>
      <c r="C5" s="24"/>
      <c r="D5" s="26"/>
      <c r="E5" s="26"/>
      <c r="F5" s="37"/>
      <c r="G5" s="37"/>
      <c r="H5" s="37"/>
      <c r="I5" s="217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 ht="30.0" customHeight="1">
      <c r="A6" s="27" t="s">
        <v>7</v>
      </c>
      <c r="B6" s="27" t="s">
        <v>28</v>
      </c>
      <c r="C6" s="28" t="s">
        <v>170</v>
      </c>
      <c r="D6" s="27" t="s">
        <v>171</v>
      </c>
      <c r="E6" s="27" t="s">
        <v>172</v>
      </c>
      <c r="F6" s="41" t="s">
        <v>173</v>
      </c>
      <c r="G6" s="41" t="s">
        <v>174</v>
      </c>
      <c r="H6" s="41" t="s">
        <v>175</v>
      </c>
      <c r="I6" s="217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</row>
    <row r="7" ht="36.75" customHeight="1">
      <c r="A7" s="30"/>
      <c r="B7" s="26" t="str">
        <f t="shared" ref="B7:C7" si="2">IFERROR(#REF!,"")</f>
        <v/>
      </c>
      <c r="C7" s="24" t="str">
        <f t="shared" si="2"/>
        <v/>
      </c>
      <c r="D7" s="227"/>
      <c r="E7" s="227" t="str">
        <f t="shared" ref="E7:E57" si="4">IFERROR(#REF!,"")</f>
        <v/>
      </c>
      <c r="F7" s="228"/>
      <c r="G7" s="228" t="str">
        <f t="shared" ref="G7:G57" si="5">IFERROR(#REF!,"")</f>
        <v/>
      </c>
      <c r="H7" s="228" t="str">
        <f t="shared" ref="H7:H57" si="6">IF(E7*G7=0,"",E7*G7)</f>
        <v/>
      </c>
      <c r="I7" s="36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</row>
    <row r="8" ht="36.75" customHeight="1">
      <c r="A8" s="30"/>
      <c r="B8" s="26" t="str">
        <f t="shared" ref="B8:C8" si="3">IFERROR(#REF!,"")</f>
        <v/>
      </c>
      <c r="C8" s="24" t="str">
        <f t="shared" si="3"/>
        <v/>
      </c>
      <c r="D8" s="227"/>
      <c r="E8" s="227" t="str">
        <f t="shared" si="4"/>
        <v/>
      </c>
      <c r="F8" s="228"/>
      <c r="G8" s="228" t="str">
        <f t="shared" si="5"/>
        <v/>
      </c>
      <c r="H8" s="228" t="str">
        <f t="shared" si="6"/>
        <v/>
      </c>
      <c r="I8" s="36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</row>
    <row r="9" ht="36.75" customHeight="1">
      <c r="A9" s="30"/>
      <c r="B9" s="26" t="str">
        <f t="shared" ref="B9:C9" si="7">IFERROR(#REF!,"")</f>
        <v/>
      </c>
      <c r="C9" s="24" t="str">
        <f t="shared" si="7"/>
        <v/>
      </c>
      <c r="D9" s="227"/>
      <c r="E9" s="227" t="str">
        <f t="shared" si="4"/>
        <v/>
      </c>
      <c r="F9" s="228"/>
      <c r="G9" s="228" t="str">
        <f t="shared" si="5"/>
        <v/>
      </c>
      <c r="H9" s="228" t="str">
        <f t="shared" si="6"/>
        <v/>
      </c>
      <c r="I9" s="36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</row>
    <row r="10" ht="36.75" customHeight="1">
      <c r="A10" s="30"/>
      <c r="B10" s="26" t="str">
        <f t="shared" ref="B10:C10" si="8">IFERROR(#REF!,"")</f>
        <v/>
      </c>
      <c r="C10" s="24" t="str">
        <f t="shared" si="8"/>
        <v/>
      </c>
      <c r="D10" s="227"/>
      <c r="E10" s="227" t="str">
        <f t="shared" si="4"/>
        <v/>
      </c>
      <c r="F10" s="228"/>
      <c r="G10" s="228" t="str">
        <f t="shared" si="5"/>
        <v/>
      </c>
      <c r="H10" s="228" t="str">
        <f t="shared" si="6"/>
        <v/>
      </c>
      <c r="I10" s="36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</row>
    <row r="11" ht="36.75" customHeight="1">
      <c r="A11" s="30"/>
      <c r="B11" s="26" t="str">
        <f t="shared" ref="B11:C11" si="9">IFERROR(#REF!,"")</f>
        <v/>
      </c>
      <c r="C11" s="24" t="str">
        <f t="shared" si="9"/>
        <v/>
      </c>
      <c r="D11" s="227"/>
      <c r="E11" s="227" t="str">
        <f t="shared" si="4"/>
        <v/>
      </c>
      <c r="F11" s="228"/>
      <c r="G11" s="228" t="str">
        <f t="shared" si="5"/>
        <v/>
      </c>
      <c r="H11" s="228" t="str">
        <f t="shared" si="6"/>
        <v/>
      </c>
      <c r="I11" s="36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</row>
    <row r="12" ht="36.75" customHeight="1">
      <c r="A12" s="30"/>
      <c r="B12" s="26" t="str">
        <f t="shared" ref="B12:C12" si="10">IFERROR(#REF!,"")</f>
        <v/>
      </c>
      <c r="C12" s="24" t="str">
        <f t="shared" si="10"/>
        <v/>
      </c>
      <c r="D12" s="227"/>
      <c r="E12" s="227" t="str">
        <f t="shared" si="4"/>
        <v/>
      </c>
      <c r="F12" s="228"/>
      <c r="G12" s="228" t="str">
        <f t="shared" si="5"/>
        <v/>
      </c>
      <c r="H12" s="228" t="str">
        <f t="shared" si="6"/>
        <v/>
      </c>
      <c r="I12" s="36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</row>
    <row r="13" ht="36.75" customHeight="1">
      <c r="A13" s="30"/>
      <c r="B13" s="26" t="str">
        <f t="shared" ref="B13:C13" si="11">IFERROR(#REF!,"")</f>
        <v/>
      </c>
      <c r="C13" s="24" t="str">
        <f t="shared" si="11"/>
        <v/>
      </c>
      <c r="D13" s="227"/>
      <c r="E13" s="227" t="str">
        <f t="shared" si="4"/>
        <v/>
      </c>
      <c r="F13" s="228"/>
      <c r="G13" s="228" t="str">
        <f t="shared" si="5"/>
        <v/>
      </c>
      <c r="H13" s="228" t="str">
        <f t="shared" si="6"/>
        <v/>
      </c>
      <c r="I13" s="36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</row>
    <row r="14" ht="36.75" customHeight="1">
      <c r="A14" s="30"/>
      <c r="B14" s="26" t="str">
        <f t="shared" ref="B14:C14" si="12">IFERROR(#REF!,"")</f>
        <v/>
      </c>
      <c r="C14" s="24" t="str">
        <f t="shared" si="12"/>
        <v/>
      </c>
      <c r="D14" s="227"/>
      <c r="E14" s="227" t="str">
        <f t="shared" si="4"/>
        <v/>
      </c>
      <c r="F14" s="228"/>
      <c r="G14" s="228" t="str">
        <f t="shared" si="5"/>
        <v/>
      </c>
      <c r="H14" s="228" t="str">
        <f t="shared" si="6"/>
        <v/>
      </c>
      <c r="I14" s="36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  <c r="AC14" s="229"/>
    </row>
    <row r="15" ht="36.75" customHeight="1">
      <c r="A15" s="30"/>
      <c r="B15" s="26" t="str">
        <f t="shared" ref="B15:C15" si="13">IFERROR(#REF!,"")</f>
        <v/>
      </c>
      <c r="C15" s="24" t="str">
        <f t="shared" si="13"/>
        <v/>
      </c>
      <c r="D15" s="227"/>
      <c r="E15" s="227" t="str">
        <f t="shared" si="4"/>
        <v/>
      </c>
      <c r="F15" s="228"/>
      <c r="G15" s="228" t="str">
        <f t="shared" si="5"/>
        <v/>
      </c>
      <c r="H15" s="228" t="str">
        <f t="shared" si="6"/>
        <v/>
      </c>
      <c r="I15" s="36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</row>
    <row r="16" ht="36.75" customHeight="1">
      <c r="A16" s="30"/>
      <c r="B16" s="26" t="str">
        <f t="shared" ref="B16:C16" si="14">IFERROR(#REF!,"")</f>
        <v/>
      </c>
      <c r="C16" s="24" t="str">
        <f t="shared" si="14"/>
        <v/>
      </c>
      <c r="D16" s="227"/>
      <c r="E16" s="227" t="str">
        <f t="shared" si="4"/>
        <v/>
      </c>
      <c r="F16" s="228"/>
      <c r="G16" s="228" t="str">
        <f t="shared" si="5"/>
        <v/>
      </c>
      <c r="H16" s="228" t="str">
        <f t="shared" si="6"/>
        <v/>
      </c>
      <c r="I16" s="36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  <c r="AC16" s="229"/>
    </row>
    <row r="17" ht="36.75" customHeight="1">
      <c r="A17" s="30"/>
      <c r="B17" s="26" t="str">
        <f t="shared" ref="B17:C17" si="15">IFERROR(#REF!,"")</f>
        <v/>
      </c>
      <c r="C17" s="24" t="str">
        <f t="shared" si="15"/>
        <v/>
      </c>
      <c r="D17" s="227"/>
      <c r="E17" s="227" t="str">
        <f t="shared" si="4"/>
        <v/>
      </c>
      <c r="F17" s="228"/>
      <c r="G17" s="228" t="str">
        <f t="shared" si="5"/>
        <v/>
      </c>
      <c r="H17" s="228" t="str">
        <f t="shared" si="6"/>
        <v/>
      </c>
      <c r="I17" s="36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  <c r="AC17" s="229"/>
    </row>
    <row r="18" ht="36.75" customHeight="1">
      <c r="A18" s="30"/>
      <c r="B18" s="26" t="str">
        <f t="shared" ref="B18:C18" si="16">IFERROR(#REF!,"")</f>
        <v/>
      </c>
      <c r="C18" s="24" t="str">
        <f t="shared" si="16"/>
        <v/>
      </c>
      <c r="D18" s="227"/>
      <c r="E18" s="227" t="str">
        <f t="shared" si="4"/>
        <v/>
      </c>
      <c r="F18" s="228"/>
      <c r="G18" s="228" t="str">
        <f t="shared" si="5"/>
        <v/>
      </c>
      <c r="H18" s="228" t="str">
        <f t="shared" si="6"/>
        <v/>
      </c>
      <c r="I18" s="36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</row>
    <row r="19" ht="36.75" customHeight="1">
      <c r="A19" s="30"/>
      <c r="B19" s="26" t="str">
        <f t="shared" ref="B19:C19" si="17">IFERROR(#REF!,"")</f>
        <v/>
      </c>
      <c r="C19" s="24" t="str">
        <f t="shared" si="17"/>
        <v/>
      </c>
      <c r="D19" s="227"/>
      <c r="E19" s="227" t="str">
        <f t="shared" si="4"/>
        <v/>
      </c>
      <c r="F19" s="228"/>
      <c r="G19" s="228" t="str">
        <f t="shared" si="5"/>
        <v/>
      </c>
      <c r="H19" s="228" t="str">
        <f t="shared" si="6"/>
        <v/>
      </c>
      <c r="I19" s="36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</row>
    <row r="20" ht="36.75" customHeight="1">
      <c r="A20" s="30"/>
      <c r="B20" s="26" t="str">
        <f t="shared" ref="B20:C20" si="18">IFERROR(#REF!,"")</f>
        <v/>
      </c>
      <c r="C20" s="24" t="str">
        <f t="shared" si="18"/>
        <v/>
      </c>
      <c r="D20" s="227"/>
      <c r="E20" s="227" t="str">
        <f t="shared" si="4"/>
        <v/>
      </c>
      <c r="F20" s="228"/>
      <c r="G20" s="228" t="str">
        <f t="shared" si="5"/>
        <v/>
      </c>
      <c r="H20" s="228" t="str">
        <f t="shared" si="6"/>
        <v/>
      </c>
      <c r="I20" s="36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</row>
    <row r="21" ht="36.75" hidden="1" customHeight="1">
      <c r="A21" s="30"/>
      <c r="B21" s="26" t="str">
        <f t="shared" ref="B21:C21" si="19">IFERROR(#REF!,"")</f>
        <v/>
      </c>
      <c r="C21" s="24" t="str">
        <f t="shared" si="19"/>
        <v/>
      </c>
      <c r="D21" s="227"/>
      <c r="E21" s="227" t="str">
        <f t="shared" si="4"/>
        <v/>
      </c>
      <c r="F21" s="228"/>
      <c r="G21" s="228" t="str">
        <f t="shared" si="5"/>
        <v/>
      </c>
      <c r="H21" s="228" t="str">
        <f t="shared" si="6"/>
        <v/>
      </c>
      <c r="I21" s="230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</row>
    <row r="22" ht="36.75" hidden="1" customHeight="1">
      <c r="A22" s="231"/>
      <c r="B22" s="26" t="str">
        <f t="shared" ref="B22:C22" si="20">IFERROR(#REF!,"")</f>
        <v/>
      </c>
      <c r="C22" s="24" t="str">
        <f t="shared" si="20"/>
        <v/>
      </c>
      <c r="D22" s="227"/>
      <c r="E22" s="227" t="str">
        <f t="shared" si="4"/>
        <v/>
      </c>
      <c r="F22" s="228"/>
      <c r="G22" s="228" t="str">
        <f t="shared" si="5"/>
        <v/>
      </c>
      <c r="H22" s="228" t="str">
        <f t="shared" si="6"/>
        <v/>
      </c>
      <c r="I22" s="230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</row>
    <row r="23" ht="36.75" customHeight="1">
      <c r="A23" s="30"/>
      <c r="B23" s="26" t="str">
        <f t="shared" ref="B23:C23" si="21">IFERROR(#REF!,"")</f>
        <v/>
      </c>
      <c r="C23" s="24" t="str">
        <f t="shared" si="21"/>
        <v/>
      </c>
      <c r="D23" s="227"/>
      <c r="E23" s="227" t="str">
        <f t="shared" si="4"/>
        <v/>
      </c>
      <c r="F23" s="228"/>
      <c r="G23" s="228" t="str">
        <f t="shared" si="5"/>
        <v/>
      </c>
      <c r="H23" s="228" t="str">
        <f t="shared" si="6"/>
        <v/>
      </c>
      <c r="I23" s="230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</row>
    <row r="24" ht="36.75" customHeight="1">
      <c r="A24" s="30"/>
      <c r="B24" s="26" t="str">
        <f t="shared" ref="B24:C24" si="22">IFERROR(#REF!,"")</f>
        <v/>
      </c>
      <c r="C24" s="24" t="str">
        <f t="shared" si="22"/>
        <v/>
      </c>
      <c r="D24" s="227"/>
      <c r="E24" s="227" t="str">
        <f t="shared" si="4"/>
        <v/>
      </c>
      <c r="F24" s="228"/>
      <c r="G24" s="228" t="str">
        <f t="shared" si="5"/>
        <v/>
      </c>
      <c r="H24" s="228" t="str">
        <f t="shared" si="6"/>
        <v/>
      </c>
      <c r="I24" s="230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  <c r="AA24" s="229"/>
      <c r="AB24" s="229"/>
      <c r="AC24" s="229"/>
    </row>
    <row r="25" ht="36.75" customHeight="1">
      <c r="A25" s="30"/>
      <c r="B25" s="26" t="str">
        <f t="shared" ref="B25:C25" si="23">IFERROR(#REF!,"")</f>
        <v/>
      </c>
      <c r="C25" s="24" t="str">
        <f t="shared" si="23"/>
        <v/>
      </c>
      <c r="D25" s="227"/>
      <c r="E25" s="227" t="str">
        <f t="shared" si="4"/>
        <v/>
      </c>
      <c r="F25" s="228"/>
      <c r="G25" s="228" t="str">
        <f t="shared" si="5"/>
        <v/>
      </c>
      <c r="H25" s="228" t="str">
        <f t="shared" si="6"/>
        <v/>
      </c>
      <c r="I25" s="230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</row>
    <row r="26" ht="36.75" customHeight="1">
      <c r="A26" s="30"/>
      <c r="B26" s="26" t="str">
        <f t="shared" ref="B26:C26" si="24">IFERROR(#REF!,"")</f>
        <v/>
      </c>
      <c r="C26" s="24" t="str">
        <f t="shared" si="24"/>
        <v/>
      </c>
      <c r="D26" s="227"/>
      <c r="E26" s="227" t="str">
        <f t="shared" si="4"/>
        <v/>
      </c>
      <c r="F26" s="228"/>
      <c r="G26" s="228" t="str">
        <f t="shared" si="5"/>
        <v/>
      </c>
      <c r="H26" s="228" t="str">
        <f t="shared" si="6"/>
        <v/>
      </c>
      <c r="I26" s="230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</row>
    <row r="27" ht="36.75" customHeight="1">
      <c r="A27" s="30"/>
      <c r="B27" s="26" t="str">
        <f t="shared" ref="B27:C27" si="25">IFERROR(#REF!,"")</f>
        <v/>
      </c>
      <c r="C27" s="24" t="str">
        <f t="shared" si="25"/>
        <v/>
      </c>
      <c r="D27" s="227"/>
      <c r="E27" s="227" t="str">
        <f t="shared" si="4"/>
        <v/>
      </c>
      <c r="F27" s="228"/>
      <c r="G27" s="228" t="str">
        <f t="shared" si="5"/>
        <v/>
      </c>
      <c r="H27" s="228" t="str">
        <f t="shared" si="6"/>
        <v/>
      </c>
      <c r="I27" s="230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</row>
    <row r="28" ht="36.75" customHeight="1">
      <c r="A28" s="30"/>
      <c r="B28" s="26" t="str">
        <f t="shared" ref="B28:C28" si="26">IFERROR(#REF!,"")</f>
        <v/>
      </c>
      <c r="C28" s="24" t="str">
        <f t="shared" si="26"/>
        <v/>
      </c>
      <c r="D28" s="227"/>
      <c r="E28" s="227" t="str">
        <f t="shared" si="4"/>
        <v/>
      </c>
      <c r="F28" s="228"/>
      <c r="G28" s="228" t="str">
        <f t="shared" si="5"/>
        <v/>
      </c>
      <c r="H28" s="228" t="str">
        <f t="shared" si="6"/>
        <v/>
      </c>
      <c r="I28" s="230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</row>
    <row r="29" ht="36.75" customHeight="1">
      <c r="A29" s="30"/>
      <c r="B29" s="26" t="str">
        <f t="shared" ref="B29:C29" si="27">IFERROR(#REF!,"")</f>
        <v/>
      </c>
      <c r="C29" s="24" t="str">
        <f t="shared" si="27"/>
        <v/>
      </c>
      <c r="D29" s="227"/>
      <c r="E29" s="227" t="str">
        <f t="shared" si="4"/>
        <v/>
      </c>
      <c r="F29" s="228"/>
      <c r="G29" s="228" t="str">
        <f t="shared" si="5"/>
        <v/>
      </c>
      <c r="H29" s="228" t="str">
        <f t="shared" si="6"/>
        <v/>
      </c>
      <c r="I29" s="230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</row>
    <row r="30" ht="36.75" customHeight="1">
      <c r="A30" s="30"/>
      <c r="B30" s="26" t="str">
        <f t="shared" ref="B30:C30" si="28">IFERROR(#REF!,"")</f>
        <v/>
      </c>
      <c r="C30" s="24" t="str">
        <f t="shared" si="28"/>
        <v/>
      </c>
      <c r="D30" s="227"/>
      <c r="E30" s="227" t="str">
        <f t="shared" si="4"/>
        <v/>
      </c>
      <c r="F30" s="228"/>
      <c r="G30" s="228" t="str">
        <f t="shared" si="5"/>
        <v/>
      </c>
      <c r="H30" s="228" t="str">
        <f t="shared" si="6"/>
        <v/>
      </c>
      <c r="I30" s="230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</row>
    <row r="31" ht="36.75" customHeight="1">
      <c r="A31" s="30"/>
      <c r="B31" s="26" t="str">
        <f t="shared" ref="B31:C31" si="29">IFERROR(#REF!,"")</f>
        <v/>
      </c>
      <c r="C31" s="24" t="str">
        <f t="shared" si="29"/>
        <v/>
      </c>
      <c r="D31" s="227"/>
      <c r="E31" s="227" t="str">
        <f t="shared" si="4"/>
        <v/>
      </c>
      <c r="F31" s="228"/>
      <c r="G31" s="228" t="str">
        <f t="shared" si="5"/>
        <v/>
      </c>
      <c r="H31" s="228" t="str">
        <f t="shared" si="6"/>
        <v/>
      </c>
      <c r="I31" s="36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</row>
    <row r="32" ht="59.25" customHeight="1">
      <c r="A32" s="30"/>
      <c r="B32" s="26" t="str">
        <f t="shared" ref="B32:C32" si="30">IFERROR(#REF!,"")</f>
        <v/>
      </c>
      <c r="C32" s="24" t="str">
        <f t="shared" si="30"/>
        <v/>
      </c>
      <c r="D32" s="227"/>
      <c r="E32" s="227" t="str">
        <f t="shared" si="4"/>
        <v/>
      </c>
      <c r="F32" s="228"/>
      <c r="G32" s="228" t="str">
        <f t="shared" si="5"/>
        <v/>
      </c>
      <c r="H32" s="228" t="str">
        <f t="shared" si="6"/>
        <v/>
      </c>
      <c r="I32" s="36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</row>
    <row r="33" ht="61.5" customHeight="1">
      <c r="A33" s="30"/>
      <c r="B33" s="26" t="str">
        <f t="shared" ref="B33:C33" si="31">IFERROR(#REF!,"")</f>
        <v/>
      </c>
      <c r="C33" s="24" t="str">
        <f t="shared" si="31"/>
        <v/>
      </c>
      <c r="D33" s="227"/>
      <c r="E33" s="227" t="str">
        <f t="shared" si="4"/>
        <v/>
      </c>
      <c r="F33" s="228"/>
      <c r="G33" s="228" t="str">
        <f t="shared" si="5"/>
        <v/>
      </c>
      <c r="H33" s="228" t="str">
        <f t="shared" si="6"/>
        <v/>
      </c>
      <c r="I33" s="36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29"/>
      <c r="AC33" s="229"/>
    </row>
    <row r="34" ht="36.75" customHeight="1">
      <c r="A34" s="30"/>
      <c r="B34" s="26" t="str">
        <f t="shared" ref="B34:C34" si="32">IFERROR(#REF!,"")</f>
        <v/>
      </c>
      <c r="C34" s="24" t="str">
        <f t="shared" si="32"/>
        <v/>
      </c>
      <c r="D34" s="227"/>
      <c r="E34" s="227" t="str">
        <f t="shared" si="4"/>
        <v/>
      </c>
      <c r="F34" s="228"/>
      <c r="G34" s="228" t="str">
        <f t="shared" si="5"/>
        <v/>
      </c>
      <c r="H34" s="228" t="str">
        <f t="shared" si="6"/>
        <v/>
      </c>
      <c r="I34" s="36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</row>
    <row r="35" ht="74.25" customHeight="1">
      <c r="A35" s="30"/>
      <c r="B35" s="26" t="str">
        <f t="shared" ref="B35:C35" si="33">IFERROR(#REF!,"")</f>
        <v/>
      </c>
      <c r="C35" s="24" t="str">
        <f t="shared" si="33"/>
        <v/>
      </c>
      <c r="D35" s="227"/>
      <c r="E35" s="227" t="str">
        <f t="shared" si="4"/>
        <v/>
      </c>
      <c r="F35" s="228"/>
      <c r="G35" s="228" t="str">
        <f t="shared" si="5"/>
        <v/>
      </c>
      <c r="H35" s="228" t="str">
        <f t="shared" si="6"/>
        <v/>
      </c>
      <c r="I35" s="36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  <c r="AA35" s="229"/>
      <c r="AB35" s="229"/>
      <c r="AC35" s="229"/>
    </row>
    <row r="36" ht="36.75" customHeight="1">
      <c r="A36" s="30"/>
      <c r="B36" s="26" t="str">
        <f t="shared" ref="B36:C36" si="34">IFERROR(#REF!,"")</f>
        <v/>
      </c>
      <c r="C36" s="24" t="str">
        <f t="shared" si="34"/>
        <v/>
      </c>
      <c r="D36" s="227"/>
      <c r="E36" s="227" t="str">
        <f t="shared" si="4"/>
        <v/>
      </c>
      <c r="F36" s="228"/>
      <c r="G36" s="228" t="str">
        <f t="shared" si="5"/>
        <v/>
      </c>
      <c r="H36" s="228" t="str">
        <f t="shared" si="6"/>
        <v/>
      </c>
      <c r="I36" s="36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  <c r="AA36" s="229"/>
      <c r="AB36" s="229"/>
      <c r="AC36" s="229"/>
    </row>
    <row r="37" ht="64.5" customHeight="1">
      <c r="A37" s="30"/>
      <c r="B37" s="26" t="str">
        <f t="shared" ref="B37:C37" si="35">IFERROR(#REF!,"")</f>
        <v/>
      </c>
      <c r="C37" s="24" t="str">
        <f t="shared" si="35"/>
        <v/>
      </c>
      <c r="D37" s="227"/>
      <c r="E37" s="227" t="str">
        <f t="shared" si="4"/>
        <v/>
      </c>
      <c r="F37" s="228"/>
      <c r="G37" s="228" t="str">
        <f t="shared" si="5"/>
        <v/>
      </c>
      <c r="H37" s="228" t="str">
        <f t="shared" si="6"/>
        <v/>
      </c>
      <c r="I37" s="36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</row>
    <row r="38" ht="36.75" hidden="1" customHeight="1">
      <c r="A38" s="30"/>
      <c r="B38" s="26" t="str">
        <f t="shared" ref="B38:C38" si="36">IFERROR(#REF!,"")</f>
        <v/>
      </c>
      <c r="C38" s="24" t="str">
        <f t="shared" si="36"/>
        <v/>
      </c>
      <c r="D38" s="227"/>
      <c r="E38" s="227" t="str">
        <f t="shared" si="4"/>
        <v/>
      </c>
      <c r="F38" s="228"/>
      <c r="G38" s="228" t="str">
        <f t="shared" si="5"/>
        <v/>
      </c>
      <c r="H38" s="228" t="str">
        <f t="shared" si="6"/>
        <v/>
      </c>
      <c r="I38" s="36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</row>
    <row r="39" ht="74.25" customHeight="1">
      <c r="A39" s="30"/>
      <c r="B39" s="26" t="str">
        <f t="shared" ref="B39:C39" si="37">IFERROR(#REF!,"")</f>
        <v/>
      </c>
      <c r="C39" s="24" t="str">
        <f t="shared" si="37"/>
        <v/>
      </c>
      <c r="D39" s="227"/>
      <c r="E39" s="227" t="str">
        <f t="shared" si="4"/>
        <v/>
      </c>
      <c r="F39" s="228"/>
      <c r="G39" s="228" t="str">
        <f t="shared" si="5"/>
        <v/>
      </c>
      <c r="H39" s="228" t="str">
        <f t="shared" si="6"/>
        <v/>
      </c>
      <c r="I39" s="36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</row>
    <row r="40" ht="36.75" hidden="1" customHeight="1">
      <c r="A40" s="30"/>
      <c r="B40" s="26" t="str">
        <f t="shared" ref="B40:C40" si="38">IFERROR(#REF!,"")</f>
        <v/>
      </c>
      <c r="C40" s="24" t="str">
        <f t="shared" si="38"/>
        <v/>
      </c>
      <c r="D40" s="227"/>
      <c r="E40" s="227" t="str">
        <f t="shared" si="4"/>
        <v/>
      </c>
      <c r="F40" s="228"/>
      <c r="G40" s="228" t="str">
        <f t="shared" si="5"/>
        <v/>
      </c>
      <c r="H40" s="228" t="str">
        <f t="shared" si="6"/>
        <v/>
      </c>
      <c r="I40" s="36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229"/>
      <c r="AC40" s="229"/>
    </row>
    <row r="41" ht="36.75" hidden="1" customHeight="1">
      <c r="A41" s="30"/>
      <c r="B41" s="26" t="str">
        <f t="shared" ref="B41:C41" si="39">IFERROR(#REF!,"")</f>
        <v/>
      </c>
      <c r="C41" s="24" t="str">
        <f t="shared" si="39"/>
        <v/>
      </c>
      <c r="D41" s="227"/>
      <c r="E41" s="227" t="str">
        <f t="shared" si="4"/>
        <v/>
      </c>
      <c r="F41" s="232"/>
      <c r="G41" s="228" t="str">
        <f t="shared" si="5"/>
        <v/>
      </c>
      <c r="H41" s="228" t="str">
        <f t="shared" si="6"/>
        <v/>
      </c>
      <c r="I41" s="230" t="s">
        <v>176</v>
      </c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</row>
    <row r="42" ht="36.75" hidden="1" customHeight="1">
      <c r="A42" s="30"/>
      <c r="B42" s="26" t="str">
        <f t="shared" ref="B42:C42" si="40">IFERROR(#REF!,"")</f>
        <v/>
      </c>
      <c r="C42" s="24" t="str">
        <f t="shared" si="40"/>
        <v/>
      </c>
      <c r="D42" s="227"/>
      <c r="E42" s="227" t="str">
        <f t="shared" si="4"/>
        <v/>
      </c>
      <c r="F42" s="232"/>
      <c r="G42" s="228" t="str">
        <f t="shared" si="5"/>
        <v/>
      </c>
      <c r="H42" s="228" t="str">
        <f t="shared" si="6"/>
        <v/>
      </c>
      <c r="I42" s="230" t="s">
        <v>177</v>
      </c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  <c r="AB42" s="229"/>
      <c r="AC42" s="229"/>
    </row>
    <row r="43" ht="36.75" hidden="1" customHeight="1">
      <c r="A43" s="30"/>
      <c r="B43" s="26" t="str">
        <f t="shared" ref="B43:C43" si="41">IFERROR(#REF!,"")</f>
        <v/>
      </c>
      <c r="C43" s="24" t="str">
        <f t="shared" si="41"/>
        <v/>
      </c>
      <c r="D43" s="227"/>
      <c r="E43" s="227" t="str">
        <f t="shared" si="4"/>
        <v/>
      </c>
      <c r="F43" s="232"/>
      <c r="G43" s="228" t="str">
        <f t="shared" si="5"/>
        <v/>
      </c>
      <c r="H43" s="228" t="str">
        <f t="shared" si="6"/>
        <v/>
      </c>
      <c r="I43" s="230" t="s">
        <v>177</v>
      </c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  <c r="AB43" s="229"/>
      <c r="AC43" s="229"/>
    </row>
    <row r="44" ht="36.75" hidden="1" customHeight="1">
      <c r="A44" s="30"/>
      <c r="B44" s="26" t="str">
        <f t="shared" ref="B44:C44" si="42">IFERROR(#REF!,"")</f>
        <v/>
      </c>
      <c r="C44" s="24" t="str">
        <f t="shared" si="42"/>
        <v/>
      </c>
      <c r="D44" s="227"/>
      <c r="E44" s="227" t="str">
        <f t="shared" si="4"/>
        <v/>
      </c>
      <c r="F44" s="232"/>
      <c r="G44" s="228" t="str">
        <f t="shared" si="5"/>
        <v/>
      </c>
      <c r="H44" s="228" t="str">
        <f t="shared" si="6"/>
        <v/>
      </c>
      <c r="I44" s="230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29"/>
      <c r="AC44" s="229"/>
    </row>
    <row r="45" ht="36.75" hidden="1" customHeight="1">
      <c r="A45" s="30"/>
      <c r="B45" s="26" t="str">
        <f t="shared" ref="B45:C45" si="43">IFERROR(#REF!,"")</f>
        <v/>
      </c>
      <c r="C45" s="24" t="str">
        <f t="shared" si="43"/>
        <v/>
      </c>
      <c r="D45" s="227"/>
      <c r="E45" s="227" t="str">
        <f t="shared" si="4"/>
        <v/>
      </c>
      <c r="F45" s="232"/>
      <c r="G45" s="228" t="str">
        <f t="shared" si="5"/>
        <v/>
      </c>
      <c r="H45" s="228" t="str">
        <f t="shared" si="6"/>
        <v/>
      </c>
      <c r="I45" s="230" t="s">
        <v>177</v>
      </c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  <c r="AA45" s="229"/>
      <c r="AB45" s="229"/>
      <c r="AC45" s="229"/>
    </row>
    <row r="46" ht="36.75" hidden="1" customHeight="1">
      <c r="A46" s="30"/>
      <c r="B46" s="26" t="str">
        <f t="shared" ref="B46:C46" si="44">IFERROR(#REF!,"")</f>
        <v/>
      </c>
      <c r="C46" s="24" t="str">
        <f t="shared" si="44"/>
        <v/>
      </c>
      <c r="D46" s="227"/>
      <c r="E46" s="227" t="str">
        <f t="shared" si="4"/>
        <v/>
      </c>
      <c r="F46" s="232"/>
      <c r="G46" s="228" t="str">
        <f t="shared" si="5"/>
        <v/>
      </c>
      <c r="H46" s="228" t="str">
        <f t="shared" si="6"/>
        <v/>
      </c>
      <c r="I46" s="230" t="s">
        <v>177</v>
      </c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</row>
    <row r="47" ht="36.75" hidden="1" customHeight="1">
      <c r="A47" s="30"/>
      <c r="B47" s="26" t="str">
        <f t="shared" ref="B47:C47" si="45">IFERROR(#REF!,"")</f>
        <v/>
      </c>
      <c r="C47" s="24" t="str">
        <f t="shared" si="45"/>
        <v/>
      </c>
      <c r="D47" s="227"/>
      <c r="E47" s="227" t="str">
        <f t="shared" si="4"/>
        <v/>
      </c>
      <c r="F47" s="232"/>
      <c r="G47" s="228" t="str">
        <f t="shared" si="5"/>
        <v/>
      </c>
      <c r="H47" s="228" t="str">
        <f t="shared" si="6"/>
        <v/>
      </c>
      <c r="I47" s="230" t="s">
        <v>177</v>
      </c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  <c r="AB47" s="229"/>
      <c r="AC47" s="229"/>
    </row>
    <row r="48" ht="52.5" hidden="1" customHeight="1">
      <c r="A48" s="30"/>
      <c r="B48" s="26" t="str">
        <f t="shared" ref="B48:C48" si="46">IFERROR(#REF!,"")</f>
        <v/>
      </c>
      <c r="C48" s="24" t="str">
        <f t="shared" si="46"/>
        <v/>
      </c>
      <c r="D48" s="227"/>
      <c r="E48" s="227" t="str">
        <f t="shared" si="4"/>
        <v/>
      </c>
      <c r="F48" s="232"/>
      <c r="G48" s="228" t="str">
        <f t="shared" si="5"/>
        <v/>
      </c>
      <c r="H48" s="228" t="str">
        <f t="shared" si="6"/>
        <v/>
      </c>
      <c r="I48" s="230" t="s">
        <v>177</v>
      </c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  <c r="AB48" s="229"/>
      <c r="AC48" s="229"/>
    </row>
    <row r="49" ht="36.75" hidden="1" customHeight="1">
      <c r="A49" s="30"/>
      <c r="B49" s="26" t="str">
        <f t="shared" ref="B49:C49" si="47">IFERROR(#REF!,"")</f>
        <v/>
      </c>
      <c r="C49" s="24" t="str">
        <f t="shared" si="47"/>
        <v/>
      </c>
      <c r="D49" s="227"/>
      <c r="E49" s="227" t="str">
        <f t="shared" si="4"/>
        <v/>
      </c>
      <c r="F49" s="232"/>
      <c r="G49" s="228" t="str">
        <f t="shared" si="5"/>
        <v/>
      </c>
      <c r="H49" s="228" t="str">
        <f t="shared" si="6"/>
        <v/>
      </c>
      <c r="I49" s="230" t="s">
        <v>177</v>
      </c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29"/>
      <c r="AC49" s="229"/>
    </row>
    <row r="50" ht="36.75" hidden="1" customHeight="1">
      <c r="A50" s="30"/>
      <c r="B50" s="26" t="str">
        <f t="shared" ref="B50:C50" si="48">IFERROR(#REF!,"")</f>
        <v/>
      </c>
      <c r="C50" s="24" t="str">
        <f t="shared" si="48"/>
        <v/>
      </c>
      <c r="D50" s="227"/>
      <c r="E50" s="227" t="str">
        <f t="shared" si="4"/>
        <v/>
      </c>
      <c r="F50" s="232"/>
      <c r="G50" s="228" t="str">
        <f t="shared" si="5"/>
        <v/>
      </c>
      <c r="H50" s="228" t="str">
        <f t="shared" si="6"/>
        <v/>
      </c>
      <c r="I50" s="230" t="s">
        <v>177</v>
      </c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</row>
    <row r="51" ht="36.75" hidden="1" customHeight="1">
      <c r="A51" s="30"/>
      <c r="B51" s="26" t="str">
        <f t="shared" ref="B51:C51" si="49">IFERROR(#REF!,"")</f>
        <v/>
      </c>
      <c r="C51" s="24" t="str">
        <f t="shared" si="49"/>
        <v/>
      </c>
      <c r="D51" s="227"/>
      <c r="E51" s="227" t="str">
        <f t="shared" si="4"/>
        <v/>
      </c>
      <c r="F51" s="232"/>
      <c r="G51" s="228" t="str">
        <f t="shared" si="5"/>
        <v/>
      </c>
      <c r="H51" s="228" t="str">
        <f t="shared" si="6"/>
        <v/>
      </c>
      <c r="I51" s="230" t="s">
        <v>177</v>
      </c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  <c r="AB51" s="229"/>
      <c r="AC51" s="229"/>
    </row>
    <row r="52" ht="36.75" hidden="1" customHeight="1">
      <c r="A52" s="30"/>
      <c r="B52" s="26" t="str">
        <f t="shared" ref="B52:C52" si="50">IFERROR(#REF!,"")</f>
        <v/>
      </c>
      <c r="C52" s="24" t="str">
        <f t="shared" si="50"/>
        <v/>
      </c>
      <c r="D52" s="227"/>
      <c r="E52" s="227" t="str">
        <f t="shared" si="4"/>
        <v/>
      </c>
      <c r="F52" s="232"/>
      <c r="G52" s="228" t="str">
        <f t="shared" si="5"/>
        <v/>
      </c>
      <c r="H52" s="228" t="str">
        <f t="shared" si="6"/>
        <v/>
      </c>
      <c r="I52" s="230" t="s">
        <v>177</v>
      </c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  <c r="AA52" s="229"/>
      <c r="AB52" s="229"/>
      <c r="AC52" s="229"/>
    </row>
    <row r="53" ht="36.75" hidden="1" customHeight="1">
      <c r="A53" s="30"/>
      <c r="B53" s="26" t="str">
        <f t="shared" ref="B53:C53" si="51">IFERROR(#REF!,"")</f>
        <v/>
      </c>
      <c r="C53" s="24" t="str">
        <f t="shared" si="51"/>
        <v/>
      </c>
      <c r="D53" s="227"/>
      <c r="E53" s="227" t="str">
        <f t="shared" si="4"/>
        <v/>
      </c>
      <c r="F53" s="232"/>
      <c r="G53" s="228" t="str">
        <f t="shared" si="5"/>
        <v/>
      </c>
      <c r="H53" s="228" t="str">
        <f t="shared" si="6"/>
        <v/>
      </c>
      <c r="I53" s="230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  <c r="AA53" s="229"/>
      <c r="AB53" s="229"/>
      <c r="AC53" s="229"/>
    </row>
    <row r="54" ht="36.75" hidden="1" customHeight="1">
      <c r="A54" s="30"/>
      <c r="B54" s="26" t="str">
        <f t="shared" ref="B54:C54" si="52">IFERROR(#REF!,"")</f>
        <v/>
      </c>
      <c r="C54" s="24" t="str">
        <f t="shared" si="52"/>
        <v/>
      </c>
      <c r="D54" s="227"/>
      <c r="E54" s="227" t="str">
        <f t="shared" si="4"/>
        <v/>
      </c>
      <c r="F54" s="232"/>
      <c r="G54" s="228" t="str">
        <f t="shared" si="5"/>
        <v/>
      </c>
      <c r="H54" s="228" t="str">
        <f t="shared" si="6"/>
        <v/>
      </c>
      <c r="I54" s="230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</row>
    <row r="55" ht="45.0" hidden="1" customHeight="1">
      <c r="A55" s="30"/>
      <c r="B55" s="26" t="str">
        <f t="shared" ref="B55:C55" si="53">IFERROR(#REF!,"")</f>
        <v/>
      </c>
      <c r="C55" s="24" t="str">
        <f t="shared" si="53"/>
        <v/>
      </c>
      <c r="D55" s="227"/>
      <c r="E55" s="227" t="str">
        <f t="shared" si="4"/>
        <v/>
      </c>
      <c r="F55" s="232"/>
      <c r="G55" s="228" t="str">
        <f t="shared" si="5"/>
        <v/>
      </c>
      <c r="H55" s="228" t="str">
        <f t="shared" si="6"/>
        <v/>
      </c>
      <c r="I55" s="230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</row>
    <row r="56" ht="36.75" customHeight="1">
      <c r="A56" s="30"/>
      <c r="B56" s="26" t="str">
        <f t="shared" ref="B56:C56" si="54">IFERROR(#REF!,"")</f>
        <v/>
      </c>
      <c r="C56" s="24" t="str">
        <f t="shared" si="54"/>
        <v/>
      </c>
      <c r="D56" s="227"/>
      <c r="E56" s="227" t="str">
        <f t="shared" si="4"/>
        <v/>
      </c>
      <c r="F56" s="228"/>
      <c r="G56" s="228" t="str">
        <f t="shared" si="5"/>
        <v/>
      </c>
      <c r="H56" s="228" t="str">
        <f t="shared" si="6"/>
        <v/>
      </c>
      <c r="I56" s="36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</row>
    <row r="57" ht="36.75" customHeight="1">
      <c r="A57" s="30"/>
      <c r="B57" s="30"/>
      <c r="C57" s="24" t="str">
        <f>IFERROR(#REF!,"")</f>
        <v/>
      </c>
      <c r="D57" s="227"/>
      <c r="E57" s="227" t="str">
        <f t="shared" si="4"/>
        <v/>
      </c>
      <c r="F57" s="228"/>
      <c r="G57" s="228" t="str">
        <f t="shared" si="5"/>
        <v/>
      </c>
      <c r="H57" s="228" t="str">
        <f t="shared" si="6"/>
        <v/>
      </c>
      <c r="I57" s="36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</row>
    <row r="58" ht="36.75" customHeight="1">
      <c r="A58" s="233"/>
      <c r="B58" s="233"/>
      <c r="C58" s="233"/>
      <c r="D58" s="234"/>
      <c r="E58" s="234"/>
      <c r="F58" s="235"/>
      <c r="G58" s="235" t="s">
        <v>178</v>
      </c>
      <c r="H58" s="236">
        <f>SUM(H7:H57)</f>
        <v>0</v>
      </c>
      <c r="I58" s="217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</row>
    <row r="59" ht="21.0" customHeight="1">
      <c r="A59" s="30"/>
      <c r="B59" s="30"/>
      <c r="C59" s="36"/>
      <c r="D59" s="30"/>
      <c r="E59" s="30"/>
      <c r="F59" s="237"/>
      <c r="G59" s="237"/>
      <c r="H59" s="237"/>
      <c r="I59" s="36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29"/>
      <c r="AC59" s="229"/>
    </row>
    <row r="60" ht="21.0" customHeight="1">
      <c r="A60" s="30"/>
      <c r="B60" s="30"/>
      <c r="C60" s="238" t="s">
        <v>179</v>
      </c>
      <c r="D60" s="30"/>
      <c r="E60" s="30"/>
      <c r="F60" s="237"/>
      <c r="G60" s="237"/>
      <c r="H60" s="237"/>
      <c r="I60" s="36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  <c r="AA60" s="229"/>
      <c r="AB60" s="229"/>
      <c r="AC60" s="229"/>
    </row>
    <row r="61" ht="21.0" customHeight="1">
      <c r="A61" s="30"/>
      <c r="B61" s="30"/>
      <c r="C61" s="36"/>
      <c r="D61" s="30"/>
      <c r="E61" s="30"/>
      <c r="F61" s="237"/>
      <c r="G61" s="237"/>
      <c r="H61" s="237"/>
      <c r="I61" s="36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  <c r="AC61" s="229"/>
    </row>
    <row r="62" ht="17.25" customHeight="1">
      <c r="A62" s="239" t="s">
        <v>180</v>
      </c>
      <c r="B62" s="239"/>
      <c r="C62" s="240"/>
      <c r="D62" s="240"/>
      <c r="E62" s="241" t="s">
        <v>181</v>
      </c>
      <c r="F62" s="242"/>
      <c r="G62" s="242" t="s">
        <v>36</v>
      </c>
      <c r="H62" s="243"/>
      <c r="I62" s="36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29"/>
      <c r="AC62" s="229"/>
    </row>
    <row r="63" ht="17.25" customHeight="1">
      <c r="A63" s="239" t="s">
        <v>182</v>
      </c>
      <c r="B63" s="239"/>
      <c r="C63" s="240"/>
      <c r="D63" s="244"/>
      <c r="E63" s="245"/>
      <c r="F63" s="244"/>
      <c r="G63" s="244"/>
      <c r="H63" s="243"/>
      <c r="I63" s="36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  <c r="AB63" s="229"/>
      <c r="AC63" s="229"/>
    </row>
    <row r="64" ht="31.5" customHeight="1">
      <c r="A64" s="240"/>
      <c r="B64" s="240"/>
      <c r="C64" s="240"/>
      <c r="D64" s="244"/>
      <c r="E64" s="245"/>
      <c r="F64" s="244"/>
      <c r="G64" s="244"/>
      <c r="H64" s="243"/>
      <c r="I64" s="36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  <c r="AA64" s="229"/>
      <c r="AB64" s="229"/>
      <c r="AC64" s="229"/>
    </row>
    <row r="65" ht="17.25" customHeight="1">
      <c r="A65" s="240"/>
      <c r="B65" s="240"/>
      <c r="C65" s="240"/>
      <c r="D65" s="244"/>
      <c r="E65" s="245"/>
      <c r="F65" s="246"/>
      <c r="G65" s="246"/>
      <c r="H65" s="243"/>
      <c r="I65" s="36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  <c r="AC65" s="229"/>
    </row>
    <row r="66" ht="17.25" customHeight="1">
      <c r="A66" s="247" t="s">
        <v>183</v>
      </c>
      <c r="B66" s="247"/>
      <c r="C66" s="240"/>
      <c r="D66" s="244"/>
      <c r="E66" s="245"/>
      <c r="F66" s="246"/>
      <c r="G66" s="246"/>
      <c r="H66" s="243"/>
      <c r="I66" s="36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  <c r="AC66" s="229"/>
    </row>
    <row r="67" ht="17.25" customHeight="1">
      <c r="A67" s="240"/>
      <c r="B67" s="240"/>
      <c r="C67" s="240"/>
      <c r="D67" s="244"/>
      <c r="E67" s="245"/>
      <c r="F67" s="246"/>
      <c r="G67" s="246"/>
      <c r="H67" s="243"/>
      <c r="I67" s="36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  <c r="AA67" s="229"/>
      <c r="AB67" s="229"/>
      <c r="AC67" s="229"/>
    </row>
    <row r="68">
      <c r="A68" s="248" t="s">
        <v>184</v>
      </c>
      <c r="B68" s="248"/>
      <c r="C68" s="249" t="s">
        <v>185</v>
      </c>
      <c r="I68" s="36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  <c r="AA68" s="229"/>
      <c r="AB68" s="229"/>
      <c r="AC68" s="229"/>
    </row>
    <row r="69" ht="17.25" customHeight="1">
      <c r="A69" s="248" t="s">
        <v>186</v>
      </c>
      <c r="B69" s="248"/>
      <c r="C69" s="249" t="s">
        <v>187</v>
      </c>
      <c r="D69" s="249"/>
      <c r="E69" s="249"/>
      <c r="F69" s="249"/>
      <c r="G69" s="249"/>
      <c r="H69" s="249"/>
      <c r="I69" s="36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  <c r="AA69" s="229"/>
      <c r="AB69" s="229"/>
      <c r="AC69" s="229"/>
    </row>
    <row r="70" ht="17.25" customHeight="1">
      <c r="A70" s="248" t="s">
        <v>188</v>
      </c>
      <c r="B70" s="248"/>
      <c r="C70" s="250" t="s">
        <v>189</v>
      </c>
      <c r="D70" s="250"/>
      <c r="E70" s="250"/>
      <c r="F70" s="250"/>
      <c r="G70" s="250"/>
      <c r="H70" s="243"/>
      <c r="I70" s="36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229"/>
      <c r="AC70" s="229"/>
    </row>
    <row r="71">
      <c r="A71" s="251" t="s">
        <v>190</v>
      </c>
      <c r="B71" s="251"/>
      <c r="C71" s="251" t="s">
        <v>191</v>
      </c>
      <c r="I71" s="36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  <c r="AA71" s="229"/>
      <c r="AB71" s="229"/>
      <c r="AC71" s="229"/>
    </row>
    <row r="72">
      <c r="A72" s="251" t="s">
        <v>192</v>
      </c>
      <c r="B72" s="251"/>
      <c r="C72" s="251" t="s">
        <v>193</v>
      </c>
      <c r="I72" s="36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  <c r="AA72" s="229"/>
      <c r="AB72" s="229"/>
      <c r="AC72" s="229"/>
    </row>
    <row r="73">
      <c r="A73" s="251" t="s">
        <v>194</v>
      </c>
      <c r="B73" s="251"/>
      <c r="C73" s="251" t="s">
        <v>195</v>
      </c>
      <c r="I73" s="36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  <c r="AA73" s="229"/>
      <c r="AB73" s="229"/>
      <c r="AC73" s="229"/>
    </row>
    <row r="74" ht="17.25" customHeight="1">
      <c r="A74" s="240"/>
      <c r="B74" s="240"/>
      <c r="C74" s="240"/>
      <c r="D74" s="240"/>
      <c r="E74" s="245"/>
      <c r="F74" s="246"/>
      <c r="G74" s="246"/>
      <c r="H74" s="243"/>
      <c r="I74" s="36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29"/>
      <c r="AC74" s="229"/>
    </row>
    <row r="75" ht="73.5" customHeight="1">
      <c r="A75" s="252" t="s">
        <v>196</v>
      </c>
      <c r="I75" s="36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  <c r="AA75" s="229"/>
      <c r="AB75" s="229"/>
      <c r="AC75" s="229"/>
    </row>
    <row r="76" ht="36.75" customHeight="1">
      <c r="A76" s="30"/>
      <c r="B76" s="30"/>
      <c r="C76" s="36"/>
      <c r="D76" s="30"/>
      <c r="E76" s="30"/>
      <c r="F76" s="237"/>
      <c r="G76" s="237"/>
      <c r="H76" s="237"/>
      <c r="I76" s="36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29"/>
      <c r="AC76" s="229"/>
    </row>
    <row r="77" ht="36.75" customHeight="1">
      <c r="A77" s="30"/>
      <c r="B77" s="30"/>
      <c r="C77" s="36"/>
      <c r="D77" s="30"/>
      <c r="E77" s="30"/>
      <c r="F77" s="237"/>
      <c r="G77" s="237"/>
      <c r="H77" s="237"/>
      <c r="I77" s="36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  <c r="AB77" s="229"/>
      <c r="AC77" s="229"/>
    </row>
    <row r="78" ht="36.75" customHeight="1">
      <c r="A78" s="30"/>
      <c r="B78" s="30"/>
      <c r="C78" s="36"/>
      <c r="D78" s="30"/>
      <c r="E78" s="30"/>
      <c r="F78" s="237"/>
      <c r="G78" s="237"/>
      <c r="H78" s="237"/>
      <c r="I78" s="36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29"/>
      <c r="AC78" s="229"/>
    </row>
    <row r="79" ht="36.75" customHeight="1">
      <c r="A79" s="30"/>
      <c r="B79" s="30"/>
      <c r="C79" s="36"/>
      <c r="D79" s="30"/>
      <c r="E79" s="30"/>
      <c r="F79" s="237"/>
      <c r="G79" s="237"/>
      <c r="H79" s="237"/>
      <c r="I79" s="36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  <c r="AA79" s="229"/>
      <c r="AB79" s="229"/>
      <c r="AC79" s="229"/>
    </row>
    <row r="80" ht="36.75" customHeight="1">
      <c r="A80" s="30"/>
      <c r="B80" s="30"/>
      <c r="C80" s="36"/>
      <c r="D80" s="30"/>
      <c r="E80" s="30"/>
      <c r="F80" s="237"/>
      <c r="G80" s="237"/>
      <c r="H80" s="237"/>
      <c r="I80" s="36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  <c r="AA80" s="229"/>
      <c r="AB80" s="229"/>
      <c r="AC80" s="229"/>
    </row>
    <row r="81" ht="36.75" customHeight="1">
      <c r="A81" s="30"/>
      <c r="B81" s="30"/>
      <c r="C81" s="36"/>
      <c r="D81" s="30"/>
      <c r="E81" s="30"/>
      <c r="F81" s="237"/>
      <c r="G81" s="237"/>
      <c r="H81" s="237"/>
      <c r="I81" s="36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29"/>
      <c r="AC81" s="229"/>
    </row>
    <row r="82" ht="36.75" customHeight="1">
      <c r="A82" s="30"/>
      <c r="B82" s="30"/>
      <c r="C82" s="36"/>
      <c r="D82" s="30"/>
      <c r="E82" s="30"/>
      <c r="F82" s="237"/>
      <c r="G82" s="237"/>
      <c r="H82" s="237"/>
      <c r="I82" s="36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  <c r="AA82" s="229"/>
      <c r="AB82" s="229"/>
      <c r="AC82" s="229"/>
    </row>
    <row r="83" ht="36.75" customHeight="1">
      <c r="A83" s="30"/>
      <c r="B83" s="30"/>
      <c r="C83" s="36"/>
      <c r="D83" s="30"/>
      <c r="E83" s="30"/>
      <c r="F83" s="237"/>
      <c r="G83" s="237"/>
      <c r="H83" s="237"/>
      <c r="I83" s="36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  <c r="AA83" s="229"/>
      <c r="AB83" s="229"/>
      <c r="AC83" s="229"/>
    </row>
    <row r="84" ht="36.75" customHeight="1">
      <c r="A84" s="30"/>
      <c r="B84" s="30"/>
      <c r="C84" s="36"/>
      <c r="D84" s="30"/>
      <c r="E84" s="30"/>
      <c r="F84" s="237"/>
      <c r="G84" s="237"/>
      <c r="H84" s="237"/>
      <c r="I84" s="36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  <c r="AA84" s="229"/>
      <c r="AB84" s="229"/>
      <c r="AC84" s="229"/>
    </row>
    <row r="85" ht="36.75" customHeight="1">
      <c r="A85" s="30"/>
      <c r="B85" s="30"/>
      <c r="C85" s="36"/>
      <c r="D85" s="30"/>
      <c r="E85" s="30"/>
      <c r="F85" s="237"/>
      <c r="G85" s="237"/>
      <c r="H85" s="237"/>
      <c r="I85" s="36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  <c r="AA85" s="229"/>
      <c r="AB85" s="229"/>
      <c r="AC85" s="229"/>
    </row>
    <row r="86" ht="36.75" customHeight="1">
      <c r="A86" s="30"/>
      <c r="B86" s="30"/>
      <c r="C86" s="36"/>
      <c r="D86" s="30"/>
      <c r="E86" s="30"/>
      <c r="F86" s="237"/>
      <c r="G86" s="237"/>
      <c r="H86" s="237"/>
      <c r="I86" s="36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  <c r="AC86" s="229"/>
    </row>
    <row r="87" ht="36.75" customHeight="1">
      <c r="A87" s="30"/>
      <c r="B87" s="30"/>
      <c r="C87" s="36"/>
      <c r="D87" s="30"/>
      <c r="E87" s="30"/>
      <c r="F87" s="237"/>
      <c r="G87" s="237"/>
      <c r="H87" s="237"/>
      <c r="I87" s="36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</row>
    <row r="88" ht="36.75" customHeight="1">
      <c r="A88" s="30"/>
      <c r="B88" s="30"/>
      <c r="C88" s="36"/>
      <c r="D88" s="30"/>
      <c r="E88" s="30"/>
      <c r="F88" s="237"/>
      <c r="G88" s="237"/>
      <c r="H88" s="237"/>
      <c r="I88" s="36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</row>
    <row r="89" ht="36.75" customHeight="1">
      <c r="A89" s="30"/>
      <c r="B89" s="30"/>
      <c r="C89" s="36"/>
      <c r="D89" s="30"/>
      <c r="E89" s="30"/>
      <c r="F89" s="237"/>
      <c r="G89" s="237"/>
      <c r="H89" s="237"/>
      <c r="I89" s="36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</row>
    <row r="90" ht="36.75" customHeight="1">
      <c r="A90" s="30"/>
      <c r="B90" s="30"/>
      <c r="C90" s="36"/>
      <c r="D90" s="30"/>
      <c r="E90" s="30"/>
      <c r="F90" s="237"/>
      <c r="G90" s="237"/>
      <c r="H90" s="237"/>
      <c r="I90" s="36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</row>
    <row r="91" ht="36.75" customHeight="1">
      <c r="A91" s="30"/>
      <c r="B91" s="30"/>
      <c r="C91" s="36"/>
      <c r="D91" s="30"/>
      <c r="E91" s="30"/>
      <c r="F91" s="237"/>
      <c r="G91" s="237"/>
      <c r="H91" s="237"/>
      <c r="I91" s="36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</row>
    <row r="92" ht="36.75" customHeight="1">
      <c r="A92" s="30"/>
      <c r="B92" s="30"/>
      <c r="C92" s="36"/>
      <c r="D92" s="30"/>
      <c r="E92" s="30"/>
      <c r="F92" s="237"/>
      <c r="G92" s="237"/>
      <c r="H92" s="237"/>
      <c r="I92" s="36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  <c r="AC92" s="229"/>
    </row>
    <row r="93" ht="36.75" customHeight="1">
      <c r="A93" s="30"/>
      <c r="B93" s="30"/>
      <c r="C93" s="36"/>
      <c r="D93" s="30"/>
      <c r="E93" s="30"/>
      <c r="F93" s="237"/>
      <c r="G93" s="237"/>
      <c r="H93" s="237"/>
      <c r="I93" s="36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</row>
    <row r="94" ht="36.75" customHeight="1">
      <c r="A94" s="30"/>
      <c r="B94" s="30"/>
      <c r="C94" s="36"/>
      <c r="D94" s="30"/>
      <c r="E94" s="30"/>
      <c r="F94" s="237"/>
      <c r="G94" s="237"/>
      <c r="H94" s="237"/>
      <c r="I94" s="36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</row>
    <row r="95" ht="36.75" customHeight="1">
      <c r="A95" s="30"/>
      <c r="B95" s="30"/>
      <c r="C95" s="36"/>
      <c r="D95" s="30"/>
      <c r="E95" s="30"/>
      <c r="F95" s="237"/>
      <c r="G95" s="237"/>
      <c r="H95" s="237"/>
      <c r="I95" s="36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</row>
    <row r="96" ht="36.75" customHeight="1">
      <c r="A96" s="30"/>
      <c r="B96" s="30"/>
      <c r="C96" s="36"/>
      <c r="D96" s="30"/>
      <c r="E96" s="30"/>
      <c r="F96" s="237"/>
      <c r="G96" s="237"/>
      <c r="H96" s="237"/>
      <c r="I96" s="36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</row>
    <row r="97" ht="36.75" customHeight="1">
      <c r="A97" s="30"/>
      <c r="B97" s="30"/>
      <c r="C97" s="36"/>
      <c r="D97" s="30"/>
      <c r="E97" s="30"/>
      <c r="F97" s="237"/>
      <c r="G97" s="237"/>
      <c r="H97" s="237"/>
      <c r="I97" s="36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</row>
    <row r="98" ht="36.75" customHeight="1">
      <c r="A98" s="30"/>
      <c r="B98" s="30"/>
      <c r="C98" s="36"/>
      <c r="D98" s="30"/>
      <c r="E98" s="30"/>
      <c r="F98" s="237"/>
      <c r="G98" s="237"/>
      <c r="H98" s="237"/>
      <c r="I98" s="36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</row>
    <row r="99" ht="36.75" customHeight="1">
      <c r="A99" s="30"/>
      <c r="B99" s="30"/>
      <c r="C99" s="36"/>
      <c r="D99" s="30"/>
      <c r="E99" s="30"/>
      <c r="F99" s="237"/>
      <c r="G99" s="237"/>
      <c r="H99" s="237"/>
      <c r="I99" s="36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</row>
    <row r="100" ht="36.75" customHeight="1">
      <c r="A100" s="30"/>
      <c r="B100" s="30"/>
      <c r="C100" s="36"/>
      <c r="D100" s="30"/>
      <c r="E100" s="30"/>
      <c r="F100" s="237"/>
      <c r="G100" s="237"/>
      <c r="H100" s="237"/>
      <c r="I100" s="36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</row>
    <row r="101" ht="36.75" customHeight="1">
      <c r="A101" s="30"/>
      <c r="B101" s="30"/>
      <c r="C101" s="36"/>
      <c r="D101" s="30"/>
      <c r="E101" s="30"/>
      <c r="F101" s="237"/>
      <c r="G101" s="237"/>
      <c r="H101" s="237"/>
      <c r="I101" s="36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</row>
    <row r="102" ht="36.75" customHeight="1">
      <c r="A102" s="30"/>
      <c r="B102" s="30"/>
      <c r="C102" s="36"/>
      <c r="D102" s="30"/>
      <c r="E102" s="30"/>
      <c r="F102" s="237"/>
      <c r="G102" s="237"/>
      <c r="H102" s="237"/>
      <c r="I102" s="36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</row>
    <row r="103" ht="36.75" customHeight="1">
      <c r="A103" s="30"/>
      <c r="B103" s="30"/>
      <c r="C103" s="36"/>
      <c r="D103" s="30"/>
      <c r="E103" s="30"/>
      <c r="F103" s="237"/>
      <c r="G103" s="237"/>
      <c r="H103" s="237"/>
      <c r="I103" s="36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</row>
    <row r="104" ht="36.75" customHeight="1">
      <c r="A104" s="30"/>
      <c r="B104" s="30"/>
      <c r="C104" s="36"/>
      <c r="D104" s="30"/>
      <c r="E104" s="30"/>
      <c r="F104" s="237"/>
      <c r="G104" s="237"/>
      <c r="H104" s="237"/>
      <c r="I104" s="36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/>
    </row>
    <row r="105" ht="36.75" customHeight="1">
      <c r="A105" s="30"/>
      <c r="B105" s="30"/>
      <c r="C105" s="36"/>
      <c r="D105" s="30"/>
      <c r="E105" s="30"/>
      <c r="F105" s="237"/>
      <c r="G105" s="237"/>
      <c r="H105" s="237"/>
      <c r="I105" s="36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</row>
    <row r="106" ht="36.75" customHeight="1">
      <c r="A106" s="30"/>
      <c r="B106" s="30"/>
      <c r="C106" s="36"/>
      <c r="D106" s="30"/>
      <c r="E106" s="30"/>
      <c r="F106" s="237"/>
      <c r="G106" s="237"/>
      <c r="H106" s="237"/>
      <c r="I106" s="36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</row>
    <row r="107" ht="36.75" customHeight="1">
      <c r="A107" s="30"/>
      <c r="B107" s="30"/>
      <c r="C107" s="36"/>
      <c r="D107" s="30"/>
      <c r="E107" s="30"/>
      <c r="F107" s="237"/>
      <c r="G107" s="237"/>
      <c r="H107" s="237"/>
      <c r="I107" s="36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</row>
    <row r="108" ht="36.75" customHeight="1">
      <c r="A108" s="30"/>
      <c r="B108" s="30"/>
      <c r="C108" s="36"/>
      <c r="D108" s="30"/>
      <c r="E108" s="30"/>
      <c r="F108" s="237"/>
      <c r="G108" s="237"/>
      <c r="H108" s="237"/>
      <c r="I108" s="36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</row>
    <row r="109" ht="36.75" customHeight="1">
      <c r="A109" s="30"/>
      <c r="B109" s="30"/>
      <c r="C109" s="36"/>
      <c r="D109" s="30"/>
      <c r="E109" s="30"/>
      <c r="F109" s="237"/>
      <c r="G109" s="237"/>
      <c r="H109" s="237"/>
      <c r="I109" s="36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  <c r="AA109" s="229"/>
      <c r="AB109" s="229"/>
      <c r="AC109" s="229"/>
    </row>
    <row r="110" ht="36.75" customHeight="1">
      <c r="A110" s="30"/>
      <c r="B110" s="30"/>
      <c r="C110" s="36"/>
      <c r="D110" s="30"/>
      <c r="E110" s="30"/>
      <c r="F110" s="237"/>
      <c r="G110" s="237"/>
      <c r="H110" s="237"/>
      <c r="I110" s="36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29"/>
      <c r="AC110" s="229"/>
    </row>
    <row r="111" ht="36.75" customHeight="1">
      <c r="A111" s="30"/>
      <c r="B111" s="30"/>
      <c r="C111" s="36"/>
      <c r="D111" s="30"/>
      <c r="E111" s="30"/>
      <c r="F111" s="237"/>
      <c r="G111" s="237"/>
      <c r="H111" s="237"/>
      <c r="I111" s="36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229"/>
      <c r="AB111" s="229"/>
      <c r="AC111" s="229"/>
    </row>
    <row r="112" ht="36.75" customHeight="1">
      <c r="A112" s="30"/>
      <c r="B112" s="30"/>
      <c r="C112" s="36"/>
      <c r="D112" s="30"/>
      <c r="E112" s="30"/>
      <c r="F112" s="237"/>
      <c r="G112" s="237"/>
      <c r="H112" s="237"/>
      <c r="I112" s="36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  <c r="AA112" s="229"/>
      <c r="AB112" s="229"/>
      <c r="AC112" s="229"/>
    </row>
    <row r="113" ht="36.75" customHeight="1">
      <c r="A113" s="30"/>
      <c r="B113" s="30"/>
      <c r="C113" s="36"/>
      <c r="D113" s="30"/>
      <c r="E113" s="30"/>
      <c r="F113" s="237"/>
      <c r="G113" s="237"/>
      <c r="H113" s="237"/>
      <c r="I113" s="36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29"/>
      <c r="AC113" s="229"/>
    </row>
    <row r="114" ht="36.75" customHeight="1">
      <c r="A114" s="30"/>
      <c r="B114" s="30"/>
      <c r="C114" s="36"/>
      <c r="D114" s="30"/>
      <c r="E114" s="30"/>
      <c r="F114" s="237"/>
      <c r="G114" s="237"/>
      <c r="H114" s="237"/>
      <c r="I114" s="36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  <c r="AA114" s="229"/>
      <c r="AB114" s="229"/>
      <c r="AC114" s="229"/>
    </row>
    <row r="115" ht="36.75" customHeight="1">
      <c r="A115" s="30"/>
      <c r="B115" s="30"/>
      <c r="C115" s="36"/>
      <c r="D115" s="30"/>
      <c r="E115" s="30"/>
      <c r="F115" s="237"/>
      <c r="G115" s="237"/>
      <c r="H115" s="237"/>
      <c r="I115" s="36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229"/>
      <c r="AC115" s="229"/>
    </row>
    <row r="116" ht="36.75" customHeight="1">
      <c r="A116" s="30"/>
      <c r="B116" s="30"/>
      <c r="C116" s="36"/>
      <c r="D116" s="30"/>
      <c r="E116" s="30"/>
      <c r="F116" s="237"/>
      <c r="G116" s="237"/>
      <c r="H116" s="237"/>
      <c r="I116" s="36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</row>
    <row r="117" ht="36.75" customHeight="1">
      <c r="A117" s="30"/>
      <c r="B117" s="30"/>
      <c r="C117" s="36"/>
      <c r="D117" s="30"/>
      <c r="E117" s="30"/>
      <c r="F117" s="237"/>
      <c r="G117" s="237"/>
      <c r="H117" s="237"/>
      <c r="I117" s="36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  <c r="AA117" s="229"/>
      <c r="AB117" s="229"/>
      <c r="AC117" s="229"/>
    </row>
    <row r="118" ht="36.75" customHeight="1">
      <c r="A118" s="30"/>
      <c r="B118" s="30"/>
      <c r="C118" s="36"/>
      <c r="D118" s="30"/>
      <c r="E118" s="30"/>
      <c r="F118" s="237"/>
      <c r="G118" s="237"/>
      <c r="H118" s="237"/>
      <c r="I118" s="36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  <c r="AA118" s="229"/>
      <c r="AB118" s="229"/>
      <c r="AC118" s="229"/>
    </row>
    <row r="119" ht="36.75" customHeight="1">
      <c r="A119" s="30"/>
      <c r="B119" s="30"/>
      <c r="C119" s="36"/>
      <c r="D119" s="30"/>
      <c r="E119" s="30"/>
      <c r="F119" s="237"/>
      <c r="G119" s="237"/>
      <c r="H119" s="237"/>
      <c r="I119" s="36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  <c r="AA119" s="229"/>
      <c r="AB119" s="229"/>
      <c r="AC119" s="229"/>
    </row>
    <row r="120" ht="36.75" customHeight="1">
      <c r="A120" s="30"/>
      <c r="B120" s="30"/>
      <c r="C120" s="36"/>
      <c r="D120" s="30"/>
      <c r="E120" s="30"/>
      <c r="F120" s="237"/>
      <c r="G120" s="237"/>
      <c r="H120" s="237"/>
      <c r="I120" s="36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  <c r="AA120" s="229"/>
      <c r="AB120" s="229"/>
      <c r="AC120" s="229"/>
    </row>
    <row r="121" ht="36.75" customHeight="1">
      <c r="A121" s="30"/>
      <c r="B121" s="30"/>
      <c r="C121" s="36"/>
      <c r="D121" s="30"/>
      <c r="E121" s="30"/>
      <c r="F121" s="237"/>
      <c r="G121" s="237"/>
      <c r="H121" s="237"/>
      <c r="I121" s="36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  <c r="AA121" s="229"/>
      <c r="AB121" s="229"/>
      <c r="AC121" s="229"/>
    </row>
    <row r="122" ht="36.75" customHeight="1">
      <c r="A122" s="30"/>
      <c r="B122" s="30"/>
      <c r="C122" s="36"/>
      <c r="D122" s="30"/>
      <c r="E122" s="30"/>
      <c r="F122" s="237"/>
      <c r="G122" s="237"/>
      <c r="H122" s="237"/>
      <c r="I122" s="36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  <c r="AA122" s="229"/>
      <c r="AB122" s="229"/>
      <c r="AC122" s="229"/>
    </row>
    <row r="123" ht="36.75" customHeight="1">
      <c r="A123" s="30"/>
      <c r="B123" s="30"/>
      <c r="C123" s="36"/>
      <c r="D123" s="30"/>
      <c r="E123" s="30"/>
      <c r="F123" s="237"/>
      <c r="G123" s="237"/>
      <c r="H123" s="237"/>
      <c r="I123" s="36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  <c r="AA123" s="229"/>
      <c r="AB123" s="229"/>
      <c r="AC123" s="229"/>
    </row>
    <row r="124" ht="36.75" customHeight="1">
      <c r="A124" s="30"/>
      <c r="B124" s="30"/>
      <c r="C124" s="36"/>
      <c r="D124" s="30"/>
      <c r="E124" s="30"/>
      <c r="F124" s="237"/>
      <c r="G124" s="237"/>
      <c r="H124" s="237"/>
      <c r="I124" s="36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</row>
    <row r="125" ht="36.75" customHeight="1">
      <c r="A125" s="30"/>
      <c r="B125" s="30"/>
      <c r="C125" s="36"/>
      <c r="D125" s="30"/>
      <c r="E125" s="30"/>
      <c r="F125" s="237"/>
      <c r="G125" s="237"/>
      <c r="H125" s="237"/>
      <c r="I125" s="36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</row>
    <row r="126" ht="36.75" customHeight="1">
      <c r="A126" s="30"/>
      <c r="B126" s="30"/>
      <c r="C126" s="36"/>
      <c r="D126" s="30"/>
      <c r="E126" s="30"/>
      <c r="F126" s="237"/>
      <c r="G126" s="237"/>
      <c r="H126" s="237"/>
      <c r="I126" s="36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</row>
    <row r="127" ht="36.75" customHeight="1">
      <c r="A127" s="30"/>
      <c r="B127" s="30"/>
      <c r="C127" s="36"/>
      <c r="D127" s="30"/>
      <c r="E127" s="30"/>
      <c r="F127" s="237"/>
      <c r="G127" s="237"/>
      <c r="H127" s="237"/>
      <c r="I127" s="36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</row>
    <row r="128" ht="36.75" customHeight="1">
      <c r="A128" s="30"/>
      <c r="B128" s="30"/>
      <c r="C128" s="36"/>
      <c r="D128" s="30"/>
      <c r="E128" s="30"/>
      <c r="F128" s="237"/>
      <c r="G128" s="237"/>
      <c r="H128" s="237"/>
      <c r="I128" s="36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  <c r="AC128" s="229"/>
    </row>
    <row r="129" ht="36.75" customHeight="1">
      <c r="A129" s="30"/>
      <c r="B129" s="30"/>
      <c r="C129" s="36"/>
      <c r="D129" s="30"/>
      <c r="E129" s="30"/>
      <c r="F129" s="237"/>
      <c r="G129" s="237"/>
      <c r="H129" s="237"/>
      <c r="I129" s="36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  <c r="AC129" s="229"/>
    </row>
    <row r="130" ht="36.75" customHeight="1">
      <c r="A130" s="30"/>
      <c r="B130" s="30"/>
      <c r="C130" s="36"/>
      <c r="D130" s="30"/>
      <c r="E130" s="30"/>
      <c r="F130" s="237"/>
      <c r="G130" s="237"/>
      <c r="H130" s="237"/>
      <c r="I130" s="36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  <c r="AA130" s="229"/>
      <c r="AB130" s="229"/>
      <c r="AC130" s="229"/>
    </row>
    <row r="131" ht="36.75" customHeight="1">
      <c r="A131" s="30"/>
      <c r="B131" s="30"/>
      <c r="C131" s="36"/>
      <c r="D131" s="30"/>
      <c r="E131" s="30"/>
      <c r="F131" s="237"/>
      <c r="G131" s="237"/>
      <c r="H131" s="237"/>
      <c r="I131" s="36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</row>
    <row r="132" ht="36.75" customHeight="1">
      <c r="A132" s="30"/>
      <c r="B132" s="30"/>
      <c r="C132" s="36"/>
      <c r="D132" s="30"/>
      <c r="E132" s="30"/>
      <c r="F132" s="237"/>
      <c r="G132" s="237"/>
      <c r="H132" s="237"/>
      <c r="I132" s="36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29"/>
      <c r="AB132" s="229"/>
      <c r="AC132" s="229"/>
    </row>
    <row r="133" ht="36.75" customHeight="1">
      <c r="A133" s="30"/>
      <c r="B133" s="30"/>
      <c r="C133" s="36"/>
      <c r="D133" s="30"/>
      <c r="E133" s="30"/>
      <c r="F133" s="237"/>
      <c r="G133" s="237"/>
      <c r="H133" s="237"/>
      <c r="I133" s="36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  <c r="AC133" s="229"/>
    </row>
    <row r="134" ht="36.75" customHeight="1">
      <c r="A134" s="30"/>
      <c r="B134" s="30"/>
      <c r="C134" s="36"/>
      <c r="D134" s="30"/>
      <c r="E134" s="30"/>
      <c r="F134" s="237"/>
      <c r="G134" s="237"/>
      <c r="H134" s="237"/>
      <c r="I134" s="36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  <c r="AC134" s="229"/>
    </row>
    <row r="135" ht="36.75" customHeight="1">
      <c r="A135" s="30"/>
      <c r="B135" s="30"/>
      <c r="C135" s="36"/>
      <c r="D135" s="30"/>
      <c r="E135" s="30"/>
      <c r="F135" s="237"/>
      <c r="G135" s="237"/>
      <c r="H135" s="237"/>
      <c r="I135" s="36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  <c r="AC135" s="229"/>
    </row>
    <row r="136" ht="36.75" customHeight="1">
      <c r="A136" s="30"/>
      <c r="B136" s="30"/>
      <c r="C136" s="36"/>
      <c r="D136" s="30"/>
      <c r="E136" s="30"/>
      <c r="F136" s="237"/>
      <c r="G136" s="237"/>
      <c r="H136" s="237"/>
      <c r="I136" s="36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  <c r="AC136" s="229"/>
    </row>
    <row r="137" ht="36.75" customHeight="1">
      <c r="A137" s="30"/>
      <c r="B137" s="30"/>
      <c r="C137" s="36"/>
      <c r="D137" s="30"/>
      <c r="E137" s="30"/>
      <c r="F137" s="237"/>
      <c r="G137" s="237"/>
      <c r="H137" s="237"/>
      <c r="I137" s="36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  <c r="AB137" s="229"/>
      <c r="AC137" s="229"/>
    </row>
    <row r="138" ht="36.75" customHeight="1">
      <c r="A138" s="30"/>
      <c r="B138" s="30"/>
      <c r="C138" s="36"/>
      <c r="D138" s="30"/>
      <c r="E138" s="30"/>
      <c r="F138" s="237"/>
      <c r="G138" s="237"/>
      <c r="H138" s="237"/>
      <c r="I138" s="36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  <c r="AC138" s="229"/>
    </row>
    <row r="139" ht="36.75" customHeight="1">
      <c r="A139" s="30"/>
      <c r="B139" s="30"/>
      <c r="C139" s="36"/>
      <c r="D139" s="30"/>
      <c r="E139" s="30"/>
      <c r="F139" s="237"/>
      <c r="G139" s="237"/>
      <c r="H139" s="237"/>
      <c r="I139" s="36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  <c r="AB139" s="229"/>
      <c r="AC139" s="229"/>
    </row>
    <row r="140" ht="36.75" customHeight="1">
      <c r="A140" s="30"/>
      <c r="B140" s="30"/>
      <c r="C140" s="36"/>
      <c r="D140" s="30"/>
      <c r="E140" s="30"/>
      <c r="F140" s="237"/>
      <c r="G140" s="237"/>
      <c r="H140" s="237"/>
      <c r="I140" s="36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  <c r="AC140" s="229"/>
    </row>
    <row r="141" ht="36.75" customHeight="1">
      <c r="A141" s="30"/>
      <c r="B141" s="30"/>
      <c r="C141" s="36"/>
      <c r="D141" s="30"/>
      <c r="E141" s="30"/>
      <c r="F141" s="237"/>
      <c r="G141" s="237"/>
      <c r="H141" s="237"/>
      <c r="I141" s="36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</row>
    <row r="142" ht="36.75" customHeight="1">
      <c r="A142" s="30"/>
      <c r="B142" s="30"/>
      <c r="C142" s="36"/>
      <c r="D142" s="30"/>
      <c r="E142" s="30"/>
      <c r="F142" s="237"/>
      <c r="G142" s="237"/>
      <c r="H142" s="237"/>
      <c r="I142" s="36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  <c r="AC142" s="229"/>
    </row>
    <row r="143" ht="36.75" customHeight="1">
      <c r="A143" s="30"/>
      <c r="B143" s="30"/>
      <c r="C143" s="36"/>
      <c r="D143" s="30"/>
      <c r="E143" s="30"/>
      <c r="F143" s="237"/>
      <c r="G143" s="237"/>
      <c r="H143" s="237"/>
      <c r="I143" s="36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  <c r="AC143" s="229"/>
    </row>
    <row r="144" ht="36.75" customHeight="1">
      <c r="A144" s="30"/>
      <c r="B144" s="30"/>
      <c r="C144" s="36"/>
      <c r="D144" s="30"/>
      <c r="E144" s="30"/>
      <c r="F144" s="237"/>
      <c r="G144" s="237"/>
      <c r="H144" s="237"/>
      <c r="I144" s="36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  <c r="AC144" s="229"/>
    </row>
    <row r="145" ht="36.75" customHeight="1">
      <c r="A145" s="30"/>
      <c r="B145" s="30"/>
      <c r="C145" s="36"/>
      <c r="D145" s="30"/>
      <c r="E145" s="30"/>
      <c r="F145" s="237"/>
      <c r="G145" s="237"/>
      <c r="H145" s="237"/>
      <c r="I145" s="36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  <c r="AC145" s="229"/>
    </row>
    <row r="146" ht="36.75" customHeight="1">
      <c r="A146" s="30"/>
      <c r="B146" s="30"/>
      <c r="C146" s="36"/>
      <c r="D146" s="30"/>
      <c r="E146" s="30"/>
      <c r="F146" s="237"/>
      <c r="G146" s="237"/>
      <c r="H146" s="237"/>
      <c r="I146" s="36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  <c r="AC146" s="229"/>
    </row>
    <row r="147" ht="36.75" customHeight="1">
      <c r="A147" s="30"/>
      <c r="B147" s="30"/>
      <c r="C147" s="36"/>
      <c r="D147" s="30"/>
      <c r="E147" s="30"/>
      <c r="F147" s="237"/>
      <c r="G147" s="237"/>
      <c r="H147" s="237"/>
      <c r="I147" s="36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</row>
    <row r="148" ht="36.75" customHeight="1">
      <c r="A148" s="30"/>
      <c r="B148" s="30"/>
      <c r="C148" s="36"/>
      <c r="D148" s="30"/>
      <c r="E148" s="30"/>
      <c r="F148" s="237"/>
      <c r="G148" s="237"/>
      <c r="H148" s="237"/>
      <c r="I148" s="36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</row>
    <row r="149" ht="36.75" customHeight="1">
      <c r="A149" s="30"/>
      <c r="B149" s="30"/>
      <c r="C149" s="36"/>
      <c r="D149" s="30"/>
      <c r="E149" s="30"/>
      <c r="F149" s="237"/>
      <c r="G149" s="237"/>
      <c r="H149" s="237"/>
      <c r="I149" s="36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</row>
    <row r="150" ht="36.75" customHeight="1">
      <c r="A150" s="30"/>
      <c r="B150" s="30"/>
      <c r="C150" s="36"/>
      <c r="D150" s="30"/>
      <c r="E150" s="30"/>
      <c r="F150" s="237"/>
      <c r="G150" s="237"/>
      <c r="H150" s="237"/>
      <c r="I150" s="36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</row>
    <row r="151" ht="36.75" customHeight="1">
      <c r="A151" s="30"/>
      <c r="B151" s="30"/>
      <c r="C151" s="36"/>
      <c r="D151" s="30"/>
      <c r="E151" s="30"/>
      <c r="F151" s="237"/>
      <c r="G151" s="237"/>
      <c r="H151" s="237"/>
      <c r="I151" s="36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  <c r="AC151" s="229"/>
    </row>
    <row r="152" ht="36.75" customHeight="1">
      <c r="A152" s="30"/>
      <c r="B152" s="30"/>
      <c r="C152" s="36"/>
      <c r="D152" s="30"/>
      <c r="E152" s="30"/>
      <c r="F152" s="237"/>
      <c r="G152" s="237"/>
      <c r="H152" s="237"/>
      <c r="I152" s="36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  <c r="AC152" s="229"/>
    </row>
    <row r="153" ht="36.75" customHeight="1">
      <c r="A153" s="30"/>
      <c r="B153" s="30"/>
      <c r="C153" s="36"/>
      <c r="D153" s="30"/>
      <c r="E153" s="30"/>
      <c r="F153" s="237"/>
      <c r="G153" s="237"/>
      <c r="H153" s="237"/>
      <c r="I153" s="36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</row>
    <row r="154" ht="36.75" customHeight="1">
      <c r="A154" s="30"/>
      <c r="B154" s="30"/>
      <c r="C154" s="36"/>
      <c r="D154" s="30"/>
      <c r="E154" s="30"/>
      <c r="F154" s="237"/>
      <c r="G154" s="237"/>
      <c r="H154" s="237"/>
      <c r="I154" s="36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</row>
    <row r="155" ht="36.75" customHeight="1">
      <c r="A155" s="30"/>
      <c r="B155" s="30"/>
      <c r="C155" s="36"/>
      <c r="D155" s="30"/>
      <c r="E155" s="30"/>
      <c r="F155" s="237"/>
      <c r="G155" s="237"/>
      <c r="H155" s="237"/>
      <c r="I155" s="36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</row>
    <row r="156" ht="36.75" customHeight="1">
      <c r="A156" s="30"/>
      <c r="B156" s="30"/>
      <c r="C156" s="36"/>
      <c r="D156" s="30"/>
      <c r="E156" s="30"/>
      <c r="F156" s="237"/>
      <c r="G156" s="237"/>
      <c r="H156" s="237"/>
      <c r="I156" s="36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</row>
    <row r="157" ht="36.75" customHeight="1">
      <c r="A157" s="30"/>
      <c r="B157" s="30"/>
      <c r="C157" s="36"/>
      <c r="D157" s="30"/>
      <c r="E157" s="30"/>
      <c r="F157" s="237"/>
      <c r="G157" s="237"/>
      <c r="H157" s="237"/>
      <c r="I157" s="36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</row>
    <row r="158" ht="36.75" customHeight="1">
      <c r="A158" s="30"/>
      <c r="B158" s="30"/>
      <c r="C158" s="36"/>
      <c r="D158" s="30"/>
      <c r="E158" s="30"/>
      <c r="F158" s="237"/>
      <c r="G158" s="237"/>
      <c r="H158" s="237"/>
      <c r="I158" s="36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</row>
    <row r="159" ht="36.75" customHeight="1">
      <c r="A159" s="30"/>
      <c r="B159" s="30"/>
      <c r="C159" s="36"/>
      <c r="D159" s="30"/>
      <c r="E159" s="30"/>
      <c r="F159" s="237"/>
      <c r="G159" s="237"/>
      <c r="H159" s="237"/>
      <c r="I159" s="36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</row>
    <row r="160" ht="36.75" customHeight="1">
      <c r="A160" s="30"/>
      <c r="B160" s="30"/>
      <c r="C160" s="36"/>
      <c r="D160" s="30"/>
      <c r="E160" s="30"/>
      <c r="F160" s="237"/>
      <c r="G160" s="237"/>
      <c r="H160" s="237"/>
      <c r="I160" s="36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</row>
    <row r="161" ht="36.75" customHeight="1">
      <c r="A161" s="30"/>
      <c r="B161" s="30"/>
      <c r="C161" s="36"/>
      <c r="D161" s="30"/>
      <c r="E161" s="30"/>
      <c r="F161" s="237"/>
      <c r="G161" s="237"/>
      <c r="H161" s="237"/>
      <c r="I161" s="36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</row>
    <row r="162" ht="36.75" customHeight="1">
      <c r="A162" s="30"/>
      <c r="B162" s="30"/>
      <c r="C162" s="36"/>
      <c r="D162" s="30"/>
      <c r="E162" s="30"/>
      <c r="F162" s="237"/>
      <c r="G162" s="237"/>
      <c r="H162" s="237"/>
      <c r="I162" s="36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</row>
    <row r="163" ht="36.75" customHeight="1">
      <c r="A163" s="30"/>
      <c r="B163" s="30"/>
      <c r="C163" s="36"/>
      <c r="D163" s="30"/>
      <c r="E163" s="30"/>
      <c r="F163" s="237"/>
      <c r="G163" s="237"/>
      <c r="H163" s="237"/>
      <c r="I163" s="36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</row>
    <row r="164" ht="36.75" customHeight="1">
      <c r="A164" s="30"/>
      <c r="B164" s="30"/>
      <c r="C164" s="36"/>
      <c r="D164" s="30"/>
      <c r="E164" s="30"/>
      <c r="F164" s="237"/>
      <c r="G164" s="237"/>
      <c r="H164" s="237"/>
      <c r="I164" s="36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</row>
    <row r="165" ht="36.75" customHeight="1">
      <c r="A165" s="30"/>
      <c r="B165" s="30"/>
      <c r="C165" s="36"/>
      <c r="D165" s="30"/>
      <c r="E165" s="30"/>
      <c r="F165" s="237"/>
      <c r="G165" s="237"/>
      <c r="H165" s="237"/>
      <c r="I165" s="36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</row>
    <row r="166" ht="36.75" customHeight="1">
      <c r="A166" s="30"/>
      <c r="B166" s="30"/>
      <c r="C166" s="36"/>
      <c r="D166" s="30"/>
      <c r="E166" s="30"/>
      <c r="F166" s="237"/>
      <c r="G166" s="237"/>
      <c r="H166" s="237"/>
      <c r="I166" s="36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</row>
    <row r="167" ht="36.75" customHeight="1">
      <c r="A167" s="30"/>
      <c r="B167" s="30"/>
      <c r="C167" s="36"/>
      <c r="D167" s="30"/>
      <c r="E167" s="30"/>
      <c r="F167" s="237"/>
      <c r="G167" s="237"/>
      <c r="H167" s="237"/>
      <c r="I167" s="36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</row>
    <row r="168" ht="36.75" customHeight="1">
      <c r="A168" s="30"/>
      <c r="B168" s="30"/>
      <c r="C168" s="36"/>
      <c r="D168" s="30"/>
      <c r="E168" s="30"/>
      <c r="F168" s="237"/>
      <c r="G168" s="237"/>
      <c r="H168" s="237"/>
      <c r="I168" s="36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</row>
    <row r="169" ht="36.75" customHeight="1">
      <c r="A169" s="30"/>
      <c r="B169" s="30"/>
      <c r="C169" s="36"/>
      <c r="D169" s="30"/>
      <c r="E169" s="30"/>
      <c r="F169" s="237"/>
      <c r="G169" s="237"/>
      <c r="H169" s="237"/>
      <c r="I169" s="36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</row>
    <row r="170" ht="36.75" customHeight="1">
      <c r="A170" s="30"/>
      <c r="B170" s="30"/>
      <c r="C170" s="36"/>
      <c r="D170" s="30"/>
      <c r="E170" s="30"/>
      <c r="F170" s="237"/>
      <c r="G170" s="237"/>
      <c r="H170" s="237"/>
      <c r="I170" s="36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</row>
    <row r="171" ht="36.75" customHeight="1">
      <c r="A171" s="30"/>
      <c r="B171" s="30"/>
      <c r="C171" s="36"/>
      <c r="D171" s="30"/>
      <c r="E171" s="30"/>
      <c r="F171" s="237"/>
      <c r="G171" s="237"/>
      <c r="H171" s="237"/>
      <c r="I171" s="36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</row>
    <row r="172" ht="36.75" customHeight="1">
      <c r="A172" s="30"/>
      <c r="B172" s="30"/>
      <c r="C172" s="36"/>
      <c r="D172" s="30"/>
      <c r="E172" s="30"/>
      <c r="F172" s="237"/>
      <c r="G172" s="237"/>
      <c r="H172" s="237"/>
      <c r="I172" s="36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</row>
    <row r="173" ht="36.75" customHeight="1">
      <c r="A173" s="30"/>
      <c r="B173" s="30"/>
      <c r="C173" s="36"/>
      <c r="D173" s="30"/>
      <c r="E173" s="30"/>
      <c r="F173" s="237"/>
      <c r="G173" s="237"/>
      <c r="H173" s="237"/>
      <c r="I173" s="36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</row>
    <row r="174" ht="36.75" customHeight="1">
      <c r="A174" s="30"/>
      <c r="B174" s="30"/>
      <c r="C174" s="36"/>
      <c r="D174" s="30"/>
      <c r="E174" s="30"/>
      <c r="F174" s="237"/>
      <c r="G174" s="237"/>
      <c r="H174" s="237"/>
      <c r="I174" s="36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</row>
    <row r="175" ht="36.75" customHeight="1">
      <c r="A175" s="30"/>
      <c r="B175" s="30"/>
      <c r="C175" s="36"/>
      <c r="D175" s="30"/>
      <c r="E175" s="30"/>
      <c r="F175" s="237"/>
      <c r="G175" s="237"/>
      <c r="H175" s="237"/>
      <c r="I175" s="36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</row>
    <row r="176" ht="36.75" customHeight="1">
      <c r="A176" s="30"/>
      <c r="B176" s="30"/>
      <c r="C176" s="36"/>
      <c r="D176" s="30"/>
      <c r="E176" s="30"/>
      <c r="F176" s="237"/>
      <c r="G176" s="237"/>
      <c r="H176" s="237"/>
      <c r="I176" s="36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</row>
    <row r="177" ht="36.75" customHeight="1">
      <c r="A177" s="30"/>
      <c r="B177" s="30"/>
      <c r="C177" s="36"/>
      <c r="D177" s="30"/>
      <c r="E177" s="30"/>
      <c r="F177" s="237"/>
      <c r="G177" s="237"/>
      <c r="H177" s="237"/>
      <c r="I177" s="36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</row>
    <row r="178" ht="36.75" customHeight="1">
      <c r="A178" s="30"/>
      <c r="B178" s="30"/>
      <c r="C178" s="36"/>
      <c r="D178" s="30"/>
      <c r="E178" s="30"/>
      <c r="F178" s="237"/>
      <c r="G178" s="237"/>
      <c r="H178" s="237"/>
      <c r="I178" s="36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</row>
    <row r="179" ht="36.75" customHeight="1">
      <c r="A179" s="30"/>
      <c r="B179" s="30"/>
      <c r="C179" s="36"/>
      <c r="D179" s="30"/>
      <c r="E179" s="30"/>
      <c r="F179" s="237"/>
      <c r="G179" s="237"/>
      <c r="H179" s="237"/>
      <c r="I179" s="36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</row>
    <row r="180" ht="36.75" customHeight="1">
      <c r="A180" s="30"/>
      <c r="B180" s="30"/>
      <c r="C180" s="36"/>
      <c r="D180" s="30"/>
      <c r="E180" s="30"/>
      <c r="F180" s="237"/>
      <c r="G180" s="237"/>
      <c r="H180" s="237"/>
      <c r="I180" s="36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</row>
    <row r="181" ht="36.75" customHeight="1">
      <c r="A181" s="30"/>
      <c r="B181" s="30"/>
      <c r="C181" s="36"/>
      <c r="D181" s="30"/>
      <c r="E181" s="30"/>
      <c r="F181" s="237"/>
      <c r="G181" s="237"/>
      <c r="H181" s="237"/>
      <c r="I181" s="36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</row>
    <row r="182" ht="36.75" customHeight="1">
      <c r="A182" s="30"/>
      <c r="B182" s="30"/>
      <c r="C182" s="36"/>
      <c r="D182" s="30"/>
      <c r="E182" s="30"/>
      <c r="F182" s="237"/>
      <c r="G182" s="237"/>
      <c r="H182" s="237"/>
      <c r="I182" s="36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</row>
    <row r="183" ht="36.75" customHeight="1">
      <c r="A183" s="30"/>
      <c r="B183" s="30"/>
      <c r="C183" s="36"/>
      <c r="D183" s="30"/>
      <c r="E183" s="30"/>
      <c r="F183" s="237"/>
      <c r="G183" s="237"/>
      <c r="H183" s="237"/>
      <c r="I183" s="36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</row>
    <row r="184" ht="36.75" customHeight="1">
      <c r="A184" s="30"/>
      <c r="B184" s="30"/>
      <c r="C184" s="36"/>
      <c r="D184" s="30"/>
      <c r="E184" s="30"/>
      <c r="F184" s="237"/>
      <c r="G184" s="237"/>
      <c r="H184" s="237"/>
      <c r="I184" s="36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</row>
    <row r="185" ht="36.75" customHeight="1">
      <c r="A185" s="30"/>
      <c r="B185" s="30"/>
      <c r="C185" s="36"/>
      <c r="D185" s="30"/>
      <c r="E185" s="30"/>
      <c r="F185" s="237"/>
      <c r="G185" s="237"/>
      <c r="H185" s="237"/>
      <c r="I185" s="36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</row>
    <row r="186" ht="36.75" customHeight="1">
      <c r="A186" s="30"/>
      <c r="B186" s="30"/>
      <c r="C186" s="36"/>
      <c r="D186" s="30"/>
      <c r="E186" s="30"/>
      <c r="F186" s="237"/>
      <c r="G186" s="237"/>
      <c r="H186" s="237"/>
      <c r="I186" s="36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</row>
    <row r="187" ht="36.75" customHeight="1">
      <c r="A187" s="30"/>
      <c r="B187" s="30"/>
      <c r="C187" s="36"/>
      <c r="D187" s="30"/>
      <c r="E187" s="30"/>
      <c r="F187" s="237"/>
      <c r="G187" s="237"/>
      <c r="H187" s="237"/>
      <c r="I187" s="36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</row>
    <row r="188" ht="36.75" customHeight="1">
      <c r="A188" s="30"/>
      <c r="B188" s="30"/>
      <c r="C188" s="36"/>
      <c r="D188" s="30"/>
      <c r="E188" s="30"/>
      <c r="F188" s="237"/>
      <c r="G188" s="237"/>
      <c r="H188" s="237"/>
      <c r="I188" s="36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</row>
    <row r="189" ht="36.75" customHeight="1">
      <c r="A189" s="30"/>
      <c r="B189" s="30"/>
      <c r="C189" s="36"/>
      <c r="D189" s="30"/>
      <c r="E189" s="30"/>
      <c r="F189" s="237"/>
      <c r="G189" s="237"/>
      <c r="H189" s="237"/>
      <c r="I189" s="36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</row>
    <row r="190" ht="36.75" customHeight="1">
      <c r="A190" s="30"/>
      <c r="B190" s="30"/>
      <c r="C190" s="36"/>
      <c r="D190" s="30"/>
      <c r="E190" s="30"/>
      <c r="F190" s="237"/>
      <c r="G190" s="237"/>
      <c r="H190" s="237"/>
      <c r="I190" s="36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</row>
    <row r="191" ht="36.75" customHeight="1">
      <c r="A191" s="30"/>
      <c r="B191" s="30"/>
      <c r="C191" s="36"/>
      <c r="D191" s="30"/>
      <c r="E191" s="30"/>
      <c r="F191" s="237"/>
      <c r="G191" s="237"/>
      <c r="H191" s="237"/>
      <c r="I191" s="36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</row>
    <row r="192" ht="36.75" customHeight="1">
      <c r="A192" s="30"/>
      <c r="B192" s="30"/>
      <c r="C192" s="36"/>
      <c r="D192" s="30"/>
      <c r="E192" s="30"/>
      <c r="F192" s="237"/>
      <c r="G192" s="237"/>
      <c r="H192" s="237"/>
      <c r="I192" s="36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</row>
    <row r="193" ht="36.75" customHeight="1">
      <c r="A193" s="30"/>
      <c r="B193" s="30"/>
      <c r="C193" s="36"/>
      <c r="D193" s="30"/>
      <c r="E193" s="30"/>
      <c r="F193" s="237"/>
      <c r="G193" s="237"/>
      <c r="H193" s="237"/>
      <c r="I193" s="36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</row>
    <row r="194" ht="36.75" customHeight="1">
      <c r="A194" s="30"/>
      <c r="B194" s="30"/>
      <c r="C194" s="36"/>
      <c r="D194" s="30"/>
      <c r="E194" s="30"/>
      <c r="F194" s="237"/>
      <c r="G194" s="237"/>
      <c r="H194" s="237"/>
      <c r="I194" s="36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</row>
    <row r="195" ht="36.75" customHeight="1">
      <c r="A195" s="30"/>
      <c r="B195" s="30"/>
      <c r="C195" s="36"/>
      <c r="D195" s="30"/>
      <c r="E195" s="30"/>
      <c r="F195" s="237"/>
      <c r="G195" s="237"/>
      <c r="H195" s="237"/>
      <c r="I195" s="36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</row>
    <row r="196" ht="36.75" customHeight="1">
      <c r="A196" s="30"/>
      <c r="B196" s="30"/>
      <c r="C196" s="36"/>
      <c r="D196" s="30"/>
      <c r="E196" s="30"/>
      <c r="F196" s="237"/>
      <c r="G196" s="237"/>
      <c r="H196" s="237"/>
      <c r="I196" s="36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</row>
    <row r="197" ht="36.75" customHeight="1">
      <c r="A197" s="30"/>
      <c r="B197" s="30"/>
      <c r="C197" s="36"/>
      <c r="D197" s="30"/>
      <c r="E197" s="30"/>
      <c r="F197" s="237"/>
      <c r="G197" s="237"/>
      <c r="H197" s="237"/>
      <c r="I197" s="36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</row>
    <row r="198" ht="36.75" customHeight="1">
      <c r="A198" s="30"/>
      <c r="B198" s="30"/>
      <c r="C198" s="36"/>
      <c r="D198" s="30"/>
      <c r="E198" s="30"/>
      <c r="F198" s="237"/>
      <c r="G198" s="237"/>
      <c r="H198" s="237"/>
      <c r="I198" s="36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</row>
    <row r="199" ht="36.75" customHeight="1">
      <c r="A199" s="30"/>
      <c r="B199" s="30"/>
      <c r="C199" s="36"/>
      <c r="D199" s="30"/>
      <c r="E199" s="30"/>
      <c r="F199" s="237"/>
      <c r="G199" s="237"/>
      <c r="H199" s="237"/>
      <c r="I199" s="36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</row>
    <row r="200" ht="36.75" customHeight="1">
      <c r="A200" s="30"/>
      <c r="B200" s="30"/>
      <c r="C200" s="36"/>
      <c r="D200" s="30"/>
      <c r="E200" s="30"/>
      <c r="F200" s="237"/>
      <c r="G200" s="237"/>
      <c r="H200" s="237"/>
      <c r="I200" s="36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  <c r="AC200" s="229"/>
    </row>
    <row r="201" ht="36.75" customHeight="1">
      <c r="A201" s="30"/>
      <c r="B201" s="30"/>
      <c r="C201" s="36"/>
      <c r="D201" s="30"/>
      <c r="E201" s="30"/>
      <c r="F201" s="237"/>
      <c r="G201" s="237"/>
      <c r="H201" s="237"/>
      <c r="I201" s="36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  <c r="AC201" s="229"/>
    </row>
    <row r="202" ht="36.75" customHeight="1">
      <c r="A202" s="30"/>
      <c r="B202" s="30"/>
      <c r="C202" s="36"/>
      <c r="D202" s="30"/>
      <c r="E202" s="30"/>
      <c r="F202" s="237"/>
      <c r="G202" s="237"/>
      <c r="H202" s="237"/>
      <c r="I202" s="36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  <c r="AC202" s="229"/>
    </row>
    <row r="203" ht="36.75" customHeight="1">
      <c r="A203" s="30"/>
      <c r="B203" s="30"/>
      <c r="C203" s="36"/>
      <c r="D203" s="30"/>
      <c r="E203" s="30"/>
      <c r="F203" s="237"/>
      <c r="G203" s="237"/>
      <c r="H203" s="237"/>
      <c r="I203" s="36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  <c r="AC203" s="229"/>
    </row>
    <row r="204" ht="36.75" customHeight="1">
      <c r="A204" s="30"/>
      <c r="B204" s="30"/>
      <c r="C204" s="36"/>
      <c r="D204" s="30"/>
      <c r="E204" s="30"/>
      <c r="F204" s="237"/>
      <c r="G204" s="237"/>
      <c r="H204" s="237"/>
      <c r="I204" s="36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  <c r="AC204" s="229"/>
    </row>
    <row r="205" ht="36.75" customHeight="1">
      <c r="A205" s="30"/>
      <c r="B205" s="30"/>
      <c r="C205" s="36"/>
      <c r="D205" s="30"/>
      <c r="E205" s="30"/>
      <c r="F205" s="237"/>
      <c r="G205" s="237"/>
      <c r="H205" s="237"/>
      <c r="I205" s="36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  <c r="AA205" s="229"/>
      <c r="AB205" s="229"/>
      <c r="AC205" s="229"/>
    </row>
    <row r="206" ht="36.75" customHeight="1">
      <c r="A206" s="30"/>
      <c r="B206" s="30"/>
      <c r="C206" s="36"/>
      <c r="D206" s="30"/>
      <c r="E206" s="30"/>
      <c r="F206" s="237"/>
      <c r="G206" s="237"/>
      <c r="H206" s="237"/>
      <c r="I206" s="36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  <c r="AA206" s="229"/>
      <c r="AB206" s="229"/>
      <c r="AC206" s="229"/>
    </row>
    <row r="207" ht="36.75" customHeight="1">
      <c r="A207" s="30"/>
      <c r="B207" s="30"/>
      <c r="C207" s="36"/>
      <c r="D207" s="30"/>
      <c r="E207" s="30"/>
      <c r="F207" s="237"/>
      <c r="G207" s="237"/>
      <c r="H207" s="237"/>
      <c r="I207" s="36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  <c r="AA207" s="229"/>
      <c r="AB207" s="229"/>
      <c r="AC207" s="229"/>
    </row>
    <row r="208" ht="36.75" customHeight="1">
      <c r="A208" s="30"/>
      <c r="B208" s="30"/>
      <c r="C208" s="36"/>
      <c r="D208" s="30"/>
      <c r="E208" s="30"/>
      <c r="F208" s="237"/>
      <c r="G208" s="237"/>
      <c r="H208" s="237"/>
      <c r="I208" s="36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  <c r="AA208" s="229"/>
      <c r="AB208" s="229"/>
      <c r="AC208" s="229"/>
    </row>
    <row r="209" ht="36.75" customHeight="1">
      <c r="A209" s="30"/>
      <c r="B209" s="30"/>
      <c r="C209" s="36"/>
      <c r="D209" s="30"/>
      <c r="E209" s="30"/>
      <c r="F209" s="237"/>
      <c r="G209" s="237"/>
      <c r="H209" s="237"/>
      <c r="I209" s="36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  <c r="AA209" s="229"/>
      <c r="AB209" s="229"/>
      <c r="AC209" s="229"/>
    </row>
    <row r="210" ht="36.75" customHeight="1">
      <c r="A210" s="30"/>
      <c r="B210" s="30"/>
      <c r="C210" s="36"/>
      <c r="D210" s="30"/>
      <c r="E210" s="30"/>
      <c r="F210" s="237"/>
      <c r="G210" s="237"/>
      <c r="H210" s="237"/>
      <c r="I210" s="36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  <c r="AA210" s="229"/>
      <c r="AB210" s="229"/>
      <c r="AC210" s="229"/>
    </row>
    <row r="211" ht="36.75" customHeight="1">
      <c r="A211" s="30"/>
      <c r="B211" s="30"/>
      <c r="C211" s="36"/>
      <c r="D211" s="30"/>
      <c r="E211" s="30"/>
      <c r="F211" s="237"/>
      <c r="G211" s="237"/>
      <c r="H211" s="237"/>
      <c r="I211" s="36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  <c r="AA211" s="229"/>
      <c r="AB211" s="229"/>
      <c r="AC211" s="229"/>
    </row>
    <row r="212" ht="36.75" customHeight="1">
      <c r="A212" s="30"/>
      <c r="B212" s="30"/>
      <c r="C212" s="36"/>
      <c r="D212" s="30"/>
      <c r="E212" s="30"/>
      <c r="F212" s="237"/>
      <c r="G212" s="237"/>
      <c r="H212" s="237"/>
      <c r="I212" s="36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  <c r="AA212" s="229"/>
      <c r="AB212" s="229"/>
      <c r="AC212" s="229"/>
    </row>
    <row r="213" ht="36.75" customHeight="1">
      <c r="A213" s="30"/>
      <c r="B213" s="30"/>
      <c r="C213" s="36"/>
      <c r="D213" s="30"/>
      <c r="E213" s="30"/>
      <c r="F213" s="237"/>
      <c r="G213" s="237"/>
      <c r="H213" s="237"/>
      <c r="I213" s="36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  <c r="AA213" s="229"/>
      <c r="AB213" s="229"/>
      <c r="AC213" s="229"/>
    </row>
    <row r="214" ht="36.75" customHeight="1">
      <c r="A214" s="30"/>
      <c r="B214" s="30"/>
      <c r="C214" s="36"/>
      <c r="D214" s="30"/>
      <c r="E214" s="30"/>
      <c r="F214" s="237"/>
      <c r="G214" s="237"/>
      <c r="H214" s="237"/>
      <c r="I214" s="36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  <c r="AA214" s="229"/>
      <c r="AB214" s="229"/>
      <c r="AC214" s="229"/>
    </row>
    <row r="215" ht="36.75" customHeight="1">
      <c r="A215" s="30"/>
      <c r="B215" s="30"/>
      <c r="C215" s="36"/>
      <c r="D215" s="30"/>
      <c r="E215" s="30"/>
      <c r="F215" s="237"/>
      <c r="G215" s="237"/>
      <c r="H215" s="237"/>
      <c r="I215" s="36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  <c r="AA215" s="229"/>
      <c r="AB215" s="229"/>
      <c r="AC215" s="229"/>
    </row>
    <row r="216" ht="36.75" customHeight="1">
      <c r="A216" s="30"/>
      <c r="B216" s="30"/>
      <c r="C216" s="36"/>
      <c r="D216" s="30"/>
      <c r="E216" s="30"/>
      <c r="F216" s="237"/>
      <c r="G216" s="237"/>
      <c r="H216" s="237"/>
      <c r="I216" s="36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  <c r="AB216" s="229"/>
      <c r="AC216" s="229"/>
    </row>
    <row r="217" ht="36.75" customHeight="1">
      <c r="A217" s="30"/>
      <c r="B217" s="30"/>
      <c r="C217" s="36"/>
      <c r="D217" s="30"/>
      <c r="E217" s="30"/>
      <c r="F217" s="237"/>
      <c r="G217" s="237"/>
      <c r="H217" s="237"/>
      <c r="I217" s="36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  <c r="AA217" s="229"/>
      <c r="AB217" s="229"/>
      <c r="AC217" s="229"/>
    </row>
    <row r="218" ht="36.75" customHeight="1">
      <c r="A218" s="30"/>
      <c r="B218" s="30"/>
      <c r="C218" s="36"/>
      <c r="D218" s="30"/>
      <c r="E218" s="30"/>
      <c r="F218" s="237"/>
      <c r="G218" s="237"/>
      <c r="H218" s="237"/>
      <c r="I218" s="36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  <c r="AB218" s="229"/>
      <c r="AC218" s="229"/>
    </row>
    <row r="219" ht="36.75" customHeight="1">
      <c r="A219" s="30"/>
      <c r="B219" s="30"/>
      <c r="C219" s="36"/>
      <c r="D219" s="30"/>
      <c r="E219" s="30"/>
      <c r="F219" s="237"/>
      <c r="G219" s="237"/>
      <c r="H219" s="237"/>
      <c r="I219" s="36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  <c r="AA219" s="229"/>
      <c r="AB219" s="229"/>
      <c r="AC219" s="229"/>
    </row>
    <row r="220" ht="36.75" customHeight="1">
      <c r="A220" s="30"/>
      <c r="B220" s="30"/>
      <c r="C220" s="36"/>
      <c r="D220" s="30"/>
      <c r="E220" s="30"/>
      <c r="F220" s="237"/>
      <c r="G220" s="237"/>
      <c r="H220" s="237"/>
      <c r="I220" s="36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  <c r="AA220" s="229"/>
      <c r="AB220" s="229"/>
      <c r="AC220" s="229"/>
    </row>
    <row r="221" ht="36.75" customHeight="1">
      <c r="A221" s="30"/>
      <c r="B221" s="30"/>
      <c r="C221" s="36"/>
      <c r="D221" s="30"/>
      <c r="E221" s="30"/>
      <c r="F221" s="237"/>
      <c r="G221" s="237"/>
      <c r="H221" s="237"/>
      <c r="I221" s="36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  <c r="AA221" s="229"/>
      <c r="AB221" s="229"/>
      <c r="AC221" s="229"/>
    </row>
    <row r="222" ht="36.75" customHeight="1">
      <c r="A222" s="30"/>
      <c r="B222" s="30"/>
      <c r="C222" s="36"/>
      <c r="D222" s="30"/>
      <c r="E222" s="30"/>
      <c r="F222" s="237"/>
      <c r="G222" s="237"/>
      <c r="H222" s="237"/>
      <c r="I222" s="36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  <c r="AA222" s="229"/>
      <c r="AB222" s="229"/>
      <c r="AC222" s="229"/>
    </row>
    <row r="223" ht="36.75" customHeight="1">
      <c r="A223" s="30"/>
      <c r="B223" s="30"/>
      <c r="C223" s="36"/>
      <c r="D223" s="30"/>
      <c r="E223" s="30"/>
      <c r="F223" s="237"/>
      <c r="G223" s="237"/>
      <c r="H223" s="237"/>
      <c r="I223" s="36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  <c r="AA223" s="229"/>
      <c r="AB223" s="229"/>
      <c r="AC223" s="229"/>
    </row>
    <row r="224" ht="36.75" customHeight="1">
      <c r="A224" s="30"/>
      <c r="B224" s="30"/>
      <c r="C224" s="36"/>
      <c r="D224" s="30"/>
      <c r="E224" s="30"/>
      <c r="F224" s="237"/>
      <c r="G224" s="237"/>
      <c r="H224" s="237"/>
      <c r="I224" s="36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  <c r="AA224" s="229"/>
      <c r="AB224" s="229"/>
      <c r="AC224" s="229"/>
    </row>
    <row r="225" ht="36.75" customHeight="1">
      <c r="A225" s="30"/>
      <c r="B225" s="30"/>
      <c r="C225" s="36"/>
      <c r="D225" s="30"/>
      <c r="E225" s="30"/>
      <c r="F225" s="237"/>
      <c r="G225" s="237"/>
      <c r="H225" s="237"/>
      <c r="I225" s="36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  <c r="AA225" s="229"/>
      <c r="AB225" s="229"/>
      <c r="AC225" s="229"/>
    </row>
    <row r="226" ht="36.75" customHeight="1">
      <c r="A226" s="30"/>
      <c r="B226" s="30"/>
      <c r="C226" s="36"/>
      <c r="D226" s="30"/>
      <c r="E226" s="30"/>
      <c r="F226" s="237"/>
      <c r="G226" s="237"/>
      <c r="H226" s="237"/>
      <c r="I226" s="36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  <c r="AA226" s="229"/>
      <c r="AB226" s="229"/>
      <c r="AC226" s="229"/>
    </row>
    <row r="227" ht="36.75" customHeight="1">
      <c r="A227" s="30"/>
      <c r="B227" s="30"/>
      <c r="C227" s="36"/>
      <c r="D227" s="30"/>
      <c r="E227" s="30"/>
      <c r="F227" s="237"/>
      <c r="G227" s="237"/>
      <c r="H227" s="237"/>
      <c r="I227" s="36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  <c r="AA227" s="229"/>
      <c r="AB227" s="229"/>
      <c r="AC227" s="229"/>
    </row>
    <row r="228" ht="36.75" customHeight="1">
      <c r="A228" s="30"/>
      <c r="B228" s="30"/>
      <c r="C228" s="36"/>
      <c r="D228" s="30"/>
      <c r="E228" s="30"/>
      <c r="F228" s="237"/>
      <c r="G228" s="237"/>
      <c r="H228" s="237"/>
      <c r="I228" s="36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  <c r="AA228" s="229"/>
      <c r="AB228" s="229"/>
      <c r="AC228" s="229"/>
    </row>
    <row r="229" ht="36.75" customHeight="1">
      <c r="A229" s="30"/>
      <c r="B229" s="30"/>
      <c r="C229" s="36"/>
      <c r="D229" s="30"/>
      <c r="E229" s="30"/>
      <c r="F229" s="237"/>
      <c r="G229" s="237"/>
      <c r="H229" s="237"/>
      <c r="I229" s="36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  <c r="AA229" s="229"/>
      <c r="AB229" s="229"/>
      <c r="AC229" s="229"/>
    </row>
    <row r="230" ht="36.75" customHeight="1">
      <c r="A230" s="30"/>
      <c r="B230" s="30"/>
      <c r="C230" s="36"/>
      <c r="D230" s="30"/>
      <c r="E230" s="30"/>
      <c r="F230" s="237"/>
      <c r="G230" s="237"/>
      <c r="H230" s="237"/>
      <c r="I230" s="36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  <c r="AA230" s="229"/>
      <c r="AB230" s="229"/>
      <c r="AC230" s="229"/>
    </row>
    <row r="231" ht="36.75" customHeight="1">
      <c r="A231" s="30"/>
      <c r="B231" s="30"/>
      <c r="C231" s="36"/>
      <c r="D231" s="30"/>
      <c r="E231" s="30"/>
      <c r="F231" s="237"/>
      <c r="G231" s="237"/>
      <c r="H231" s="237"/>
      <c r="I231" s="36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  <c r="AA231" s="229"/>
      <c r="AB231" s="229"/>
      <c r="AC231" s="229"/>
    </row>
    <row r="232" ht="36.75" customHeight="1">
      <c r="A232" s="30"/>
      <c r="B232" s="30"/>
      <c r="C232" s="36"/>
      <c r="D232" s="30"/>
      <c r="E232" s="30"/>
      <c r="F232" s="237"/>
      <c r="G232" s="237"/>
      <c r="H232" s="237"/>
      <c r="I232" s="36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  <c r="AA232" s="229"/>
      <c r="AB232" s="229"/>
      <c r="AC232" s="229"/>
    </row>
    <row r="233" ht="36.75" customHeight="1">
      <c r="A233" s="30"/>
      <c r="B233" s="30"/>
      <c r="C233" s="36"/>
      <c r="D233" s="30"/>
      <c r="E233" s="30"/>
      <c r="F233" s="237"/>
      <c r="G233" s="237"/>
      <c r="H233" s="237"/>
      <c r="I233" s="36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  <c r="AA233" s="229"/>
      <c r="AB233" s="229"/>
      <c r="AC233" s="229"/>
    </row>
    <row r="234" ht="36.75" customHeight="1">
      <c r="A234" s="30"/>
      <c r="B234" s="30"/>
      <c r="C234" s="36"/>
      <c r="D234" s="30"/>
      <c r="E234" s="30"/>
      <c r="F234" s="237"/>
      <c r="G234" s="237"/>
      <c r="H234" s="237"/>
      <c r="I234" s="36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  <c r="AA234" s="229"/>
      <c r="AB234" s="229"/>
      <c r="AC234" s="229"/>
    </row>
    <row r="235" ht="36.75" customHeight="1">
      <c r="A235" s="30"/>
      <c r="B235" s="30"/>
      <c r="C235" s="36"/>
      <c r="D235" s="30"/>
      <c r="E235" s="30"/>
      <c r="F235" s="237"/>
      <c r="G235" s="237"/>
      <c r="H235" s="237"/>
      <c r="I235" s="36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  <c r="AA235" s="229"/>
      <c r="AB235" s="229"/>
      <c r="AC235" s="229"/>
    </row>
    <row r="236" ht="36.75" customHeight="1">
      <c r="A236" s="30"/>
      <c r="B236" s="30"/>
      <c r="C236" s="36"/>
      <c r="D236" s="30"/>
      <c r="E236" s="30"/>
      <c r="F236" s="237"/>
      <c r="G236" s="237"/>
      <c r="H236" s="237"/>
      <c r="I236" s="36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  <c r="AA236" s="229"/>
      <c r="AB236" s="229"/>
      <c r="AC236" s="229"/>
    </row>
    <row r="237" ht="36.75" customHeight="1">
      <c r="A237" s="30"/>
      <c r="B237" s="30"/>
      <c r="C237" s="36"/>
      <c r="D237" s="30"/>
      <c r="E237" s="30"/>
      <c r="F237" s="237"/>
      <c r="G237" s="237"/>
      <c r="H237" s="237"/>
      <c r="I237" s="36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  <c r="AA237" s="229"/>
      <c r="AB237" s="229"/>
      <c r="AC237" s="229"/>
    </row>
    <row r="238" ht="36.75" customHeight="1">
      <c r="A238" s="30"/>
      <c r="B238" s="30"/>
      <c r="C238" s="36"/>
      <c r="D238" s="30"/>
      <c r="E238" s="30"/>
      <c r="F238" s="237"/>
      <c r="G238" s="237"/>
      <c r="H238" s="237"/>
      <c r="I238" s="36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  <c r="AA238" s="229"/>
      <c r="AB238" s="229"/>
      <c r="AC238" s="229"/>
    </row>
    <row r="239" ht="36.75" customHeight="1">
      <c r="A239" s="30"/>
      <c r="B239" s="30"/>
      <c r="C239" s="36"/>
      <c r="D239" s="30"/>
      <c r="E239" s="30"/>
      <c r="F239" s="237"/>
      <c r="G239" s="237"/>
      <c r="H239" s="237"/>
      <c r="I239" s="36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  <c r="AA239" s="229"/>
      <c r="AB239" s="229"/>
      <c r="AC239" s="229"/>
    </row>
    <row r="240" ht="36.75" customHeight="1">
      <c r="A240" s="30"/>
      <c r="B240" s="30"/>
      <c r="C240" s="36"/>
      <c r="D240" s="30"/>
      <c r="E240" s="30"/>
      <c r="F240" s="237"/>
      <c r="G240" s="237"/>
      <c r="H240" s="237"/>
      <c r="I240" s="36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  <c r="AA240" s="229"/>
      <c r="AB240" s="229"/>
      <c r="AC240" s="229"/>
    </row>
    <row r="241" ht="36.75" customHeight="1">
      <c r="A241" s="30"/>
      <c r="B241" s="30"/>
      <c r="C241" s="36"/>
      <c r="D241" s="30"/>
      <c r="E241" s="30"/>
      <c r="F241" s="237"/>
      <c r="G241" s="237"/>
      <c r="H241" s="237"/>
      <c r="I241" s="36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  <c r="AA241" s="229"/>
      <c r="AB241" s="229"/>
      <c r="AC241" s="229"/>
    </row>
    <row r="242" ht="36.75" customHeight="1">
      <c r="A242" s="30"/>
      <c r="B242" s="30"/>
      <c r="C242" s="36"/>
      <c r="D242" s="30"/>
      <c r="E242" s="30"/>
      <c r="F242" s="237"/>
      <c r="G242" s="237"/>
      <c r="H242" s="237"/>
      <c r="I242" s="36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  <c r="AA242" s="229"/>
      <c r="AB242" s="229"/>
      <c r="AC242" s="229"/>
    </row>
    <row r="243" ht="36.75" customHeight="1">
      <c r="A243" s="30"/>
      <c r="B243" s="30"/>
      <c r="C243" s="36"/>
      <c r="D243" s="30"/>
      <c r="E243" s="30"/>
      <c r="F243" s="237"/>
      <c r="G243" s="237"/>
      <c r="H243" s="237"/>
      <c r="I243" s="36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  <c r="AA243" s="229"/>
      <c r="AB243" s="229"/>
      <c r="AC243" s="229"/>
    </row>
    <row r="244" ht="36.75" customHeight="1">
      <c r="A244" s="30"/>
      <c r="B244" s="30"/>
      <c r="C244" s="36"/>
      <c r="D244" s="30"/>
      <c r="E244" s="30"/>
      <c r="F244" s="237"/>
      <c r="G244" s="237"/>
      <c r="H244" s="237"/>
      <c r="I244" s="36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</row>
    <row r="245" ht="36.75" customHeight="1">
      <c r="A245" s="30"/>
      <c r="B245" s="30"/>
      <c r="C245" s="36"/>
      <c r="D245" s="30"/>
      <c r="E245" s="30"/>
      <c r="F245" s="237"/>
      <c r="G245" s="237"/>
      <c r="H245" s="237"/>
      <c r="I245" s="36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</row>
    <row r="246" ht="36.75" customHeight="1">
      <c r="A246" s="30"/>
      <c r="B246" s="30"/>
      <c r="C246" s="36"/>
      <c r="D246" s="30"/>
      <c r="E246" s="30"/>
      <c r="F246" s="237"/>
      <c r="G246" s="237"/>
      <c r="H246" s="237"/>
      <c r="I246" s="36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  <c r="AA246" s="229"/>
      <c r="AB246" s="229"/>
      <c r="AC246" s="229"/>
    </row>
    <row r="247" ht="36.75" customHeight="1">
      <c r="A247" s="30"/>
      <c r="B247" s="30"/>
      <c r="C247" s="36"/>
      <c r="D247" s="30"/>
      <c r="E247" s="30"/>
      <c r="F247" s="237"/>
      <c r="G247" s="237"/>
      <c r="H247" s="237"/>
      <c r="I247" s="36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  <c r="AA247" s="229"/>
      <c r="AB247" s="229"/>
      <c r="AC247" s="229"/>
    </row>
    <row r="248" ht="36.75" customHeight="1">
      <c r="A248" s="30"/>
      <c r="B248" s="30"/>
      <c r="C248" s="36"/>
      <c r="D248" s="30"/>
      <c r="E248" s="30"/>
      <c r="F248" s="237"/>
      <c r="G248" s="237"/>
      <c r="H248" s="237"/>
      <c r="I248" s="36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  <c r="AA248" s="229"/>
      <c r="AB248" s="229"/>
      <c r="AC248" s="229"/>
    </row>
    <row r="249" ht="36.75" customHeight="1">
      <c r="A249" s="30"/>
      <c r="B249" s="30"/>
      <c r="C249" s="36"/>
      <c r="D249" s="30"/>
      <c r="E249" s="30"/>
      <c r="F249" s="237"/>
      <c r="G249" s="237"/>
      <c r="H249" s="237"/>
      <c r="I249" s="36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  <c r="AA249" s="229"/>
      <c r="AB249" s="229"/>
      <c r="AC249" s="229"/>
    </row>
    <row r="250" ht="36.75" customHeight="1">
      <c r="A250" s="30"/>
      <c r="B250" s="30"/>
      <c r="C250" s="36"/>
      <c r="D250" s="30"/>
      <c r="E250" s="30"/>
      <c r="F250" s="237"/>
      <c r="G250" s="237"/>
      <c r="H250" s="237"/>
      <c r="I250" s="36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  <c r="AA250" s="229"/>
      <c r="AB250" s="229"/>
      <c r="AC250" s="229"/>
    </row>
    <row r="251" ht="36.75" customHeight="1">
      <c r="A251" s="30"/>
      <c r="B251" s="30"/>
      <c r="C251" s="36"/>
      <c r="D251" s="30"/>
      <c r="E251" s="30"/>
      <c r="F251" s="237"/>
      <c r="G251" s="237"/>
      <c r="H251" s="237"/>
      <c r="I251" s="36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  <c r="AA251" s="229"/>
      <c r="AB251" s="229"/>
      <c r="AC251" s="229"/>
    </row>
    <row r="252" ht="36.75" customHeight="1">
      <c r="A252" s="30"/>
      <c r="B252" s="30"/>
      <c r="C252" s="36"/>
      <c r="D252" s="30"/>
      <c r="E252" s="30"/>
      <c r="F252" s="237"/>
      <c r="G252" s="237"/>
      <c r="H252" s="237"/>
      <c r="I252" s="36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  <c r="AA252" s="229"/>
      <c r="AB252" s="229"/>
      <c r="AC252" s="229"/>
    </row>
    <row r="253" ht="36.75" customHeight="1">
      <c r="A253" s="30"/>
      <c r="B253" s="30"/>
      <c r="C253" s="36"/>
      <c r="D253" s="30"/>
      <c r="E253" s="30"/>
      <c r="F253" s="237"/>
      <c r="G253" s="237"/>
      <c r="H253" s="237"/>
      <c r="I253" s="36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  <c r="AA253" s="229"/>
      <c r="AB253" s="229"/>
      <c r="AC253" s="229"/>
    </row>
    <row r="254" ht="36.75" customHeight="1">
      <c r="A254" s="30"/>
      <c r="B254" s="30"/>
      <c r="C254" s="36"/>
      <c r="D254" s="30"/>
      <c r="E254" s="30"/>
      <c r="F254" s="237"/>
      <c r="G254" s="237"/>
      <c r="H254" s="237"/>
      <c r="I254" s="36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  <c r="AA254" s="229"/>
      <c r="AB254" s="229"/>
      <c r="AC254" s="229"/>
    </row>
    <row r="255" ht="36.75" customHeight="1">
      <c r="A255" s="30"/>
      <c r="B255" s="30"/>
      <c r="C255" s="36"/>
      <c r="D255" s="30"/>
      <c r="E255" s="30"/>
      <c r="F255" s="237"/>
      <c r="G255" s="237"/>
      <c r="H255" s="237"/>
      <c r="I255" s="36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  <c r="AA255" s="229"/>
      <c r="AB255" s="229"/>
      <c r="AC255" s="229"/>
    </row>
    <row r="256" ht="36.75" customHeight="1">
      <c r="A256" s="30"/>
      <c r="B256" s="30"/>
      <c r="C256" s="36"/>
      <c r="D256" s="30"/>
      <c r="E256" s="30"/>
      <c r="F256" s="237"/>
      <c r="G256" s="237"/>
      <c r="H256" s="237"/>
      <c r="I256" s="36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  <c r="AA256" s="229"/>
      <c r="AB256" s="229"/>
      <c r="AC256" s="229"/>
    </row>
    <row r="257" ht="36.75" customHeight="1">
      <c r="A257" s="30"/>
      <c r="B257" s="30"/>
      <c r="C257" s="36"/>
      <c r="D257" s="30"/>
      <c r="E257" s="30"/>
      <c r="F257" s="237"/>
      <c r="G257" s="237"/>
      <c r="H257" s="237"/>
      <c r="I257" s="36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  <c r="AA257" s="229"/>
      <c r="AB257" s="229"/>
      <c r="AC257" s="229"/>
    </row>
    <row r="258" ht="36.75" customHeight="1">
      <c r="A258" s="30"/>
      <c r="B258" s="30"/>
      <c r="C258" s="36"/>
      <c r="D258" s="30"/>
      <c r="E258" s="30"/>
      <c r="F258" s="237"/>
      <c r="G258" s="237"/>
      <c r="H258" s="237"/>
      <c r="I258" s="36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  <c r="AA258" s="229"/>
      <c r="AB258" s="229"/>
      <c r="AC258" s="229"/>
    </row>
    <row r="259" ht="36.75" customHeight="1">
      <c r="A259" s="30"/>
      <c r="B259" s="30"/>
      <c r="C259" s="36"/>
      <c r="D259" s="30"/>
      <c r="E259" s="30"/>
      <c r="F259" s="237"/>
      <c r="G259" s="237"/>
      <c r="H259" s="237"/>
      <c r="I259" s="36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  <c r="AA259" s="229"/>
      <c r="AB259" s="229"/>
      <c r="AC259" s="229"/>
    </row>
    <row r="260" ht="36.75" customHeight="1">
      <c r="A260" s="30"/>
      <c r="B260" s="30"/>
      <c r="C260" s="36"/>
      <c r="D260" s="30"/>
      <c r="E260" s="30"/>
      <c r="F260" s="237"/>
      <c r="G260" s="237"/>
      <c r="H260" s="237"/>
      <c r="I260" s="36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  <c r="AA260" s="229"/>
      <c r="AB260" s="229"/>
      <c r="AC260" s="229"/>
    </row>
    <row r="261" ht="36.75" customHeight="1">
      <c r="A261" s="30"/>
      <c r="B261" s="30"/>
      <c r="C261" s="36"/>
      <c r="D261" s="30"/>
      <c r="E261" s="30"/>
      <c r="F261" s="237"/>
      <c r="G261" s="237"/>
      <c r="H261" s="237"/>
      <c r="I261" s="36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  <c r="AA261" s="229"/>
      <c r="AB261" s="229"/>
      <c r="AC261" s="229"/>
    </row>
    <row r="262" ht="36.75" customHeight="1">
      <c r="A262" s="30"/>
      <c r="B262" s="30"/>
      <c r="C262" s="36"/>
      <c r="D262" s="30"/>
      <c r="E262" s="30"/>
      <c r="F262" s="237"/>
      <c r="G262" s="237"/>
      <c r="H262" s="237"/>
      <c r="I262" s="36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  <c r="AA262" s="229"/>
      <c r="AB262" s="229"/>
      <c r="AC262" s="229"/>
    </row>
    <row r="263" ht="36.75" customHeight="1">
      <c r="A263" s="30"/>
      <c r="B263" s="30"/>
      <c r="C263" s="36"/>
      <c r="D263" s="30"/>
      <c r="E263" s="30"/>
      <c r="F263" s="237"/>
      <c r="G263" s="237"/>
      <c r="H263" s="237"/>
      <c r="I263" s="36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  <c r="AA263" s="229"/>
      <c r="AB263" s="229"/>
      <c r="AC263" s="229"/>
    </row>
    <row r="264" ht="36.75" customHeight="1">
      <c r="A264" s="30"/>
      <c r="B264" s="30"/>
      <c r="C264" s="36"/>
      <c r="D264" s="30"/>
      <c r="E264" s="30"/>
      <c r="F264" s="237"/>
      <c r="G264" s="237"/>
      <c r="H264" s="237"/>
      <c r="I264" s="36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  <c r="AA264" s="229"/>
      <c r="AB264" s="229"/>
      <c r="AC264" s="229"/>
    </row>
    <row r="265" ht="36.75" customHeight="1">
      <c r="A265" s="30"/>
      <c r="B265" s="30"/>
      <c r="C265" s="36"/>
      <c r="D265" s="30"/>
      <c r="E265" s="30"/>
      <c r="F265" s="237"/>
      <c r="G265" s="237"/>
      <c r="H265" s="237"/>
      <c r="I265" s="36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  <c r="AA265" s="229"/>
      <c r="AB265" s="229"/>
      <c r="AC265" s="229"/>
    </row>
    <row r="266" ht="36.75" customHeight="1">
      <c r="A266" s="30"/>
      <c r="B266" s="30"/>
      <c r="C266" s="36"/>
      <c r="D266" s="30"/>
      <c r="E266" s="30"/>
      <c r="F266" s="237"/>
      <c r="G266" s="237"/>
      <c r="H266" s="237"/>
      <c r="I266" s="36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  <c r="AA266" s="229"/>
      <c r="AB266" s="229"/>
      <c r="AC266" s="229"/>
    </row>
    <row r="267" ht="36.75" customHeight="1">
      <c r="A267" s="30"/>
      <c r="B267" s="30"/>
      <c r="C267" s="36"/>
      <c r="D267" s="30"/>
      <c r="E267" s="30"/>
      <c r="F267" s="237"/>
      <c r="G267" s="237"/>
      <c r="H267" s="237"/>
      <c r="I267" s="36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  <c r="AA267" s="229"/>
      <c r="AB267" s="229"/>
      <c r="AC267" s="229"/>
    </row>
    <row r="268" ht="36.75" customHeight="1">
      <c r="A268" s="30"/>
      <c r="B268" s="30"/>
      <c r="C268" s="36"/>
      <c r="D268" s="30"/>
      <c r="E268" s="30"/>
      <c r="F268" s="237"/>
      <c r="G268" s="237"/>
      <c r="H268" s="237"/>
      <c r="I268" s="36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  <c r="AA268" s="229"/>
      <c r="AB268" s="229"/>
      <c r="AC268" s="229"/>
    </row>
    <row r="269" ht="36.75" customHeight="1">
      <c r="A269" s="30"/>
      <c r="B269" s="30"/>
      <c r="C269" s="36"/>
      <c r="D269" s="30"/>
      <c r="E269" s="30"/>
      <c r="F269" s="237"/>
      <c r="G269" s="237"/>
      <c r="H269" s="237"/>
      <c r="I269" s="36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  <c r="AA269" s="229"/>
      <c r="AB269" s="229"/>
      <c r="AC269" s="229"/>
    </row>
    <row r="270" ht="36.75" customHeight="1">
      <c r="A270" s="30"/>
      <c r="B270" s="30"/>
      <c r="C270" s="36"/>
      <c r="D270" s="30"/>
      <c r="E270" s="30"/>
      <c r="F270" s="237"/>
      <c r="G270" s="237"/>
      <c r="H270" s="237"/>
      <c r="I270" s="36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  <c r="AA270" s="229"/>
      <c r="AB270" s="229"/>
      <c r="AC270" s="229"/>
    </row>
    <row r="271" ht="36.75" customHeight="1">
      <c r="A271" s="30"/>
      <c r="B271" s="30"/>
      <c r="C271" s="36"/>
      <c r="D271" s="30"/>
      <c r="E271" s="30"/>
      <c r="F271" s="237"/>
      <c r="G271" s="237"/>
      <c r="H271" s="237"/>
      <c r="I271" s="36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  <c r="AA271" s="229"/>
      <c r="AB271" s="229"/>
      <c r="AC271" s="229"/>
    </row>
    <row r="272" ht="36.75" customHeight="1">
      <c r="A272" s="30"/>
      <c r="B272" s="30"/>
      <c r="C272" s="36"/>
      <c r="D272" s="30"/>
      <c r="E272" s="30"/>
      <c r="F272" s="237"/>
      <c r="G272" s="237"/>
      <c r="H272" s="237"/>
      <c r="I272" s="36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  <c r="AA272" s="229"/>
      <c r="AB272" s="229"/>
      <c r="AC272" s="229"/>
    </row>
    <row r="273" ht="36.75" customHeight="1">
      <c r="A273" s="30"/>
      <c r="B273" s="30"/>
      <c r="C273" s="36"/>
      <c r="D273" s="30"/>
      <c r="E273" s="30"/>
      <c r="F273" s="237"/>
      <c r="G273" s="237"/>
      <c r="H273" s="237"/>
      <c r="I273" s="36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  <c r="AA273" s="229"/>
      <c r="AB273" s="229"/>
      <c r="AC273" s="229"/>
    </row>
    <row r="274" ht="36.75" customHeight="1">
      <c r="A274" s="30"/>
      <c r="B274" s="30"/>
      <c r="C274" s="36"/>
      <c r="D274" s="30"/>
      <c r="E274" s="30"/>
      <c r="F274" s="237"/>
      <c r="G274" s="237"/>
      <c r="H274" s="237"/>
      <c r="I274" s="36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  <c r="AA274" s="229"/>
      <c r="AB274" s="229"/>
      <c r="AC274" s="229"/>
    </row>
    <row r="275" ht="36.75" customHeight="1">
      <c r="A275" s="30"/>
      <c r="B275" s="30"/>
      <c r="C275" s="36"/>
      <c r="D275" s="30"/>
      <c r="E275" s="30"/>
      <c r="F275" s="237"/>
      <c r="G275" s="237"/>
      <c r="H275" s="237"/>
      <c r="I275" s="36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  <c r="AA275" s="229"/>
      <c r="AB275" s="229"/>
      <c r="AC275" s="229"/>
    </row>
    <row r="276" ht="36.75" customHeight="1">
      <c r="A276" s="30"/>
      <c r="B276" s="30"/>
      <c r="C276" s="36"/>
      <c r="D276" s="30"/>
      <c r="E276" s="30"/>
      <c r="F276" s="237"/>
      <c r="G276" s="237"/>
      <c r="H276" s="237"/>
      <c r="I276" s="36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  <c r="AA276" s="229"/>
      <c r="AB276" s="229"/>
      <c r="AC276" s="229"/>
    </row>
    <row r="277" ht="36.75" customHeight="1">
      <c r="A277" s="30"/>
      <c r="B277" s="30"/>
      <c r="C277" s="36"/>
      <c r="D277" s="30"/>
      <c r="E277" s="30"/>
      <c r="F277" s="237"/>
      <c r="G277" s="237"/>
      <c r="H277" s="237"/>
      <c r="I277" s="36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  <c r="AA277" s="229"/>
      <c r="AB277" s="229"/>
      <c r="AC277" s="229"/>
    </row>
    <row r="278" ht="36.75" customHeight="1">
      <c r="A278" s="30"/>
      <c r="B278" s="30"/>
      <c r="C278" s="36"/>
      <c r="D278" s="30"/>
      <c r="E278" s="30"/>
      <c r="F278" s="237"/>
      <c r="G278" s="237"/>
      <c r="H278" s="237"/>
      <c r="I278" s="36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  <c r="AA278" s="229"/>
      <c r="AB278" s="229"/>
      <c r="AC278" s="229"/>
    </row>
    <row r="279" ht="36.75" customHeight="1">
      <c r="A279" s="30"/>
      <c r="B279" s="30"/>
      <c r="C279" s="36"/>
      <c r="D279" s="30"/>
      <c r="E279" s="30"/>
      <c r="F279" s="237"/>
      <c r="G279" s="237"/>
      <c r="H279" s="237"/>
      <c r="I279" s="36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  <c r="AA279" s="229"/>
      <c r="AB279" s="229"/>
      <c r="AC279" s="229"/>
    </row>
    <row r="280" ht="36.75" customHeight="1">
      <c r="A280" s="30"/>
      <c r="B280" s="30"/>
      <c r="C280" s="36"/>
      <c r="D280" s="30"/>
      <c r="E280" s="30"/>
      <c r="F280" s="237"/>
      <c r="G280" s="237"/>
      <c r="H280" s="237"/>
      <c r="I280" s="36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  <c r="AA280" s="229"/>
      <c r="AB280" s="229"/>
      <c r="AC280" s="229"/>
    </row>
    <row r="281" ht="36.75" customHeight="1">
      <c r="A281" s="30"/>
      <c r="B281" s="30"/>
      <c r="C281" s="36"/>
      <c r="D281" s="30"/>
      <c r="E281" s="30"/>
      <c r="F281" s="237"/>
      <c r="G281" s="237"/>
      <c r="H281" s="237"/>
      <c r="I281" s="36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  <c r="AA281" s="229"/>
      <c r="AB281" s="229"/>
      <c r="AC281" s="229"/>
    </row>
    <row r="282" ht="36.75" customHeight="1">
      <c r="A282" s="30"/>
      <c r="B282" s="30"/>
      <c r="C282" s="36"/>
      <c r="D282" s="30"/>
      <c r="E282" s="30"/>
      <c r="F282" s="237"/>
      <c r="G282" s="237"/>
      <c r="H282" s="237"/>
      <c r="I282" s="36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  <c r="AA282" s="229"/>
      <c r="AB282" s="229"/>
      <c r="AC282" s="229"/>
    </row>
    <row r="283" ht="36.75" customHeight="1">
      <c r="A283" s="30"/>
      <c r="B283" s="30"/>
      <c r="C283" s="36"/>
      <c r="D283" s="30"/>
      <c r="E283" s="30"/>
      <c r="F283" s="237"/>
      <c r="G283" s="237"/>
      <c r="H283" s="237"/>
      <c r="I283" s="36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  <c r="AA283" s="229"/>
      <c r="AB283" s="229"/>
      <c r="AC283" s="229"/>
    </row>
    <row r="284" ht="36.75" customHeight="1">
      <c r="A284" s="30"/>
      <c r="B284" s="30"/>
      <c r="C284" s="36"/>
      <c r="D284" s="30"/>
      <c r="E284" s="30"/>
      <c r="F284" s="237"/>
      <c r="G284" s="237"/>
      <c r="H284" s="237"/>
      <c r="I284" s="36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  <c r="AA284" s="229"/>
      <c r="AB284" s="229"/>
      <c r="AC284" s="229"/>
    </row>
    <row r="285" ht="36.75" customHeight="1">
      <c r="A285" s="30"/>
      <c r="B285" s="30"/>
      <c r="C285" s="36"/>
      <c r="D285" s="30"/>
      <c r="E285" s="30"/>
      <c r="F285" s="237"/>
      <c r="G285" s="237"/>
      <c r="H285" s="237"/>
      <c r="I285" s="36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  <c r="AA285" s="229"/>
      <c r="AB285" s="229"/>
      <c r="AC285" s="229"/>
    </row>
    <row r="286" ht="36.75" customHeight="1">
      <c r="A286" s="30"/>
      <c r="B286" s="30"/>
      <c r="C286" s="36"/>
      <c r="D286" s="30"/>
      <c r="E286" s="30"/>
      <c r="F286" s="237"/>
      <c r="G286" s="237"/>
      <c r="H286" s="237"/>
      <c r="I286" s="36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  <c r="AA286" s="229"/>
      <c r="AB286" s="229"/>
      <c r="AC286" s="229"/>
    </row>
    <row r="287" ht="36.75" customHeight="1">
      <c r="A287" s="30"/>
      <c r="B287" s="30"/>
      <c r="C287" s="36"/>
      <c r="D287" s="30"/>
      <c r="E287" s="30"/>
      <c r="F287" s="237"/>
      <c r="G287" s="237"/>
      <c r="H287" s="237"/>
      <c r="I287" s="36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  <c r="AA287" s="229"/>
      <c r="AB287" s="229"/>
      <c r="AC287" s="229"/>
    </row>
    <row r="288" ht="36.75" customHeight="1">
      <c r="A288" s="30"/>
      <c r="B288" s="30"/>
      <c r="C288" s="36"/>
      <c r="D288" s="30"/>
      <c r="E288" s="30"/>
      <c r="F288" s="237"/>
      <c r="G288" s="237"/>
      <c r="H288" s="237"/>
      <c r="I288" s="36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  <c r="AA288" s="229"/>
      <c r="AB288" s="229"/>
      <c r="AC288" s="229"/>
    </row>
    <row r="289" ht="36.75" customHeight="1">
      <c r="A289" s="30"/>
      <c r="B289" s="30"/>
      <c r="C289" s="36"/>
      <c r="D289" s="30"/>
      <c r="E289" s="30"/>
      <c r="F289" s="237"/>
      <c r="G289" s="237"/>
      <c r="H289" s="237"/>
      <c r="I289" s="36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  <c r="AA289" s="229"/>
      <c r="AB289" s="229"/>
      <c r="AC289" s="229"/>
    </row>
    <row r="290" ht="36.75" customHeight="1">
      <c r="A290" s="30"/>
      <c r="B290" s="30"/>
      <c r="C290" s="36"/>
      <c r="D290" s="30"/>
      <c r="E290" s="30"/>
      <c r="F290" s="237"/>
      <c r="G290" s="237"/>
      <c r="H290" s="237"/>
      <c r="I290" s="36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  <c r="AA290" s="229"/>
      <c r="AB290" s="229"/>
      <c r="AC290" s="229"/>
    </row>
    <row r="291" ht="36.75" customHeight="1">
      <c r="A291" s="30"/>
      <c r="B291" s="30"/>
      <c r="C291" s="36"/>
      <c r="D291" s="30"/>
      <c r="E291" s="30"/>
      <c r="F291" s="237"/>
      <c r="G291" s="237"/>
      <c r="H291" s="237"/>
      <c r="I291" s="36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  <c r="AA291" s="229"/>
      <c r="AB291" s="229"/>
      <c r="AC291" s="229"/>
    </row>
    <row r="292" ht="36.75" customHeight="1">
      <c r="A292" s="30"/>
      <c r="B292" s="30"/>
      <c r="C292" s="36"/>
      <c r="D292" s="30"/>
      <c r="E292" s="30"/>
      <c r="F292" s="237"/>
      <c r="G292" s="237"/>
      <c r="H292" s="237"/>
      <c r="I292" s="36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  <c r="AA292" s="229"/>
      <c r="AB292" s="229"/>
      <c r="AC292" s="229"/>
    </row>
    <row r="293" ht="36.75" customHeight="1">
      <c r="A293" s="30"/>
      <c r="B293" s="30"/>
      <c r="C293" s="36"/>
      <c r="D293" s="30"/>
      <c r="E293" s="30"/>
      <c r="F293" s="237"/>
      <c r="G293" s="237"/>
      <c r="H293" s="237"/>
      <c r="I293" s="36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  <c r="AA293" s="229"/>
      <c r="AB293" s="229"/>
      <c r="AC293" s="229"/>
    </row>
    <row r="294" ht="36.75" customHeight="1">
      <c r="A294" s="30"/>
      <c r="B294" s="30"/>
      <c r="C294" s="36"/>
      <c r="D294" s="30"/>
      <c r="E294" s="30"/>
      <c r="F294" s="237"/>
      <c r="G294" s="237"/>
      <c r="H294" s="237"/>
      <c r="I294" s="36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  <c r="AA294" s="229"/>
      <c r="AB294" s="229"/>
      <c r="AC294" s="229"/>
    </row>
    <row r="295" ht="36.75" customHeight="1">
      <c r="A295" s="30"/>
      <c r="B295" s="30"/>
      <c r="C295" s="36"/>
      <c r="D295" s="30"/>
      <c r="E295" s="30"/>
      <c r="F295" s="237"/>
      <c r="G295" s="237"/>
      <c r="H295" s="237"/>
      <c r="I295" s="36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  <c r="AA295" s="229"/>
      <c r="AB295" s="229"/>
      <c r="AC295" s="229"/>
    </row>
    <row r="296" ht="36.75" customHeight="1">
      <c r="A296" s="30"/>
      <c r="B296" s="30"/>
      <c r="C296" s="36"/>
      <c r="D296" s="30"/>
      <c r="E296" s="30"/>
      <c r="F296" s="237"/>
      <c r="G296" s="237"/>
      <c r="H296" s="237"/>
      <c r="I296" s="36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  <c r="AA296" s="229"/>
      <c r="AB296" s="229"/>
      <c r="AC296" s="229"/>
    </row>
    <row r="297" ht="36.75" customHeight="1">
      <c r="A297" s="30"/>
      <c r="B297" s="30"/>
      <c r="C297" s="36"/>
      <c r="D297" s="30"/>
      <c r="E297" s="30"/>
      <c r="F297" s="237"/>
      <c r="G297" s="237"/>
      <c r="H297" s="237"/>
      <c r="I297" s="36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  <c r="AC297" s="229"/>
    </row>
    <row r="298" ht="36.75" customHeight="1">
      <c r="A298" s="30"/>
      <c r="B298" s="30"/>
      <c r="C298" s="36"/>
      <c r="D298" s="30"/>
      <c r="E298" s="30"/>
      <c r="F298" s="237"/>
      <c r="G298" s="237"/>
      <c r="H298" s="237"/>
      <c r="I298" s="36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  <c r="AB298" s="229"/>
      <c r="AC298" s="229"/>
    </row>
    <row r="299" ht="36.75" customHeight="1">
      <c r="A299" s="30"/>
      <c r="B299" s="30"/>
      <c r="C299" s="36"/>
      <c r="D299" s="30"/>
      <c r="E299" s="30"/>
      <c r="F299" s="237"/>
      <c r="G299" s="237"/>
      <c r="H299" s="237"/>
      <c r="I299" s="36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  <c r="AB299" s="229"/>
      <c r="AC299" s="229"/>
    </row>
    <row r="300" ht="36.75" customHeight="1">
      <c r="A300" s="30"/>
      <c r="B300" s="30"/>
      <c r="C300" s="36"/>
      <c r="D300" s="30"/>
      <c r="E300" s="30"/>
      <c r="F300" s="237"/>
      <c r="G300" s="237"/>
      <c r="H300" s="237"/>
      <c r="I300" s="36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  <c r="AC300" s="229"/>
    </row>
    <row r="301" ht="36.75" customHeight="1">
      <c r="A301" s="30"/>
      <c r="B301" s="30"/>
      <c r="C301" s="36"/>
      <c r="D301" s="30"/>
      <c r="E301" s="30"/>
      <c r="F301" s="237"/>
      <c r="G301" s="237"/>
      <c r="H301" s="237"/>
      <c r="I301" s="36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  <c r="AC301" s="229"/>
    </row>
    <row r="302" ht="36.75" customHeight="1">
      <c r="A302" s="30"/>
      <c r="B302" s="30"/>
      <c r="C302" s="36"/>
      <c r="D302" s="30"/>
      <c r="E302" s="30"/>
      <c r="F302" s="237"/>
      <c r="G302" s="237"/>
      <c r="H302" s="237"/>
      <c r="I302" s="36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</row>
    <row r="303" ht="36.75" customHeight="1">
      <c r="A303" s="30"/>
      <c r="B303" s="30"/>
      <c r="C303" s="36"/>
      <c r="D303" s="30"/>
      <c r="E303" s="30"/>
      <c r="F303" s="237"/>
      <c r="G303" s="237"/>
      <c r="H303" s="237"/>
      <c r="I303" s="36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  <c r="AC303" s="229"/>
    </row>
    <row r="304" ht="36.75" customHeight="1">
      <c r="A304" s="30"/>
      <c r="B304" s="30"/>
      <c r="C304" s="36"/>
      <c r="D304" s="30"/>
      <c r="E304" s="30"/>
      <c r="F304" s="237"/>
      <c r="G304" s="237"/>
      <c r="H304" s="237"/>
      <c r="I304" s="36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</row>
    <row r="305" ht="36.75" customHeight="1">
      <c r="A305" s="30"/>
      <c r="B305" s="30"/>
      <c r="C305" s="36"/>
      <c r="D305" s="30"/>
      <c r="E305" s="30"/>
      <c r="F305" s="237"/>
      <c r="G305" s="237"/>
      <c r="H305" s="237"/>
      <c r="I305" s="36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  <c r="AC305" s="229"/>
    </row>
    <row r="306" ht="36.75" customHeight="1">
      <c r="A306" s="30"/>
      <c r="B306" s="30"/>
      <c r="C306" s="36"/>
      <c r="D306" s="30"/>
      <c r="E306" s="30"/>
      <c r="F306" s="237"/>
      <c r="G306" s="237"/>
      <c r="H306" s="237"/>
      <c r="I306" s="36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</row>
    <row r="307" ht="36.75" customHeight="1">
      <c r="A307" s="30"/>
      <c r="B307" s="30"/>
      <c r="C307" s="36"/>
      <c r="D307" s="30"/>
      <c r="E307" s="30"/>
      <c r="F307" s="237"/>
      <c r="G307" s="237"/>
      <c r="H307" s="237"/>
      <c r="I307" s="36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</row>
    <row r="308" ht="36.75" customHeight="1">
      <c r="A308" s="30"/>
      <c r="B308" s="30"/>
      <c r="C308" s="36"/>
      <c r="D308" s="30"/>
      <c r="E308" s="30"/>
      <c r="F308" s="237"/>
      <c r="G308" s="237"/>
      <c r="H308" s="237"/>
      <c r="I308" s="36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  <c r="AC308" s="229"/>
    </row>
    <row r="309" ht="36.75" customHeight="1">
      <c r="A309" s="30"/>
      <c r="B309" s="30"/>
      <c r="C309" s="36"/>
      <c r="D309" s="30"/>
      <c r="E309" s="30"/>
      <c r="F309" s="237"/>
      <c r="G309" s="237"/>
      <c r="H309" s="237"/>
      <c r="I309" s="36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</row>
    <row r="310" ht="36.75" customHeight="1">
      <c r="A310" s="30"/>
      <c r="B310" s="30"/>
      <c r="C310" s="36"/>
      <c r="D310" s="30"/>
      <c r="E310" s="30"/>
      <c r="F310" s="237"/>
      <c r="G310" s="237"/>
      <c r="H310" s="237"/>
      <c r="I310" s="36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  <c r="AC310" s="229"/>
    </row>
    <row r="311" ht="36.75" customHeight="1">
      <c r="A311" s="30"/>
      <c r="B311" s="30"/>
      <c r="C311" s="36"/>
      <c r="D311" s="30"/>
      <c r="E311" s="30"/>
      <c r="F311" s="237"/>
      <c r="G311" s="237"/>
      <c r="H311" s="237"/>
      <c r="I311" s="36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  <c r="AC311" s="229"/>
    </row>
    <row r="312" ht="36.75" customHeight="1">
      <c r="A312" s="30"/>
      <c r="B312" s="30"/>
      <c r="C312" s="36"/>
      <c r="D312" s="30"/>
      <c r="E312" s="30"/>
      <c r="F312" s="237"/>
      <c r="G312" s="237"/>
      <c r="H312" s="237"/>
      <c r="I312" s="36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  <c r="AC312" s="229"/>
    </row>
    <row r="313" ht="36.75" customHeight="1">
      <c r="A313" s="30"/>
      <c r="B313" s="30"/>
      <c r="C313" s="36"/>
      <c r="D313" s="30"/>
      <c r="E313" s="30"/>
      <c r="F313" s="237"/>
      <c r="G313" s="237"/>
      <c r="H313" s="237"/>
      <c r="I313" s="36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  <c r="AC313" s="229"/>
    </row>
    <row r="314" ht="36.75" customHeight="1">
      <c r="A314" s="30"/>
      <c r="B314" s="30"/>
      <c r="C314" s="36"/>
      <c r="D314" s="30"/>
      <c r="E314" s="30"/>
      <c r="F314" s="237"/>
      <c r="G314" s="237"/>
      <c r="H314" s="237"/>
      <c r="I314" s="36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</row>
    <row r="315" ht="36.75" customHeight="1">
      <c r="A315" s="30"/>
      <c r="B315" s="30"/>
      <c r="C315" s="36"/>
      <c r="D315" s="30"/>
      <c r="E315" s="30"/>
      <c r="F315" s="237"/>
      <c r="G315" s="237"/>
      <c r="H315" s="237"/>
      <c r="I315" s="36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</row>
    <row r="316" ht="36.75" customHeight="1">
      <c r="A316" s="30"/>
      <c r="B316" s="30"/>
      <c r="C316" s="36"/>
      <c r="D316" s="30"/>
      <c r="E316" s="30"/>
      <c r="F316" s="237"/>
      <c r="G316" s="237"/>
      <c r="H316" s="237"/>
      <c r="I316" s="36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</row>
    <row r="317" ht="36.75" customHeight="1">
      <c r="A317" s="30"/>
      <c r="B317" s="30"/>
      <c r="C317" s="36"/>
      <c r="D317" s="30"/>
      <c r="E317" s="30"/>
      <c r="F317" s="237"/>
      <c r="G317" s="237"/>
      <c r="H317" s="237"/>
      <c r="I317" s="36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</row>
    <row r="318" ht="36.75" customHeight="1">
      <c r="A318" s="30"/>
      <c r="B318" s="30"/>
      <c r="C318" s="36"/>
      <c r="D318" s="30"/>
      <c r="E318" s="30"/>
      <c r="F318" s="237"/>
      <c r="G318" s="237"/>
      <c r="H318" s="237"/>
      <c r="I318" s="36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</row>
    <row r="319" ht="36.75" customHeight="1">
      <c r="A319" s="30"/>
      <c r="B319" s="30"/>
      <c r="C319" s="36"/>
      <c r="D319" s="30"/>
      <c r="E319" s="30"/>
      <c r="F319" s="237"/>
      <c r="G319" s="237"/>
      <c r="H319" s="237"/>
      <c r="I319" s="36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</row>
    <row r="320" ht="36.75" customHeight="1">
      <c r="A320" s="30"/>
      <c r="B320" s="30"/>
      <c r="C320" s="36"/>
      <c r="D320" s="30"/>
      <c r="E320" s="30"/>
      <c r="F320" s="237"/>
      <c r="G320" s="237"/>
      <c r="H320" s="237"/>
      <c r="I320" s="36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</row>
    <row r="321" ht="36.75" customHeight="1">
      <c r="A321" s="30"/>
      <c r="B321" s="30"/>
      <c r="C321" s="36"/>
      <c r="D321" s="30"/>
      <c r="E321" s="30"/>
      <c r="F321" s="237"/>
      <c r="G321" s="237"/>
      <c r="H321" s="237"/>
      <c r="I321" s="36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</row>
    <row r="322" ht="36.75" customHeight="1">
      <c r="A322" s="30"/>
      <c r="B322" s="30"/>
      <c r="C322" s="36"/>
      <c r="D322" s="30"/>
      <c r="E322" s="30"/>
      <c r="F322" s="237"/>
      <c r="G322" s="237"/>
      <c r="H322" s="237"/>
      <c r="I322" s="36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</row>
    <row r="323" ht="36.75" customHeight="1">
      <c r="A323" s="30"/>
      <c r="B323" s="30"/>
      <c r="C323" s="36"/>
      <c r="D323" s="30"/>
      <c r="E323" s="30"/>
      <c r="F323" s="237"/>
      <c r="G323" s="237"/>
      <c r="H323" s="237"/>
      <c r="I323" s="36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</row>
    <row r="324" ht="36.75" customHeight="1">
      <c r="A324" s="30"/>
      <c r="B324" s="30"/>
      <c r="C324" s="36"/>
      <c r="D324" s="30"/>
      <c r="E324" s="30"/>
      <c r="F324" s="237"/>
      <c r="G324" s="237"/>
      <c r="H324" s="237"/>
      <c r="I324" s="36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</row>
    <row r="325" ht="36.75" customHeight="1">
      <c r="A325" s="30"/>
      <c r="B325" s="30"/>
      <c r="C325" s="36"/>
      <c r="D325" s="30"/>
      <c r="E325" s="30"/>
      <c r="F325" s="237"/>
      <c r="G325" s="237"/>
      <c r="H325" s="237"/>
      <c r="I325" s="36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</row>
    <row r="326" ht="36.75" customHeight="1">
      <c r="A326" s="30"/>
      <c r="B326" s="30"/>
      <c r="C326" s="36"/>
      <c r="D326" s="30"/>
      <c r="E326" s="30"/>
      <c r="F326" s="237"/>
      <c r="G326" s="237"/>
      <c r="H326" s="237"/>
      <c r="I326" s="36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</row>
    <row r="327" ht="36.75" customHeight="1">
      <c r="A327" s="30"/>
      <c r="B327" s="30"/>
      <c r="C327" s="36"/>
      <c r="D327" s="30"/>
      <c r="E327" s="30"/>
      <c r="F327" s="237"/>
      <c r="G327" s="237"/>
      <c r="H327" s="237"/>
      <c r="I327" s="36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</row>
    <row r="328" ht="36.75" customHeight="1">
      <c r="A328" s="30"/>
      <c r="B328" s="30"/>
      <c r="C328" s="36"/>
      <c r="D328" s="30"/>
      <c r="E328" s="30"/>
      <c r="F328" s="237"/>
      <c r="G328" s="237"/>
      <c r="H328" s="237"/>
      <c r="I328" s="36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</row>
    <row r="329" ht="36.75" customHeight="1">
      <c r="A329" s="30"/>
      <c r="B329" s="30"/>
      <c r="C329" s="36"/>
      <c r="D329" s="30"/>
      <c r="E329" s="30"/>
      <c r="F329" s="237"/>
      <c r="G329" s="237"/>
      <c r="H329" s="237"/>
      <c r="I329" s="36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</row>
    <row r="330" ht="36.75" customHeight="1">
      <c r="A330" s="30"/>
      <c r="B330" s="30"/>
      <c r="C330" s="36"/>
      <c r="D330" s="30"/>
      <c r="E330" s="30"/>
      <c r="F330" s="237"/>
      <c r="G330" s="237"/>
      <c r="H330" s="237"/>
      <c r="I330" s="36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</row>
    <row r="331" ht="36.75" customHeight="1">
      <c r="A331" s="30"/>
      <c r="B331" s="30"/>
      <c r="C331" s="36"/>
      <c r="D331" s="30"/>
      <c r="E331" s="30"/>
      <c r="F331" s="237"/>
      <c r="G331" s="237"/>
      <c r="H331" s="237"/>
      <c r="I331" s="36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</row>
    <row r="332" ht="36.75" customHeight="1">
      <c r="A332" s="30"/>
      <c r="B332" s="30"/>
      <c r="C332" s="36"/>
      <c r="D332" s="30"/>
      <c r="E332" s="30"/>
      <c r="F332" s="237"/>
      <c r="G332" s="237"/>
      <c r="H332" s="237"/>
      <c r="I332" s="36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</row>
    <row r="333" ht="36.75" customHeight="1">
      <c r="A333" s="30"/>
      <c r="B333" s="30"/>
      <c r="C333" s="36"/>
      <c r="D333" s="30"/>
      <c r="E333" s="30"/>
      <c r="F333" s="237"/>
      <c r="G333" s="237"/>
      <c r="H333" s="237"/>
      <c r="I333" s="36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</row>
    <row r="334" ht="36.75" customHeight="1">
      <c r="A334" s="30"/>
      <c r="B334" s="30"/>
      <c r="C334" s="36"/>
      <c r="D334" s="30"/>
      <c r="E334" s="30"/>
      <c r="F334" s="237"/>
      <c r="G334" s="237"/>
      <c r="H334" s="237"/>
      <c r="I334" s="36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</row>
    <row r="335" ht="36.75" customHeight="1">
      <c r="A335" s="30"/>
      <c r="B335" s="30"/>
      <c r="C335" s="36"/>
      <c r="D335" s="30"/>
      <c r="E335" s="30"/>
      <c r="F335" s="237"/>
      <c r="G335" s="237"/>
      <c r="H335" s="237"/>
      <c r="I335" s="36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</row>
    <row r="336" ht="36.75" customHeight="1">
      <c r="A336" s="30"/>
      <c r="B336" s="30"/>
      <c r="C336" s="36"/>
      <c r="D336" s="30"/>
      <c r="E336" s="30"/>
      <c r="F336" s="237"/>
      <c r="G336" s="237"/>
      <c r="H336" s="237"/>
      <c r="I336" s="36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</row>
    <row r="337" ht="36.75" customHeight="1">
      <c r="A337" s="30"/>
      <c r="B337" s="30"/>
      <c r="C337" s="36"/>
      <c r="D337" s="30"/>
      <c r="E337" s="30"/>
      <c r="F337" s="237"/>
      <c r="G337" s="237"/>
      <c r="H337" s="237"/>
      <c r="I337" s="36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</row>
    <row r="338" ht="36.75" customHeight="1">
      <c r="A338" s="30"/>
      <c r="B338" s="30"/>
      <c r="C338" s="36"/>
      <c r="D338" s="30"/>
      <c r="E338" s="30"/>
      <c r="F338" s="237"/>
      <c r="G338" s="237"/>
      <c r="H338" s="237"/>
      <c r="I338" s="36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</row>
    <row r="339" ht="36.75" customHeight="1">
      <c r="A339" s="30"/>
      <c r="B339" s="30"/>
      <c r="C339" s="36"/>
      <c r="D339" s="30"/>
      <c r="E339" s="30"/>
      <c r="F339" s="237"/>
      <c r="G339" s="237"/>
      <c r="H339" s="237"/>
      <c r="I339" s="36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</row>
    <row r="340" ht="36.75" customHeight="1">
      <c r="A340" s="30"/>
      <c r="B340" s="30"/>
      <c r="C340" s="36"/>
      <c r="D340" s="30"/>
      <c r="E340" s="30"/>
      <c r="F340" s="237"/>
      <c r="G340" s="237"/>
      <c r="H340" s="237"/>
      <c r="I340" s="36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</row>
    <row r="341" ht="36.75" customHeight="1">
      <c r="A341" s="30"/>
      <c r="B341" s="30"/>
      <c r="C341" s="36"/>
      <c r="D341" s="30"/>
      <c r="E341" s="30"/>
      <c r="F341" s="237"/>
      <c r="G341" s="237"/>
      <c r="H341" s="237"/>
      <c r="I341" s="36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</row>
    <row r="342" ht="36.75" customHeight="1">
      <c r="A342" s="30"/>
      <c r="B342" s="30"/>
      <c r="C342" s="36"/>
      <c r="D342" s="30"/>
      <c r="E342" s="30"/>
      <c r="F342" s="237"/>
      <c r="G342" s="237"/>
      <c r="H342" s="237"/>
      <c r="I342" s="36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</row>
    <row r="343" ht="36.75" customHeight="1">
      <c r="A343" s="30"/>
      <c r="B343" s="30"/>
      <c r="C343" s="36"/>
      <c r="D343" s="30"/>
      <c r="E343" s="30"/>
      <c r="F343" s="237"/>
      <c r="G343" s="237"/>
      <c r="H343" s="237"/>
      <c r="I343" s="36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</row>
    <row r="344" ht="36.75" customHeight="1">
      <c r="A344" s="30"/>
      <c r="B344" s="30"/>
      <c r="C344" s="36"/>
      <c r="D344" s="30"/>
      <c r="E344" s="30"/>
      <c r="F344" s="237"/>
      <c r="G344" s="237"/>
      <c r="H344" s="237"/>
      <c r="I344" s="36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</row>
    <row r="345" ht="36.75" customHeight="1">
      <c r="A345" s="30"/>
      <c r="B345" s="30"/>
      <c r="C345" s="36"/>
      <c r="D345" s="30"/>
      <c r="E345" s="30"/>
      <c r="F345" s="237"/>
      <c r="G345" s="237"/>
      <c r="H345" s="237"/>
      <c r="I345" s="36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</row>
    <row r="346" ht="36.75" customHeight="1">
      <c r="A346" s="30"/>
      <c r="B346" s="30"/>
      <c r="C346" s="36"/>
      <c r="D346" s="30"/>
      <c r="E346" s="30"/>
      <c r="F346" s="237"/>
      <c r="G346" s="237"/>
      <c r="H346" s="237"/>
      <c r="I346" s="36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</row>
    <row r="347" ht="36.75" customHeight="1">
      <c r="A347" s="30"/>
      <c r="B347" s="30"/>
      <c r="C347" s="36"/>
      <c r="D347" s="30"/>
      <c r="E347" s="30"/>
      <c r="F347" s="237"/>
      <c r="G347" s="237"/>
      <c r="H347" s="237"/>
      <c r="I347" s="36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</row>
    <row r="348" ht="36.75" customHeight="1">
      <c r="A348" s="30"/>
      <c r="B348" s="30"/>
      <c r="C348" s="36"/>
      <c r="D348" s="30"/>
      <c r="E348" s="30"/>
      <c r="F348" s="237"/>
      <c r="G348" s="237"/>
      <c r="H348" s="237"/>
      <c r="I348" s="36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</row>
    <row r="349" ht="36.75" customHeight="1">
      <c r="A349" s="30"/>
      <c r="B349" s="30"/>
      <c r="C349" s="36"/>
      <c r="D349" s="30"/>
      <c r="E349" s="30"/>
      <c r="F349" s="237"/>
      <c r="G349" s="237"/>
      <c r="H349" s="237"/>
      <c r="I349" s="36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</row>
    <row r="350" ht="36.75" customHeight="1">
      <c r="A350" s="30"/>
      <c r="B350" s="30"/>
      <c r="C350" s="36"/>
      <c r="D350" s="30"/>
      <c r="E350" s="30"/>
      <c r="F350" s="237"/>
      <c r="G350" s="237"/>
      <c r="H350" s="237"/>
      <c r="I350" s="36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</row>
    <row r="351" ht="36.75" customHeight="1">
      <c r="A351" s="30"/>
      <c r="B351" s="30"/>
      <c r="C351" s="36"/>
      <c r="D351" s="30"/>
      <c r="E351" s="30"/>
      <c r="F351" s="237"/>
      <c r="G351" s="237"/>
      <c r="H351" s="237"/>
      <c r="I351" s="36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  <c r="AC351" s="229"/>
    </row>
    <row r="352" ht="36.75" customHeight="1">
      <c r="A352" s="30"/>
      <c r="B352" s="30"/>
      <c r="C352" s="36"/>
      <c r="D352" s="30"/>
      <c r="E352" s="30"/>
      <c r="F352" s="237"/>
      <c r="G352" s="237"/>
      <c r="H352" s="237"/>
      <c r="I352" s="36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  <c r="AC352" s="229"/>
    </row>
    <row r="353" ht="36.75" customHeight="1">
      <c r="A353" s="30"/>
      <c r="B353" s="30"/>
      <c r="C353" s="36"/>
      <c r="D353" s="30"/>
      <c r="E353" s="30"/>
      <c r="F353" s="237"/>
      <c r="G353" s="237"/>
      <c r="H353" s="237"/>
      <c r="I353" s="36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  <c r="AC353" s="229"/>
    </row>
    <row r="354" ht="36.75" customHeight="1">
      <c r="A354" s="30"/>
      <c r="B354" s="30"/>
      <c r="C354" s="36"/>
      <c r="D354" s="30"/>
      <c r="E354" s="30"/>
      <c r="F354" s="237"/>
      <c r="G354" s="237"/>
      <c r="H354" s="237"/>
      <c r="I354" s="36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  <c r="AC354" s="229"/>
    </row>
    <row r="355" ht="36.75" customHeight="1">
      <c r="A355" s="30"/>
      <c r="B355" s="30"/>
      <c r="C355" s="36"/>
      <c r="D355" s="30"/>
      <c r="E355" s="30"/>
      <c r="F355" s="237"/>
      <c r="G355" s="237"/>
      <c r="H355" s="237"/>
      <c r="I355" s="36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  <c r="AC355" s="229"/>
    </row>
    <row r="356" ht="36.75" customHeight="1">
      <c r="A356" s="30"/>
      <c r="B356" s="30"/>
      <c r="C356" s="36"/>
      <c r="D356" s="30"/>
      <c r="E356" s="30"/>
      <c r="F356" s="237"/>
      <c r="G356" s="237"/>
      <c r="H356" s="237"/>
      <c r="I356" s="36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  <c r="AC356" s="229"/>
    </row>
    <row r="357" ht="36.75" customHeight="1">
      <c r="A357" s="30"/>
      <c r="B357" s="30"/>
      <c r="C357" s="36"/>
      <c r="D357" s="30"/>
      <c r="E357" s="30"/>
      <c r="F357" s="237"/>
      <c r="G357" s="237"/>
      <c r="H357" s="237"/>
      <c r="I357" s="36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  <c r="AC357" s="229"/>
    </row>
    <row r="358" ht="36.75" customHeight="1">
      <c r="A358" s="30"/>
      <c r="B358" s="30"/>
      <c r="C358" s="36"/>
      <c r="D358" s="30"/>
      <c r="E358" s="30"/>
      <c r="F358" s="237"/>
      <c r="G358" s="237"/>
      <c r="H358" s="237"/>
      <c r="I358" s="36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  <c r="AC358" s="229"/>
    </row>
    <row r="359" ht="36.75" customHeight="1">
      <c r="A359" s="30"/>
      <c r="B359" s="30"/>
      <c r="C359" s="36"/>
      <c r="D359" s="30"/>
      <c r="E359" s="30"/>
      <c r="F359" s="237"/>
      <c r="G359" s="237"/>
      <c r="H359" s="237"/>
      <c r="I359" s="36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  <c r="AC359" s="229"/>
    </row>
    <row r="360" ht="36.75" customHeight="1">
      <c r="A360" s="30"/>
      <c r="B360" s="30"/>
      <c r="C360" s="36"/>
      <c r="D360" s="30"/>
      <c r="E360" s="30"/>
      <c r="F360" s="237"/>
      <c r="G360" s="237"/>
      <c r="H360" s="237"/>
      <c r="I360" s="36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  <c r="AC360" s="229"/>
    </row>
    <row r="361" ht="36.75" customHeight="1">
      <c r="A361" s="30"/>
      <c r="B361" s="30"/>
      <c r="C361" s="36"/>
      <c r="D361" s="30"/>
      <c r="E361" s="30"/>
      <c r="F361" s="237"/>
      <c r="G361" s="237"/>
      <c r="H361" s="237"/>
      <c r="I361" s="36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  <c r="AC361" s="229"/>
    </row>
    <row r="362" ht="36.75" customHeight="1">
      <c r="A362" s="30"/>
      <c r="B362" s="30"/>
      <c r="C362" s="36"/>
      <c r="D362" s="30"/>
      <c r="E362" s="30"/>
      <c r="F362" s="237"/>
      <c r="G362" s="237"/>
      <c r="H362" s="237"/>
      <c r="I362" s="36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</row>
    <row r="363" ht="36.75" customHeight="1">
      <c r="A363" s="30"/>
      <c r="B363" s="30"/>
      <c r="C363" s="36"/>
      <c r="D363" s="30"/>
      <c r="E363" s="30"/>
      <c r="F363" s="237"/>
      <c r="G363" s="237"/>
      <c r="H363" s="237"/>
      <c r="I363" s="36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  <c r="AC363" s="229"/>
    </row>
    <row r="364" ht="36.75" customHeight="1">
      <c r="A364" s="30"/>
      <c r="B364" s="30"/>
      <c r="C364" s="36"/>
      <c r="D364" s="30"/>
      <c r="E364" s="30"/>
      <c r="F364" s="237"/>
      <c r="G364" s="237"/>
      <c r="H364" s="237"/>
      <c r="I364" s="36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  <c r="AC364" s="229"/>
    </row>
    <row r="365" ht="36.75" customHeight="1">
      <c r="A365" s="30"/>
      <c r="B365" s="30"/>
      <c r="C365" s="36"/>
      <c r="D365" s="30"/>
      <c r="E365" s="30"/>
      <c r="F365" s="237"/>
      <c r="G365" s="237"/>
      <c r="H365" s="237"/>
      <c r="I365" s="36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  <c r="AC365" s="229"/>
    </row>
    <row r="366" ht="36.75" customHeight="1">
      <c r="A366" s="30"/>
      <c r="B366" s="30"/>
      <c r="C366" s="36"/>
      <c r="D366" s="30"/>
      <c r="E366" s="30"/>
      <c r="F366" s="237"/>
      <c r="G366" s="237"/>
      <c r="H366" s="237"/>
      <c r="I366" s="36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  <c r="AC366" s="229"/>
    </row>
    <row r="367" ht="36.75" customHeight="1">
      <c r="A367" s="30"/>
      <c r="B367" s="30"/>
      <c r="C367" s="36"/>
      <c r="D367" s="30"/>
      <c r="E367" s="30"/>
      <c r="F367" s="237"/>
      <c r="G367" s="237"/>
      <c r="H367" s="237"/>
      <c r="I367" s="36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  <c r="AC367" s="229"/>
    </row>
    <row r="368" ht="36.75" customHeight="1">
      <c r="A368" s="30"/>
      <c r="B368" s="30"/>
      <c r="C368" s="36"/>
      <c r="D368" s="30"/>
      <c r="E368" s="30"/>
      <c r="F368" s="237"/>
      <c r="G368" s="237"/>
      <c r="H368" s="237"/>
      <c r="I368" s="36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</row>
    <row r="369" ht="36.75" customHeight="1">
      <c r="A369" s="30"/>
      <c r="B369" s="30"/>
      <c r="C369" s="36"/>
      <c r="D369" s="30"/>
      <c r="E369" s="30"/>
      <c r="F369" s="237"/>
      <c r="G369" s="237"/>
      <c r="H369" s="237"/>
      <c r="I369" s="36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</row>
    <row r="370" ht="36.75" customHeight="1">
      <c r="A370" s="30"/>
      <c r="B370" s="30"/>
      <c r="C370" s="36"/>
      <c r="D370" s="30"/>
      <c r="E370" s="30"/>
      <c r="F370" s="237"/>
      <c r="G370" s="237"/>
      <c r="H370" s="237"/>
      <c r="I370" s="36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  <c r="AC370" s="229"/>
    </row>
    <row r="371" ht="36.75" customHeight="1">
      <c r="A371" s="30"/>
      <c r="B371" s="30"/>
      <c r="C371" s="36"/>
      <c r="D371" s="30"/>
      <c r="E371" s="30"/>
      <c r="F371" s="237"/>
      <c r="G371" s="237"/>
      <c r="H371" s="237"/>
      <c r="I371" s="36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  <c r="AC371" s="229"/>
    </row>
    <row r="372" ht="36.75" customHeight="1">
      <c r="A372" s="30"/>
      <c r="B372" s="30"/>
      <c r="C372" s="36"/>
      <c r="D372" s="30"/>
      <c r="E372" s="30"/>
      <c r="F372" s="237"/>
      <c r="G372" s="237"/>
      <c r="H372" s="237"/>
      <c r="I372" s="36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  <c r="AC372" s="229"/>
    </row>
    <row r="373" ht="36.75" customHeight="1">
      <c r="A373" s="30"/>
      <c r="B373" s="30"/>
      <c r="C373" s="36"/>
      <c r="D373" s="30"/>
      <c r="E373" s="30"/>
      <c r="F373" s="237"/>
      <c r="G373" s="237"/>
      <c r="H373" s="237"/>
      <c r="I373" s="36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  <c r="AC373" s="229"/>
    </row>
    <row r="374" ht="36.75" customHeight="1">
      <c r="A374" s="30"/>
      <c r="B374" s="30"/>
      <c r="C374" s="36"/>
      <c r="D374" s="30"/>
      <c r="E374" s="30"/>
      <c r="F374" s="237"/>
      <c r="G374" s="237"/>
      <c r="H374" s="237"/>
      <c r="I374" s="36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  <c r="AC374" s="229"/>
    </row>
    <row r="375" ht="36.75" customHeight="1">
      <c r="A375" s="30"/>
      <c r="B375" s="30"/>
      <c r="C375" s="36"/>
      <c r="D375" s="30"/>
      <c r="E375" s="30"/>
      <c r="F375" s="237"/>
      <c r="G375" s="237"/>
      <c r="H375" s="237"/>
      <c r="I375" s="36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  <c r="AC375" s="229"/>
    </row>
    <row r="376" ht="36.75" customHeight="1">
      <c r="A376" s="30"/>
      <c r="B376" s="30"/>
      <c r="C376" s="36"/>
      <c r="D376" s="30"/>
      <c r="E376" s="30"/>
      <c r="F376" s="237"/>
      <c r="G376" s="237"/>
      <c r="H376" s="237"/>
      <c r="I376" s="36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  <c r="AC376" s="229"/>
    </row>
    <row r="377" ht="36.75" customHeight="1">
      <c r="A377" s="30"/>
      <c r="B377" s="30"/>
      <c r="C377" s="36"/>
      <c r="D377" s="30"/>
      <c r="E377" s="30"/>
      <c r="F377" s="237"/>
      <c r="G377" s="237"/>
      <c r="H377" s="237"/>
      <c r="I377" s="36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  <c r="AC377" s="229"/>
    </row>
    <row r="378" ht="36.75" customHeight="1">
      <c r="A378" s="30"/>
      <c r="B378" s="30"/>
      <c r="C378" s="36"/>
      <c r="D378" s="30"/>
      <c r="E378" s="30"/>
      <c r="F378" s="237"/>
      <c r="G378" s="237"/>
      <c r="H378" s="237"/>
      <c r="I378" s="36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</row>
    <row r="379" ht="36.75" customHeight="1">
      <c r="A379" s="30"/>
      <c r="B379" s="30"/>
      <c r="C379" s="36"/>
      <c r="D379" s="30"/>
      <c r="E379" s="30"/>
      <c r="F379" s="237"/>
      <c r="G379" s="237"/>
      <c r="H379" s="237"/>
      <c r="I379" s="36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</row>
    <row r="380" ht="36.75" customHeight="1">
      <c r="A380" s="30"/>
      <c r="B380" s="30"/>
      <c r="C380" s="36"/>
      <c r="D380" s="30"/>
      <c r="E380" s="30"/>
      <c r="F380" s="237"/>
      <c r="G380" s="237"/>
      <c r="H380" s="237"/>
      <c r="I380" s="36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</row>
    <row r="381" ht="36.75" customHeight="1">
      <c r="A381" s="30"/>
      <c r="B381" s="30"/>
      <c r="C381" s="36"/>
      <c r="D381" s="30"/>
      <c r="E381" s="30"/>
      <c r="F381" s="237"/>
      <c r="G381" s="237"/>
      <c r="H381" s="237"/>
      <c r="I381" s="36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</row>
    <row r="382" ht="36.75" customHeight="1">
      <c r="A382" s="30"/>
      <c r="B382" s="30"/>
      <c r="C382" s="36"/>
      <c r="D382" s="30"/>
      <c r="E382" s="30"/>
      <c r="F382" s="237"/>
      <c r="G382" s="237"/>
      <c r="H382" s="237"/>
      <c r="I382" s="36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</row>
    <row r="383" ht="36.75" customHeight="1">
      <c r="A383" s="30"/>
      <c r="B383" s="30"/>
      <c r="C383" s="36"/>
      <c r="D383" s="30"/>
      <c r="E383" s="30"/>
      <c r="F383" s="237"/>
      <c r="G383" s="237"/>
      <c r="H383" s="237"/>
      <c r="I383" s="36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</row>
    <row r="384" ht="36.75" customHeight="1">
      <c r="A384" s="30"/>
      <c r="B384" s="30"/>
      <c r="C384" s="36"/>
      <c r="D384" s="30"/>
      <c r="E384" s="30"/>
      <c r="F384" s="237"/>
      <c r="G384" s="237"/>
      <c r="H384" s="237"/>
      <c r="I384" s="36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  <c r="AC384" s="229"/>
    </row>
    <row r="385" ht="36.75" customHeight="1">
      <c r="A385" s="30"/>
      <c r="B385" s="30"/>
      <c r="C385" s="36"/>
      <c r="D385" s="30"/>
      <c r="E385" s="30"/>
      <c r="F385" s="237"/>
      <c r="G385" s="237"/>
      <c r="H385" s="237"/>
      <c r="I385" s="36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  <c r="AC385" s="229"/>
    </row>
    <row r="386" ht="36.75" customHeight="1">
      <c r="A386" s="30"/>
      <c r="B386" s="30"/>
      <c r="C386" s="36"/>
      <c r="D386" s="30"/>
      <c r="E386" s="30"/>
      <c r="F386" s="237"/>
      <c r="G386" s="237"/>
      <c r="H386" s="237"/>
      <c r="I386" s="36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  <c r="AC386" s="229"/>
    </row>
    <row r="387" ht="36.75" customHeight="1">
      <c r="A387" s="30"/>
      <c r="B387" s="30"/>
      <c r="C387" s="36"/>
      <c r="D387" s="30"/>
      <c r="E387" s="30"/>
      <c r="F387" s="237"/>
      <c r="G387" s="237"/>
      <c r="H387" s="237"/>
      <c r="I387" s="36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  <c r="AC387" s="229"/>
    </row>
    <row r="388" ht="36.75" customHeight="1">
      <c r="A388" s="30"/>
      <c r="B388" s="30"/>
      <c r="C388" s="36"/>
      <c r="D388" s="30"/>
      <c r="E388" s="30"/>
      <c r="F388" s="237"/>
      <c r="G388" s="237"/>
      <c r="H388" s="237"/>
      <c r="I388" s="36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  <c r="AC388" s="229"/>
    </row>
    <row r="389" ht="36.75" customHeight="1">
      <c r="A389" s="30"/>
      <c r="B389" s="30"/>
      <c r="C389" s="36"/>
      <c r="D389" s="30"/>
      <c r="E389" s="30"/>
      <c r="F389" s="237"/>
      <c r="G389" s="237"/>
      <c r="H389" s="237"/>
      <c r="I389" s="36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  <c r="AC389" s="229"/>
    </row>
    <row r="390" ht="36.75" customHeight="1">
      <c r="A390" s="30"/>
      <c r="B390" s="30"/>
      <c r="C390" s="36"/>
      <c r="D390" s="30"/>
      <c r="E390" s="30"/>
      <c r="F390" s="237"/>
      <c r="G390" s="237"/>
      <c r="H390" s="237"/>
      <c r="I390" s="36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  <c r="AC390" s="229"/>
    </row>
    <row r="391" ht="36.75" customHeight="1">
      <c r="A391" s="30"/>
      <c r="B391" s="30"/>
      <c r="C391" s="36"/>
      <c r="D391" s="30"/>
      <c r="E391" s="30"/>
      <c r="F391" s="237"/>
      <c r="G391" s="237"/>
      <c r="H391" s="237"/>
      <c r="I391" s="36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  <c r="AC391" s="229"/>
    </row>
    <row r="392" ht="36.75" customHeight="1">
      <c r="A392" s="30"/>
      <c r="B392" s="30"/>
      <c r="C392" s="36"/>
      <c r="D392" s="30"/>
      <c r="E392" s="30"/>
      <c r="F392" s="237"/>
      <c r="G392" s="237"/>
      <c r="H392" s="237"/>
      <c r="I392" s="36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  <c r="AC392" s="229"/>
    </row>
    <row r="393" ht="36.75" customHeight="1">
      <c r="A393" s="30"/>
      <c r="B393" s="30"/>
      <c r="C393" s="36"/>
      <c r="D393" s="30"/>
      <c r="E393" s="30"/>
      <c r="F393" s="237"/>
      <c r="G393" s="237"/>
      <c r="H393" s="237"/>
      <c r="I393" s="36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  <c r="AC393" s="229"/>
    </row>
    <row r="394" ht="36.75" customHeight="1">
      <c r="A394" s="30"/>
      <c r="B394" s="30"/>
      <c r="C394" s="36"/>
      <c r="D394" s="30"/>
      <c r="E394" s="30"/>
      <c r="F394" s="237"/>
      <c r="G394" s="237"/>
      <c r="H394" s="237"/>
      <c r="I394" s="36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  <c r="AC394" s="229"/>
    </row>
    <row r="395" ht="36.75" customHeight="1">
      <c r="A395" s="30"/>
      <c r="B395" s="30"/>
      <c r="C395" s="36"/>
      <c r="D395" s="30"/>
      <c r="E395" s="30"/>
      <c r="F395" s="237"/>
      <c r="G395" s="237"/>
      <c r="H395" s="237"/>
      <c r="I395" s="36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  <c r="AC395" s="229"/>
    </row>
    <row r="396" ht="36.75" customHeight="1">
      <c r="A396" s="30"/>
      <c r="B396" s="30"/>
      <c r="C396" s="36"/>
      <c r="D396" s="30"/>
      <c r="E396" s="30"/>
      <c r="F396" s="237"/>
      <c r="G396" s="237"/>
      <c r="H396" s="237"/>
      <c r="I396" s="36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  <c r="AC396" s="229"/>
    </row>
    <row r="397" ht="36.75" customHeight="1">
      <c r="A397" s="30"/>
      <c r="B397" s="30"/>
      <c r="C397" s="36"/>
      <c r="D397" s="30"/>
      <c r="E397" s="30"/>
      <c r="F397" s="237"/>
      <c r="G397" s="237"/>
      <c r="H397" s="237"/>
      <c r="I397" s="36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  <c r="AC397" s="229"/>
    </row>
    <row r="398" ht="36.75" customHeight="1">
      <c r="A398" s="30"/>
      <c r="B398" s="30"/>
      <c r="C398" s="36"/>
      <c r="D398" s="30"/>
      <c r="E398" s="30"/>
      <c r="F398" s="237"/>
      <c r="G398" s="237"/>
      <c r="H398" s="237"/>
      <c r="I398" s="36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  <c r="AC398" s="229"/>
    </row>
    <row r="399" ht="36.75" customHeight="1">
      <c r="A399" s="30"/>
      <c r="B399" s="30"/>
      <c r="C399" s="36"/>
      <c r="D399" s="30"/>
      <c r="E399" s="30"/>
      <c r="F399" s="237"/>
      <c r="G399" s="237"/>
      <c r="H399" s="237"/>
      <c r="I399" s="36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  <c r="AC399" s="229"/>
    </row>
    <row r="400" ht="36.75" customHeight="1">
      <c r="A400" s="30"/>
      <c r="B400" s="30"/>
      <c r="C400" s="36"/>
      <c r="D400" s="30"/>
      <c r="E400" s="30"/>
      <c r="F400" s="237"/>
      <c r="G400" s="237"/>
      <c r="H400" s="237"/>
      <c r="I400" s="36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  <c r="AC400" s="229"/>
    </row>
    <row r="401" ht="36.75" customHeight="1">
      <c r="A401" s="30"/>
      <c r="B401" s="30"/>
      <c r="C401" s="36"/>
      <c r="D401" s="30"/>
      <c r="E401" s="30"/>
      <c r="F401" s="237"/>
      <c r="G401" s="237"/>
      <c r="H401" s="237"/>
      <c r="I401" s="36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  <c r="AC401" s="229"/>
    </row>
    <row r="402" ht="36.75" customHeight="1">
      <c r="A402" s="30"/>
      <c r="B402" s="30"/>
      <c r="C402" s="36"/>
      <c r="D402" s="30"/>
      <c r="E402" s="30"/>
      <c r="F402" s="237"/>
      <c r="G402" s="237"/>
      <c r="H402" s="237"/>
      <c r="I402" s="36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  <c r="AC402" s="229"/>
    </row>
    <row r="403" ht="36.75" customHeight="1">
      <c r="A403" s="30"/>
      <c r="B403" s="30"/>
      <c r="C403" s="36"/>
      <c r="D403" s="30"/>
      <c r="E403" s="30"/>
      <c r="F403" s="237"/>
      <c r="G403" s="237"/>
      <c r="H403" s="237"/>
      <c r="I403" s="36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  <c r="AC403" s="229"/>
    </row>
    <row r="404" ht="36.75" customHeight="1">
      <c r="A404" s="30"/>
      <c r="B404" s="30"/>
      <c r="C404" s="36"/>
      <c r="D404" s="30"/>
      <c r="E404" s="30"/>
      <c r="F404" s="237"/>
      <c r="G404" s="237"/>
      <c r="H404" s="237"/>
      <c r="I404" s="36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  <c r="AC404" s="229"/>
    </row>
    <row r="405" ht="36.75" customHeight="1">
      <c r="A405" s="30"/>
      <c r="B405" s="30"/>
      <c r="C405" s="36"/>
      <c r="D405" s="30"/>
      <c r="E405" s="30"/>
      <c r="F405" s="237"/>
      <c r="G405" s="237"/>
      <c r="H405" s="237"/>
      <c r="I405" s="36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  <c r="AC405" s="229"/>
    </row>
    <row r="406" ht="36.75" customHeight="1">
      <c r="A406" s="30"/>
      <c r="B406" s="30"/>
      <c r="C406" s="36"/>
      <c r="D406" s="30"/>
      <c r="E406" s="30"/>
      <c r="F406" s="237"/>
      <c r="G406" s="237"/>
      <c r="H406" s="237"/>
      <c r="I406" s="36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  <c r="AC406" s="229"/>
    </row>
    <row r="407" ht="36.75" customHeight="1">
      <c r="A407" s="30"/>
      <c r="B407" s="30"/>
      <c r="C407" s="36"/>
      <c r="D407" s="30"/>
      <c r="E407" s="30"/>
      <c r="F407" s="237"/>
      <c r="G407" s="237"/>
      <c r="H407" s="237"/>
      <c r="I407" s="36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  <c r="AC407" s="229"/>
    </row>
    <row r="408" ht="36.75" customHeight="1">
      <c r="A408" s="30"/>
      <c r="B408" s="30"/>
      <c r="C408" s="36"/>
      <c r="D408" s="30"/>
      <c r="E408" s="30"/>
      <c r="F408" s="237"/>
      <c r="G408" s="237"/>
      <c r="H408" s="237"/>
      <c r="I408" s="36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  <c r="AC408" s="229"/>
    </row>
    <row r="409" ht="36.75" customHeight="1">
      <c r="A409" s="30"/>
      <c r="B409" s="30"/>
      <c r="C409" s="36"/>
      <c r="D409" s="30"/>
      <c r="E409" s="30"/>
      <c r="F409" s="237"/>
      <c r="G409" s="237"/>
      <c r="H409" s="237"/>
      <c r="I409" s="36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  <c r="AC409" s="229"/>
    </row>
    <row r="410" ht="36.75" customHeight="1">
      <c r="A410" s="30"/>
      <c r="B410" s="30"/>
      <c r="C410" s="36"/>
      <c r="D410" s="30"/>
      <c r="E410" s="30"/>
      <c r="F410" s="237"/>
      <c r="G410" s="237"/>
      <c r="H410" s="237"/>
      <c r="I410" s="36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  <c r="AC410" s="229"/>
    </row>
    <row r="411" ht="36.75" customHeight="1">
      <c r="A411" s="30"/>
      <c r="B411" s="30"/>
      <c r="C411" s="36"/>
      <c r="D411" s="30"/>
      <c r="E411" s="30"/>
      <c r="F411" s="237"/>
      <c r="G411" s="237"/>
      <c r="H411" s="237"/>
      <c r="I411" s="36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  <c r="AC411" s="229"/>
    </row>
    <row r="412" ht="36.75" customHeight="1">
      <c r="A412" s="30"/>
      <c r="B412" s="30"/>
      <c r="C412" s="36"/>
      <c r="D412" s="30"/>
      <c r="E412" s="30"/>
      <c r="F412" s="237"/>
      <c r="G412" s="237"/>
      <c r="H412" s="237"/>
      <c r="I412" s="36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  <c r="AC412" s="229"/>
    </row>
    <row r="413" ht="36.75" customHeight="1">
      <c r="A413" s="30"/>
      <c r="B413" s="30"/>
      <c r="C413" s="36"/>
      <c r="D413" s="30"/>
      <c r="E413" s="30"/>
      <c r="F413" s="237"/>
      <c r="G413" s="237"/>
      <c r="H413" s="237"/>
      <c r="I413" s="36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  <c r="AC413" s="229"/>
    </row>
    <row r="414" ht="36.75" customHeight="1">
      <c r="A414" s="30"/>
      <c r="B414" s="30"/>
      <c r="C414" s="36"/>
      <c r="D414" s="30"/>
      <c r="E414" s="30"/>
      <c r="F414" s="237"/>
      <c r="G414" s="237"/>
      <c r="H414" s="237"/>
      <c r="I414" s="36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  <c r="AC414" s="229"/>
    </row>
    <row r="415" ht="36.75" customHeight="1">
      <c r="A415" s="30"/>
      <c r="B415" s="30"/>
      <c r="C415" s="36"/>
      <c r="D415" s="30"/>
      <c r="E415" s="30"/>
      <c r="F415" s="237"/>
      <c r="G415" s="237"/>
      <c r="H415" s="237"/>
      <c r="I415" s="36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  <c r="AC415" s="229"/>
    </row>
    <row r="416" ht="36.75" customHeight="1">
      <c r="A416" s="30"/>
      <c r="B416" s="30"/>
      <c r="C416" s="36"/>
      <c r="D416" s="30"/>
      <c r="E416" s="30"/>
      <c r="F416" s="237"/>
      <c r="G416" s="237"/>
      <c r="H416" s="237"/>
      <c r="I416" s="36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  <c r="AC416" s="229"/>
    </row>
    <row r="417" ht="36.75" customHeight="1">
      <c r="A417" s="30"/>
      <c r="B417" s="30"/>
      <c r="C417" s="36"/>
      <c r="D417" s="30"/>
      <c r="E417" s="30"/>
      <c r="F417" s="237"/>
      <c r="G417" s="237"/>
      <c r="H417" s="237"/>
      <c r="I417" s="36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  <c r="AC417" s="229"/>
    </row>
    <row r="418" ht="36.75" customHeight="1">
      <c r="A418" s="30"/>
      <c r="B418" s="30"/>
      <c r="C418" s="36"/>
      <c r="D418" s="30"/>
      <c r="E418" s="30"/>
      <c r="F418" s="237"/>
      <c r="G418" s="237"/>
      <c r="H418" s="237"/>
      <c r="I418" s="36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  <c r="AC418" s="229"/>
    </row>
    <row r="419" ht="36.75" customHeight="1">
      <c r="A419" s="30"/>
      <c r="B419" s="30"/>
      <c r="C419" s="36"/>
      <c r="D419" s="30"/>
      <c r="E419" s="30"/>
      <c r="F419" s="237"/>
      <c r="G419" s="237"/>
      <c r="H419" s="237"/>
      <c r="I419" s="36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  <c r="AC419" s="229"/>
    </row>
    <row r="420" ht="36.75" customHeight="1">
      <c r="A420" s="30"/>
      <c r="B420" s="30"/>
      <c r="C420" s="36"/>
      <c r="D420" s="30"/>
      <c r="E420" s="30"/>
      <c r="F420" s="237"/>
      <c r="G420" s="237"/>
      <c r="H420" s="237"/>
      <c r="I420" s="36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  <c r="AC420" s="229"/>
    </row>
    <row r="421" ht="36.75" customHeight="1">
      <c r="A421" s="30"/>
      <c r="B421" s="30"/>
      <c r="C421" s="36"/>
      <c r="D421" s="30"/>
      <c r="E421" s="30"/>
      <c r="F421" s="237"/>
      <c r="G421" s="237"/>
      <c r="H421" s="237"/>
      <c r="I421" s="36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  <c r="AC421" s="229"/>
    </row>
    <row r="422" ht="36.75" customHeight="1">
      <c r="A422" s="30"/>
      <c r="B422" s="30"/>
      <c r="C422" s="36"/>
      <c r="D422" s="30"/>
      <c r="E422" s="30"/>
      <c r="F422" s="237"/>
      <c r="G422" s="237"/>
      <c r="H422" s="237"/>
      <c r="I422" s="36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  <c r="AC422" s="229"/>
    </row>
    <row r="423" ht="36.75" customHeight="1">
      <c r="A423" s="30"/>
      <c r="B423" s="30"/>
      <c r="C423" s="36"/>
      <c r="D423" s="30"/>
      <c r="E423" s="30"/>
      <c r="F423" s="237"/>
      <c r="G423" s="237"/>
      <c r="H423" s="237"/>
      <c r="I423" s="36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  <c r="AC423" s="229"/>
    </row>
    <row r="424" ht="36.75" customHeight="1">
      <c r="A424" s="30"/>
      <c r="B424" s="30"/>
      <c r="C424" s="36"/>
      <c r="D424" s="30"/>
      <c r="E424" s="30"/>
      <c r="F424" s="237"/>
      <c r="G424" s="237"/>
      <c r="H424" s="237"/>
      <c r="I424" s="36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  <c r="AC424" s="229"/>
    </row>
    <row r="425" ht="36.75" customHeight="1">
      <c r="A425" s="30"/>
      <c r="B425" s="30"/>
      <c r="C425" s="36"/>
      <c r="D425" s="30"/>
      <c r="E425" s="30"/>
      <c r="F425" s="237"/>
      <c r="G425" s="237"/>
      <c r="H425" s="237"/>
      <c r="I425" s="36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  <c r="AC425" s="229"/>
    </row>
    <row r="426" ht="36.75" customHeight="1">
      <c r="A426" s="30"/>
      <c r="B426" s="30"/>
      <c r="C426" s="36"/>
      <c r="D426" s="30"/>
      <c r="E426" s="30"/>
      <c r="F426" s="237"/>
      <c r="G426" s="237"/>
      <c r="H426" s="237"/>
      <c r="I426" s="36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  <c r="AC426" s="229"/>
    </row>
    <row r="427" ht="36.75" customHeight="1">
      <c r="A427" s="30"/>
      <c r="B427" s="30"/>
      <c r="C427" s="36"/>
      <c r="D427" s="30"/>
      <c r="E427" s="30"/>
      <c r="F427" s="237"/>
      <c r="G427" s="237"/>
      <c r="H427" s="237"/>
      <c r="I427" s="36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  <c r="AC427" s="229"/>
    </row>
    <row r="428" ht="36.75" customHeight="1">
      <c r="A428" s="30"/>
      <c r="B428" s="30"/>
      <c r="C428" s="36"/>
      <c r="D428" s="30"/>
      <c r="E428" s="30"/>
      <c r="F428" s="237"/>
      <c r="G428" s="237"/>
      <c r="H428" s="237"/>
      <c r="I428" s="36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  <c r="AC428" s="229"/>
    </row>
    <row r="429" ht="36.75" customHeight="1">
      <c r="A429" s="30"/>
      <c r="B429" s="30"/>
      <c r="C429" s="36"/>
      <c r="D429" s="30"/>
      <c r="E429" s="30"/>
      <c r="F429" s="237"/>
      <c r="G429" s="237"/>
      <c r="H429" s="237"/>
      <c r="I429" s="36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  <c r="AC429" s="229"/>
    </row>
    <row r="430" ht="36.75" customHeight="1">
      <c r="A430" s="30"/>
      <c r="B430" s="30"/>
      <c r="C430" s="36"/>
      <c r="D430" s="30"/>
      <c r="E430" s="30"/>
      <c r="F430" s="237"/>
      <c r="G430" s="237"/>
      <c r="H430" s="237"/>
      <c r="I430" s="36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</row>
    <row r="431" ht="36.75" customHeight="1">
      <c r="A431" s="30"/>
      <c r="B431" s="30"/>
      <c r="C431" s="36"/>
      <c r="D431" s="30"/>
      <c r="E431" s="30"/>
      <c r="F431" s="237"/>
      <c r="G431" s="237"/>
      <c r="H431" s="237"/>
      <c r="I431" s="36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</row>
    <row r="432" ht="36.75" customHeight="1">
      <c r="A432" s="30"/>
      <c r="B432" s="30"/>
      <c r="C432" s="36"/>
      <c r="D432" s="30"/>
      <c r="E432" s="30"/>
      <c r="F432" s="237"/>
      <c r="G432" s="237"/>
      <c r="H432" s="237"/>
      <c r="I432" s="36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</row>
    <row r="433" ht="36.75" customHeight="1">
      <c r="A433" s="30"/>
      <c r="B433" s="30"/>
      <c r="C433" s="36"/>
      <c r="D433" s="30"/>
      <c r="E433" s="30"/>
      <c r="F433" s="237"/>
      <c r="G433" s="237"/>
      <c r="H433" s="237"/>
      <c r="I433" s="36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</row>
    <row r="434" ht="36.75" customHeight="1">
      <c r="A434" s="30"/>
      <c r="B434" s="30"/>
      <c r="C434" s="36"/>
      <c r="D434" s="30"/>
      <c r="E434" s="30"/>
      <c r="F434" s="237"/>
      <c r="G434" s="237"/>
      <c r="H434" s="237"/>
      <c r="I434" s="36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  <c r="AC434" s="229"/>
    </row>
    <row r="435" ht="36.75" customHeight="1">
      <c r="A435" s="30"/>
      <c r="B435" s="30"/>
      <c r="C435" s="36"/>
      <c r="D435" s="30"/>
      <c r="E435" s="30"/>
      <c r="F435" s="237"/>
      <c r="G435" s="237"/>
      <c r="H435" s="237"/>
      <c r="I435" s="36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  <c r="AC435" s="229"/>
    </row>
    <row r="436" ht="36.75" customHeight="1">
      <c r="A436" s="30"/>
      <c r="B436" s="30"/>
      <c r="C436" s="36"/>
      <c r="D436" s="30"/>
      <c r="E436" s="30"/>
      <c r="F436" s="237"/>
      <c r="G436" s="237"/>
      <c r="H436" s="237"/>
      <c r="I436" s="36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  <c r="AC436" s="229"/>
    </row>
    <row r="437" ht="36.75" customHeight="1">
      <c r="A437" s="30"/>
      <c r="B437" s="30"/>
      <c r="C437" s="36"/>
      <c r="D437" s="30"/>
      <c r="E437" s="30"/>
      <c r="F437" s="237"/>
      <c r="G437" s="237"/>
      <c r="H437" s="237"/>
      <c r="I437" s="36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  <c r="AC437" s="229"/>
    </row>
    <row r="438" ht="36.75" customHeight="1">
      <c r="A438" s="30"/>
      <c r="B438" s="30"/>
      <c r="C438" s="36"/>
      <c r="D438" s="30"/>
      <c r="E438" s="30"/>
      <c r="F438" s="237"/>
      <c r="G438" s="237"/>
      <c r="H438" s="237"/>
      <c r="I438" s="36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  <c r="AC438" s="229"/>
    </row>
    <row r="439" ht="36.75" customHeight="1">
      <c r="A439" s="30"/>
      <c r="B439" s="30"/>
      <c r="C439" s="36"/>
      <c r="D439" s="30"/>
      <c r="E439" s="30"/>
      <c r="F439" s="237"/>
      <c r="G439" s="237"/>
      <c r="H439" s="237"/>
      <c r="I439" s="36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  <c r="AC439" s="229"/>
    </row>
    <row r="440" ht="36.75" customHeight="1">
      <c r="A440" s="30"/>
      <c r="B440" s="30"/>
      <c r="C440" s="36"/>
      <c r="D440" s="30"/>
      <c r="E440" s="30"/>
      <c r="F440" s="237"/>
      <c r="G440" s="237"/>
      <c r="H440" s="237"/>
      <c r="I440" s="36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  <c r="AC440" s="229"/>
    </row>
    <row r="441" ht="36.75" customHeight="1">
      <c r="A441" s="30"/>
      <c r="B441" s="30"/>
      <c r="C441" s="36"/>
      <c r="D441" s="30"/>
      <c r="E441" s="30"/>
      <c r="F441" s="237"/>
      <c r="G441" s="237"/>
      <c r="H441" s="237"/>
      <c r="I441" s="36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  <c r="AC441" s="229"/>
    </row>
    <row r="442" ht="36.75" customHeight="1">
      <c r="A442" s="30"/>
      <c r="B442" s="30"/>
      <c r="C442" s="36"/>
      <c r="D442" s="30"/>
      <c r="E442" s="30"/>
      <c r="F442" s="237"/>
      <c r="G442" s="237"/>
      <c r="H442" s="237"/>
      <c r="I442" s="36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  <c r="AC442" s="229"/>
    </row>
    <row r="443" ht="36.75" customHeight="1">
      <c r="A443" s="30"/>
      <c r="B443" s="30"/>
      <c r="C443" s="36"/>
      <c r="D443" s="30"/>
      <c r="E443" s="30"/>
      <c r="F443" s="237"/>
      <c r="G443" s="237"/>
      <c r="H443" s="237"/>
      <c r="I443" s="36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  <c r="AC443" s="229"/>
    </row>
    <row r="444" ht="36.75" customHeight="1">
      <c r="A444" s="30"/>
      <c r="B444" s="30"/>
      <c r="C444" s="36"/>
      <c r="D444" s="30"/>
      <c r="E444" s="30"/>
      <c r="F444" s="237"/>
      <c r="G444" s="237"/>
      <c r="H444" s="237"/>
      <c r="I444" s="36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  <c r="AC444" s="229"/>
    </row>
    <row r="445" ht="36.75" customHeight="1">
      <c r="A445" s="30"/>
      <c r="B445" s="30"/>
      <c r="C445" s="36"/>
      <c r="D445" s="30"/>
      <c r="E445" s="30"/>
      <c r="F445" s="237"/>
      <c r="G445" s="237"/>
      <c r="H445" s="237"/>
      <c r="I445" s="36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  <c r="AC445" s="229"/>
    </row>
    <row r="446" ht="36.75" customHeight="1">
      <c r="A446" s="30"/>
      <c r="B446" s="30"/>
      <c r="C446" s="36"/>
      <c r="D446" s="30"/>
      <c r="E446" s="30"/>
      <c r="F446" s="237"/>
      <c r="G446" s="237"/>
      <c r="H446" s="237"/>
      <c r="I446" s="36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  <c r="AC446" s="229"/>
    </row>
    <row r="447" ht="36.75" customHeight="1">
      <c r="A447" s="30"/>
      <c r="B447" s="30"/>
      <c r="C447" s="36"/>
      <c r="D447" s="30"/>
      <c r="E447" s="30"/>
      <c r="F447" s="237"/>
      <c r="G447" s="237"/>
      <c r="H447" s="237"/>
      <c r="I447" s="36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  <c r="AC447" s="229"/>
    </row>
    <row r="448" ht="36.75" customHeight="1">
      <c r="A448" s="30"/>
      <c r="B448" s="30"/>
      <c r="C448" s="36"/>
      <c r="D448" s="30"/>
      <c r="E448" s="30"/>
      <c r="F448" s="237"/>
      <c r="G448" s="237"/>
      <c r="H448" s="237"/>
      <c r="I448" s="36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  <c r="AA448" s="229"/>
      <c r="AB448" s="229"/>
      <c r="AC448" s="229"/>
    </row>
    <row r="449" ht="36.75" customHeight="1">
      <c r="A449" s="30"/>
      <c r="B449" s="30"/>
      <c r="C449" s="36"/>
      <c r="D449" s="30"/>
      <c r="E449" s="30"/>
      <c r="F449" s="237"/>
      <c r="G449" s="237"/>
      <c r="H449" s="237"/>
      <c r="I449" s="36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  <c r="AA449" s="229"/>
      <c r="AB449" s="229"/>
      <c r="AC449" s="229"/>
    </row>
    <row r="450" ht="36.75" customHeight="1">
      <c r="A450" s="30"/>
      <c r="B450" s="30"/>
      <c r="C450" s="36"/>
      <c r="D450" s="30"/>
      <c r="E450" s="30"/>
      <c r="F450" s="237"/>
      <c r="G450" s="237"/>
      <c r="H450" s="237"/>
      <c r="I450" s="36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  <c r="AA450" s="229"/>
      <c r="AB450" s="229"/>
      <c r="AC450" s="229"/>
    </row>
    <row r="451" ht="36.75" customHeight="1">
      <c r="A451" s="30"/>
      <c r="B451" s="30"/>
      <c r="C451" s="36"/>
      <c r="D451" s="30"/>
      <c r="E451" s="30"/>
      <c r="F451" s="237"/>
      <c r="G451" s="237"/>
      <c r="H451" s="237"/>
      <c r="I451" s="36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  <c r="AC451" s="229"/>
    </row>
    <row r="452" ht="36.75" customHeight="1">
      <c r="A452" s="30"/>
      <c r="B452" s="30"/>
      <c r="C452" s="36"/>
      <c r="D452" s="30"/>
      <c r="E452" s="30"/>
      <c r="F452" s="237"/>
      <c r="G452" s="237"/>
      <c r="H452" s="237"/>
      <c r="I452" s="36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  <c r="AC452" s="229"/>
    </row>
    <row r="453" ht="36.75" customHeight="1">
      <c r="A453" s="30"/>
      <c r="B453" s="30"/>
      <c r="C453" s="36"/>
      <c r="D453" s="30"/>
      <c r="E453" s="30"/>
      <c r="F453" s="237"/>
      <c r="G453" s="237"/>
      <c r="H453" s="237"/>
      <c r="I453" s="36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  <c r="AC453" s="229"/>
    </row>
    <row r="454" ht="36.75" customHeight="1">
      <c r="A454" s="30"/>
      <c r="B454" s="30"/>
      <c r="C454" s="36"/>
      <c r="D454" s="30"/>
      <c r="E454" s="30"/>
      <c r="F454" s="237"/>
      <c r="G454" s="237"/>
      <c r="H454" s="237"/>
      <c r="I454" s="36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  <c r="AC454" s="229"/>
    </row>
    <row r="455" ht="36.75" customHeight="1">
      <c r="A455" s="30"/>
      <c r="B455" s="30"/>
      <c r="C455" s="36"/>
      <c r="D455" s="30"/>
      <c r="E455" s="30"/>
      <c r="F455" s="237"/>
      <c r="G455" s="237"/>
      <c r="H455" s="237"/>
      <c r="I455" s="36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  <c r="AC455" s="229"/>
    </row>
    <row r="456" ht="36.75" customHeight="1">
      <c r="A456" s="30"/>
      <c r="B456" s="30"/>
      <c r="C456" s="36"/>
      <c r="D456" s="30"/>
      <c r="E456" s="30"/>
      <c r="F456" s="237"/>
      <c r="G456" s="237"/>
      <c r="H456" s="237"/>
      <c r="I456" s="36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  <c r="AC456" s="229"/>
    </row>
    <row r="457" ht="36.75" customHeight="1">
      <c r="A457" s="30"/>
      <c r="B457" s="30"/>
      <c r="C457" s="36"/>
      <c r="D457" s="30"/>
      <c r="E457" s="30"/>
      <c r="F457" s="237"/>
      <c r="G457" s="237"/>
      <c r="H457" s="237"/>
      <c r="I457" s="36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  <c r="AC457" s="229"/>
    </row>
    <row r="458" ht="36.75" customHeight="1">
      <c r="A458" s="30"/>
      <c r="B458" s="30"/>
      <c r="C458" s="36"/>
      <c r="D458" s="30"/>
      <c r="E458" s="30"/>
      <c r="F458" s="237"/>
      <c r="G458" s="237"/>
      <c r="H458" s="237"/>
      <c r="I458" s="36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  <c r="AC458" s="229"/>
    </row>
    <row r="459" ht="36.75" customHeight="1">
      <c r="A459" s="30"/>
      <c r="B459" s="30"/>
      <c r="C459" s="36"/>
      <c r="D459" s="30"/>
      <c r="E459" s="30"/>
      <c r="F459" s="237"/>
      <c r="G459" s="237"/>
      <c r="H459" s="237"/>
      <c r="I459" s="36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  <c r="AC459" s="229"/>
    </row>
    <row r="460" ht="36.75" customHeight="1">
      <c r="A460" s="30"/>
      <c r="B460" s="30"/>
      <c r="C460" s="36"/>
      <c r="D460" s="30"/>
      <c r="E460" s="30"/>
      <c r="F460" s="237"/>
      <c r="G460" s="237"/>
      <c r="H460" s="237"/>
      <c r="I460" s="36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  <c r="AC460" s="229"/>
    </row>
    <row r="461" ht="36.75" customHeight="1">
      <c r="A461" s="30"/>
      <c r="B461" s="30"/>
      <c r="C461" s="36"/>
      <c r="D461" s="30"/>
      <c r="E461" s="30"/>
      <c r="F461" s="237"/>
      <c r="G461" s="237"/>
      <c r="H461" s="237"/>
      <c r="I461" s="36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  <c r="AC461" s="229"/>
    </row>
    <row r="462" ht="36.75" customHeight="1">
      <c r="A462" s="30"/>
      <c r="B462" s="30"/>
      <c r="C462" s="36"/>
      <c r="D462" s="30"/>
      <c r="E462" s="30"/>
      <c r="F462" s="237"/>
      <c r="G462" s="237"/>
      <c r="H462" s="237"/>
      <c r="I462" s="36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  <c r="AC462" s="229"/>
    </row>
    <row r="463" ht="36.75" customHeight="1">
      <c r="A463" s="30"/>
      <c r="B463" s="30"/>
      <c r="C463" s="36"/>
      <c r="D463" s="30"/>
      <c r="E463" s="30"/>
      <c r="F463" s="237"/>
      <c r="G463" s="237"/>
      <c r="H463" s="237"/>
      <c r="I463" s="36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  <c r="AC463" s="229"/>
    </row>
    <row r="464" ht="36.75" customHeight="1">
      <c r="A464" s="30"/>
      <c r="B464" s="30"/>
      <c r="C464" s="36"/>
      <c r="D464" s="30"/>
      <c r="E464" s="30"/>
      <c r="F464" s="237"/>
      <c r="G464" s="237"/>
      <c r="H464" s="237"/>
      <c r="I464" s="36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  <c r="AC464" s="229"/>
    </row>
    <row r="465" ht="36.75" customHeight="1">
      <c r="A465" s="30"/>
      <c r="B465" s="30"/>
      <c r="C465" s="36"/>
      <c r="D465" s="30"/>
      <c r="E465" s="30"/>
      <c r="F465" s="237"/>
      <c r="G465" s="237"/>
      <c r="H465" s="237"/>
      <c r="I465" s="36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  <c r="AC465" s="229"/>
    </row>
    <row r="466" ht="36.75" customHeight="1">
      <c r="A466" s="30"/>
      <c r="B466" s="30"/>
      <c r="C466" s="36"/>
      <c r="D466" s="30"/>
      <c r="E466" s="30"/>
      <c r="F466" s="237"/>
      <c r="G466" s="237"/>
      <c r="H466" s="237"/>
      <c r="I466" s="36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  <c r="AC466" s="229"/>
    </row>
    <row r="467" ht="36.75" customHeight="1">
      <c r="A467" s="30"/>
      <c r="B467" s="30"/>
      <c r="C467" s="36"/>
      <c r="D467" s="30"/>
      <c r="E467" s="30"/>
      <c r="F467" s="237"/>
      <c r="G467" s="237"/>
      <c r="H467" s="237"/>
      <c r="I467" s="36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  <c r="AC467" s="229"/>
    </row>
    <row r="468" ht="36.75" customHeight="1">
      <c r="A468" s="30"/>
      <c r="B468" s="30"/>
      <c r="C468" s="36"/>
      <c r="D468" s="30"/>
      <c r="E468" s="30"/>
      <c r="F468" s="237"/>
      <c r="G468" s="237"/>
      <c r="H468" s="237"/>
      <c r="I468" s="36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  <c r="AC468" s="229"/>
    </row>
    <row r="469" ht="36.75" customHeight="1">
      <c r="A469" s="30"/>
      <c r="B469" s="30"/>
      <c r="C469" s="36"/>
      <c r="D469" s="30"/>
      <c r="E469" s="30"/>
      <c r="F469" s="237"/>
      <c r="G469" s="237"/>
      <c r="H469" s="237"/>
      <c r="I469" s="36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  <c r="AC469" s="229"/>
    </row>
    <row r="470" ht="36.75" customHeight="1">
      <c r="A470" s="30"/>
      <c r="B470" s="30"/>
      <c r="C470" s="36"/>
      <c r="D470" s="30"/>
      <c r="E470" s="30"/>
      <c r="F470" s="237"/>
      <c r="G470" s="237"/>
      <c r="H470" s="237"/>
      <c r="I470" s="36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  <c r="AC470" s="229"/>
    </row>
    <row r="471" ht="36.75" customHeight="1">
      <c r="A471" s="30"/>
      <c r="B471" s="30"/>
      <c r="C471" s="36"/>
      <c r="D471" s="30"/>
      <c r="E471" s="30"/>
      <c r="F471" s="237"/>
      <c r="G471" s="237"/>
      <c r="H471" s="237"/>
      <c r="I471" s="36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  <c r="AC471" s="229"/>
    </row>
    <row r="472" ht="36.75" customHeight="1">
      <c r="A472" s="30"/>
      <c r="B472" s="30"/>
      <c r="C472" s="36"/>
      <c r="D472" s="30"/>
      <c r="E472" s="30"/>
      <c r="F472" s="237"/>
      <c r="G472" s="237"/>
      <c r="H472" s="237"/>
      <c r="I472" s="36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  <c r="AC472" s="229"/>
    </row>
    <row r="473" ht="36.75" customHeight="1">
      <c r="A473" s="30"/>
      <c r="B473" s="30"/>
      <c r="C473" s="36"/>
      <c r="D473" s="30"/>
      <c r="E473" s="30"/>
      <c r="F473" s="237"/>
      <c r="G473" s="237"/>
      <c r="H473" s="237"/>
      <c r="I473" s="36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  <c r="AC473" s="229"/>
    </row>
    <row r="474" ht="36.75" customHeight="1">
      <c r="A474" s="30"/>
      <c r="B474" s="30"/>
      <c r="C474" s="36"/>
      <c r="D474" s="30"/>
      <c r="E474" s="30"/>
      <c r="F474" s="237"/>
      <c r="G474" s="237"/>
      <c r="H474" s="237"/>
      <c r="I474" s="36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  <c r="AC474" s="229"/>
    </row>
    <row r="475" ht="36.75" customHeight="1">
      <c r="A475" s="30"/>
      <c r="B475" s="30"/>
      <c r="C475" s="36"/>
      <c r="D475" s="30"/>
      <c r="E475" s="30"/>
      <c r="F475" s="237"/>
      <c r="G475" s="237"/>
      <c r="H475" s="237"/>
      <c r="I475" s="36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  <c r="AC475" s="229"/>
    </row>
    <row r="476" ht="36.75" customHeight="1">
      <c r="A476" s="30"/>
      <c r="B476" s="30"/>
      <c r="C476" s="36"/>
      <c r="D476" s="30"/>
      <c r="E476" s="30"/>
      <c r="F476" s="237"/>
      <c r="G476" s="237"/>
      <c r="H476" s="237"/>
      <c r="I476" s="36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  <c r="AC476" s="229"/>
    </row>
    <row r="477" ht="36.75" customHeight="1">
      <c r="A477" s="30"/>
      <c r="B477" s="30"/>
      <c r="C477" s="36"/>
      <c r="D477" s="30"/>
      <c r="E477" s="30"/>
      <c r="F477" s="237"/>
      <c r="G477" s="237"/>
      <c r="H477" s="237"/>
      <c r="I477" s="36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  <c r="AC477" s="229"/>
    </row>
    <row r="478" ht="36.75" customHeight="1">
      <c r="A478" s="30"/>
      <c r="B478" s="30"/>
      <c r="C478" s="36"/>
      <c r="D478" s="30"/>
      <c r="E478" s="30"/>
      <c r="F478" s="237"/>
      <c r="G478" s="237"/>
      <c r="H478" s="237"/>
      <c r="I478" s="36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</row>
    <row r="479" ht="36.75" customHeight="1">
      <c r="A479" s="30"/>
      <c r="B479" s="30"/>
      <c r="C479" s="36"/>
      <c r="D479" s="30"/>
      <c r="E479" s="30"/>
      <c r="F479" s="237"/>
      <c r="G479" s="237"/>
      <c r="H479" s="237"/>
      <c r="I479" s="36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  <c r="AC479" s="229"/>
    </row>
    <row r="480" ht="36.75" customHeight="1">
      <c r="A480" s="30"/>
      <c r="B480" s="30"/>
      <c r="C480" s="36"/>
      <c r="D480" s="30"/>
      <c r="E480" s="30"/>
      <c r="F480" s="237"/>
      <c r="G480" s="237"/>
      <c r="H480" s="237"/>
      <c r="I480" s="36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  <c r="AC480" s="229"/>
    </row>
    <row r="481" ht="36.75" customHeight="1">
      <c r="A481" s="30"/>
      <c r="B481" s="30"/>
      <c r="C481" s="36"/>
      <c r="D481" s="30"/>
      <c r="E481" s="30"/>
      <c r="F481" s="237"/>
      <c r="G481" s="237"/>
      <c r="H481" s="237"/>
      <c r="I481" s="36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  <c r="AC481" s="229"/>
    </row>
    <row r="482" ht="36.75" customHeight="1">
      <c r="A482" s="30"/>
      <c r="B482" s="30"/>
      <c r="C482" s="36"/>
      <c r="D482" s="30"/>
      <c r="E482" s="30"/>
      <c r="F482" s="237"/>
      <c r="G482" s="237"/>
      <c r="H482" s="237"/>
      <c r="I482" s="36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</row>
    <row r="483" ht="36.75" customHeight="1">
      <c r="A483" s="30"/>
      <c r="B483" s="30"/>
      <c r="C483" s="36"/>
      <c r="D483" s="30"/>
      <c r="E483" s="30"/>
      <c r="F483" s="237"/>
      <c r="G483" s="237"/>
      <c r="H483" s="237"/>
      <c r="I483" s="36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</row>
    <row r="484" ht="36.75" customHeight="1">
      <c r="A484" s="30"/>
      <c r="B484" s="30"/>
      <c r="C484" s="36"/>
      <c r="D484" s="30"/>
      <c r="E484" s="30"/>
      <c r="F484" s="237"/>
      <c r="G484" s="237"/>
      <c r="H484" s="237"/>
      <c r="I484" s="36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</row>
    <row r="485" ht="36.75" customHeight="1">
      <c r="A485" s="30"/>
      <c r="B485" s="30"/>
      <c r="C485" s="36"/>
      <c r="D485" s="30"/>
      <c r="E485" s="30"/>
      <c r="F485" s="237"/>
      <c r="G485" s="237"/>
      <c r="H485" s="237"/>
      <c r="I485" s="36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</row>
    <row r="486" ht="36.75" customHeight="1">
      <c r="A486" s="30"/>
      <c r="B486" s="30"/>
      <c r="C486" s="36"/>
      <c r="D486" s="30"/>
      <c r="E486" s="30"/>
      <c r="F486" s="237"/>
      <c r="G486" s="237"/>
      <c r="H486" s="237"/>
      <c r="I486" s="36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  <c r="AC486" s="229"/>
    </row>
    <row r="487" ht="36.75" customHeight="1">
      <c r="A487" s="30"/>
      <c r="B487" s="30"/>
      <c r="C487" s="36"/>
      <c r="D487" s="30"/>
      <c r="E487" s="30"/>
      <c r="F487" s="237"/>
      <c r="G487" s="237"/>
      <c r="H487" s="237"/>
      <c r="I487" s="36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  <c r="AC487" s="229"/>
    </row>
    <row r="488" ht="36.75" customHeight="1">
      <c r="A488" s="30"/>
      <c r="B488" s="30"/>
      <c r="C488" s="36"/>
      <c r="D488" s="30"/>
      <c r="E488" s="30"/>
      <c r="F488" s="237"/>
      <c r="G488" s="237"/>
      <c r="H488" s="237"/>
      <c r="I488" s="36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  <c r="AC488" s="229"/>
    </row>
    <row r="489" ht="36.75" customHeight="1">
      <c r="A489" s="30"/>
      <c r="B489" s="30"/>
      <c r="C489" s="36"/>
      <c r="D489" s="30"/>
      <c r="E489" s="30"/>
      <c r="F489" s="237"/>
      <c r="G489" s="237"/>
      <c r="H489" s="237"/>
      <c r="I489" s="36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  <c r="AC489" s="229"/>
    </row>
    <row r="490" ht="36.75" customHeight="1">
      <c r="A490" s="30"/>
      <c r="B490" s="30"/>
      <c r="C490" s="36"/>
      <c r="D490" s="30"/>
      <c r="E490" s="30"/>
      <c r="F490" s="237"/>
      <c r="G490" s="237"/>
      <c r="H490" s="237"/>
      <c r="I490" s="36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  <c r="AC490" s="229"/>
    </row>
    <row r="491" ht="36.75" customHeight="1">
      <c r="A491" s="30"/>
      <c r="B491" s="30"/>
      <c r="C491" s="36"/>
      <c r="D491" s="30"/>
      <c r="E491" s="30"/>
      <c r="F491" s="237"/>
      <c r="G491" s="237"/>
      <c r="H491" s="237"/>
      <c r="I491" s="36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  <c r="AC491" s="229"/>
    </row>
    <row r="492" ht="36.75" customHeight="1">
      <c r="A492" s="30"/>
      <c r="B492" s="30"/>
      <c r="C492" s="36"/>
      <c r="D492" s="30"/>
      <c r="E492" s="30"/>
      <c r="F492" s="237"/>
      <c r="G492" s="237"/>
      <c r="H492" s="237"/>
      <c r="I492" s="36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  <c r="AC492" s="229"/>
    </row>
    <row r="493" ht="36.75" customHeight="1">
      <c r="A493" s="30"/>
      <c r="B493" s="30"/>
      <c r="C493" s="36"/>
      <c r="D493" s="30"/>
      <c r="E493" s="30"/>
      <c r="F493" s="237"/>
      <c r="G493" s="237"/>
      <c r="H493" s="237"/>
      <c r="I493" s="36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  <c r="AC493" s="229"/>
    </row>
    <row r="494" ht="36.75" customHeight="1">
      <c r="A494" s="30"/>
      <c r="B494" s="30"/>
      <c r="C494" s="36"/>
      <c r="D494" s="30"/>
      <c r="E494" s="30"/>
      <c r="F494" s="237"/>
      <c r="G494" s="237"/>
      <c r="H494" s="237"/>
      <c r="I494" s="36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  <c r="AC494" s="229"/>
    </row>
    <row r="495" ht="36.75" customHeight="1">
      <c r="A495" s="30"/>
      <c r="B495" s="30"/>
      <c r="C495" s="36"/>
      <c r="D495" s="30"/>
      <c r="E495" s="30"/>
      <c r="F495" s="237"/>
      <c r="G495" s="237"/>
      <c r="H495" s="237"/>
      <c r="I495" s="36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  <c r="AC495" s="229"/>
    </row>
    <row r="496" ht="36.75" customHeight="1">
      <c r="A496" s="30"/>
      <c r="B496" s="30"/>
      <c r="C496" s="36"/>
      <c r="D496" s="30"/>
      <c r="E496" s="30"/>
      <c r="F496" s="237"/>
      <c r="G496" s="237"/>
      <c r="H496" s="237"/>
      <c r="I496" s="36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  <c r="AC496" s="229"/>
    </row>
    <row r="497" ht="36.75" customHeight="1">
      <c r="A497" s="30"/>
      <c r="B497" s="30"/>
      <c r="C497" s="36"/>
      <c r="D497" s="30"/>
      <c r="E497" s="30"/>
      <c r="F497" s="237"/>
      <c r="G497" s="237"/>
      <c r="H497" s="237"/>
      <c r="I497" s="36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  <c r="AC497" s="229"/>
    </row>
    <row r="498" ht="36.75" customHeight="1">
      <c r="A498" s="30"/>
      <c r="B498" s="30"/>
      <c r="C498" s="36"/>
      <c r="D498" s="30"/>
      <c r="E498" s="30"/>
      <c r="F498" s="237"/>
      <c r="G498" s="237"/>
      <c r="H498" s="237"/>
      <c r="I498" s="36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  <c r="AC498" s="229"/>
    </row>
    <row r="499" ht="36.75" customHeight="1">
      <c r="A499" s="30"/>
      <c r="B499" s="30"/>
      <c r="C499" s="36"/>
      <c r="D499" s="30"/>
      <c r="E499" s="30"/>
      <c r="F499" s="237"/>
      <c r="G499" s="237"/>
      <c r="H499" s="237"/>
      <c r="I499" s="36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  <c r="AC499" s="229"/>
    </row>
    <row r="500" ht="36.75" customHeight="1">
      <c r="A500" s="30"/>
      <c r="B500" s="30"/>
      <c r="C500" s="36"/>
      <c r="D500" s="30"/>
      <c r="E500" s="30"/>
      <c r="F500" s="237"/>
      <c r="G500" s="237"/>
      <c r="H500" s="237"/>
      <c r="I500" s="36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  <c r="AC500" s="229"/>
    </row>
    <row r="501" ht="36.75" customHeight="1">
      <c r="A501" s="30"/>
      <c r="B501" s="30"/>
      <c r="C501" s="36"/>
      <c r="D501" s="30"/>
      <c r="E501" s="30"/>
      <c r="F501" s="237"/>
      <c r="G501" s="237"/>
      <c r="H501" s="237"/>
      <c r="I501" s="36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  <c r="AC501" s="229"/>
    </row>
    <row r="502" ht="36.75" customHeight="1">
      <c r="A502" s="30"/>
      <c r="B502" s="30"/>
      <c r="C502" s="36"/>
      <c r="D502" s="30"/>
      <c r="E502" s="30"/>
      <c r="F502" s="237"/>
      <c r="G502" s="237"/>
      <c r="H502" s="237"/>
      <c r="I502" s="36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  <c r="AC502" s="229"/>
    </row>
    <row r="503" ht="36.75" customHeight="1">
      <c r="A503" s="30"/>
      <c r="B503" s="30"/>
      <c r="C503" s="36"/>
      <c r="D503" s="30"/>
      <c r="E503" s="30"/>
      <c r="F503" s="237"/>
      <c r="G503" s="237"/>
      <c r="H503" s="237"/>
      <c r="I503" s="36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  <c r="AC503" s="229"/>
    </row>
    <row r="504" ht="36.75" customHeight="1">
      <c r="A504" s="30"/>
      <c r="B504" s="30"/>
      <c r="C504" s="36"/>
      <c r="D504" s="30"/>
      <c r="E504" s="30"/>
      <c r="F504" s="237"/>
      <c r="G504" s="237"/>
      <c r="H504" s="237"/>
      <c r="I504" s="36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  <c r="AC504" s="229"/>
    </row>
    <row r="505" ht="36.75" customHeight="1">
      <c r="A505" s="30"/>
      <c r="B505" s="30"/>
      <c r="C505" s="36"/>
      <c r="D505" s="30"/>
      <c r="E505" s="30"/>
      <c r="F505" s="237"/>
      <c r="G505" s="237"/>
      <c r="H505" s="237"/>
      <c r="I505" s="36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  <c r="AC505" s="229"/>
    </row>
    <row r="506" ht="36.75" customHeight="1">
      <c r="A506" s="30"/>
      <c r="B506" s="30"/>
      <c r="C506" s="36"/>
      <c r="D506" s="30"/>
      <c r="E506" s="30"/>
      <c r="F506" s="237"/>
      <c r="G506" s="237"/>
      <c r="H506" s="237"/>
      <c r="I506" s="36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  <c r="AC506" s="229"/>
    </row>
    <row r="507" ht="36.75" customHeight="1">
      <c r="A507" s="30"/>
      <c r="B507" s="30"/>
      <c r="C507" s="36"/>
      <c r="D507" s="30"/>
      <c r="E507" s="30"/>
      <c r="F507" s="237"/>
      <c r="G507" s="237"/>
      <c r="H507" s="237"/>
      <c r="I507" s="36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</row>
    <row r="508" ht="36.75" customHeight="1">
      <c r="A508" s="30"/>
      <c r="B508" s="30"/>
      <c r="C508" s="36"/>
      <c r="D508" s="30"/>
      <c r="E508" s="30"/>
      <c r="F508" s="237"/>
      <c r="G508" s="237"/>
      <c r="H508" s="237"/>
      <c r="I508" s="36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</row>
    <row r="509" ht="36.75" customHeight="1">
      <c r="A509" s="30"/>
      <c r="B509" s="30"/>
      <c r="C509" s="36"/>
      <c r="D509" s="30"/>
      <c r="E509" s="30"/>
      <c r="F509" s="237"/>
      <c r="G509" s="237"/>
      <c r="H509" s="237"/>
      <c r="I509" s="36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  <c r="AC509" s="229"/>
    </row>
    <row r="510" ht="36.75" customHeight="1">
      <c r="A510" s="30"/>
      <c r="B510" s="30"/>
      <c r="C510" s="36"/>
      <c r="D510" s="30"/>
      <c r="E510" s="30"/>
      <c r="F510" s="237"/>
      <c r="G510" s="237"/>
      <c r="H510" s="237"/>
      <c r="I510" s="36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  <c r="AC510" s="229"/>
    </row>
    <row r="511" ht="36.75" customHeight="1">
      <c r="A511" s="30"/>
      <c r="B511" s="30"/>
      <c r="C511" s="36"/>
      <c r="D511" s="30"/>
      <c r="E511" s="30"/>
      <c r="F511" s="237"/>
      <c r="G511" s="237"/>
      <c r="H511" s="237"/>
      <c r="I511" s="36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  <c r="AC511" s="229"/>
    </row>
    <row r="512" ht="36.75" customHeight="1">
      <c r="A512" s="30"/>
      <c r="B512" s="30"/>
      <c r="C512" s="36"/>
      <c r="D512" s="30"/>
      <c r="E512" s="30"/>
      <c r="F512" s="237"/>
      <c r="G512" s="237"/>
      <c r="H512" s="237"/>
      <c r="I512" s="36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  <c r="AC512" s="229"/>
    </row>
    <row r="513" ht="36.75" customHeight="1">
      <c r="A513" s="30"/>
      <c r="B513" s="30"/>
      <c r="C513" s="36"/>
      <c r="D513" s="30"/>
      <c r="E513" s="30"/>
      <c r="F513" s="237"/>
      <c r="G513" s="237"/>
      <c r="H513" s="237"/>
      <c r="I513" s="36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  <c r="AC513" s="229"/>
    </row>
    <row r="514" ht="36.75" customHeight="1">
      <c r="A514" s="30"/>
      <c r="B514" s="30"/>
      <c r="C514" s="36"/>
      <c r="D514" s="30"/>
      <c r="E514" s="30"/>
      <c r="F514" s="237"/>
      <c r="G514" s="237"/>
      <c r="H514" s="237"/>
      <c r="I514" s="36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  <c r="AC514" s="229"/>
    </row>
    <row r="515" ht="36.75" customHeight="1">
      <c r="A515" s="30"/>
      <c r="B515" s="30"/>
      <c r="C515" s="36"/>
      <c r="D515" s="30"/>
      <c r="E515" s="30"/>
      <c r="F515" s="237"/>
      <c r="G515" s="237"/>
      <c r="H515" s="237"/>
      <c r="I515" s="36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  <c r="AC515" s="229"/>
    </row>
    <row r="516" ht="36.75" customHeight="1">
      <c r="A516" s="30"/>
      <c r="B516" s="30"/>
      <c r="C516" s="36"/>
      <c r="D516" s="30"/>
      <c r="E516" s="30"/>
      <c r="F516" s="237"/>
      <c r="G516" s="237"/>
      <c r="H516" s="237"/>
      <c r="I516" s="36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  <c r="AC516" s="229"/>
    </row>
    <row r="517" ht="36.75" customHeight="1">
      <c r="A517" s="30"/>
      <c r="B517" s="30"/>
      <c r="C517" s="36"/>
      <c r="D517" s="30"/>
      <c r="E517" s="30"/>
      <c r="F517" s="237"/>
      <c r="G517" s="237"/>
      <c r="H517" s="237"/>
      <c r="I517" s="36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  <c r="AC517" s="229"/>
    </row>
    <row r="518" ht="36.75" customHeight="1">
      <c r="A518" s="30"/>
      <c r="B518" s="30"/>
      <c r="C518" s="36"/>
      <c r="D518" s="30"/>
      <c r="E518" s="30"/>
      <c r="F518" s="237"/>
      <c r="G518" s="237"/>
      <c r="H518" s="237"/>
      <c r="I518" s="36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  <c r="AC518" s="229"/>
    </row>
    <row r="519" ht="36.75" customHeight="1">
      <c r="A519" s="30"/>
      <c r="B519" s="30"/>
      <c r="C519" s="36"/>
      <c r="D519" s="30"/>
      <c r="E519" s="30"/>
      <c r="F519" s="237"/>
      <c r="G519" s="237"/>
      <c r="H519" s="237"/>
      <c r="I519" s="36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  <c r="AC519" s="229"/>
    </row>
    <row r="520" ht="36.75" customHeight="1">
      <c r="A520" s="30"/>
      <c r="B520" s="30"/>
      <c r="C520" s="36"/>
      <c r="D520" s="30"/>
      <c r="E520" s="30"/>
      <c r="F520" s="237"/>
      <c r="G520" s="237"/>
      <c r="H520" s="237"/>
      <c r="I520" s="36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  <c r="AC520" s="229"/>
    </row>
    <row r="521" ht="36.75" customHeight="1">
      <c r="A521" s="30"/>
      <c r="B521" s="30"/>
      <c r="C521" s="36"/>
      <c r="D521" s="30"/>
      <c r="E521" s="30"/>
      <c r="F521" s="237"/>
      <c r="G521" s="237"/>
      <c r="H521" s="237"/>
      <c r="I521" s="36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  <c r="AC521" s="229"/>
    </row>
    <row r="522" ht="36.75" customHeight="1">
      <c r="A522" s="30"/>
      <c r="B522" s="30"/>
      <c r="C522" s="36"/>
      <c r="D522" s="30"/>
      <c r="E522" s="30"/>
      <c r="F522" s="237"/>
      <c r="G522" s="237"/>
      <c r="H522" s="237"/>
      <c r="I522" s="36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</row>
    <row r="523" ht="36.75" customHeight="1">
      <c r="A523" s="30"/>
      <c r="B523" s="30"/>
      <c r="C523" s="36"/>
      <c r="D523" s="30"/>
      <c r="E523" s="30"/>
      <c r="F523" s="237"/>
      <c r="G523" s="237"/>
      <c r="H523" s="237"/>
      <c r="I523" s="36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  <c r="AC523" s="229"/>
    </row>
    <row r="524" ht="36.75" customHeight="1">
      <c r="A524" s="30"/>
      <c r="B524" s="30"/>
      <c r="C524" s="36"/>
      <c r="D524" s="30"/>
      <c r="E524" s="30"/>
      <c r="F524" s="237"/>
      <c r="G524" s="237"/>
      <c r="H524" s="237"/>
      <c r="I524" s="36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  <c r="AC524" s="229"/>
    </row>
    <row r="525" ht="36.75" customHeight="1">
      <c r="A525" s="30"/>
      <c r="B525" s="30"/>
      <c r="C525" s="36"/>
      <c r="D525" s="30"/>
      <c r="E525" s="30"/>
      <c r="F525" s="237"/>
      <c r="G525" s="237"/>
      <c r="H525" s="237"/>
      <c r="I525" s="36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  <c r="AC525" s="229"/>
    </row>
    <row r="526" ht="36.75" customHeight="1">
      <c r="A526" s="30"/>
      <c r="B526" s="30"/>
      <c r="C526" s="36"/>
      <c r="D526" s="30"/>
      <c r="E526" s="30"/>
      <c r="F526" s="237"/>
      <c r="G526" s="237"/>
      <c r="H526" s="237"/>
      <c r="I526" s="36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  <c r="AA526" s="229"/>
      <c r="AB526" s="229"/>
      <c r="AC526" s="229"/>
    </row>
    <row r="527" ht="36.75" customHeight="1">
      <c r="A527" s="30"/>
      <c r="B527" s="30"/>
      <c r="C527" s="36"/>
      <c r="D527" s="30"/>
      <c r="E527" s="30"/>
      <c r="F527" s="237"/>
      <c r="G527" s="237"/>
      <c r="H527" s="237"/>
      <c r="I527" s="36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  <c r="AA527" s="229"/>
      <c r="AB527" s="229"/>
      <c r="AC527" s="229"/>
    </row>
    <row r="528" ht="36.75" customHeight="1">
      <c r="A528" s="30"/>
      <c r="B528" s="30"/>
      <c r="C528" s="36"/>
      <c r="D528" s="30"/>
      <c r="E528" s="30"/>
      <c r="F528" s="237"/>
      <c r="G528" s="237"/>
      <c r="H528" s="237"/>
      <c r="I528" s="36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  <c r="AA528" s="229"/>
      <c r="AB528" s="229"/>
      <c r="AC528" s="229"/>
    </row>
    <row r="529" ht="36.75" customHeight="1">
      <c r="A529" s="30"/>
      <c r="B529" s="30"/>
      <c r="C529" s="36"/>
      <c r="D529" s="30"/>
      <c r="E529" s="30"/>
      <c r="F529" s="237"/>
      <c r="G529" s="237"/>
      <c r="H529" s="237"/>
      <c r="I529" s="36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  <c r="AA529" s="229"/>
      <c r="AB529" s="229"/>
      <c r="AC529" s="229"/>
    </row>
    <row r="530" ht="36.75" customHeight="1">
      <c r="A530" s="30"/>
      <c r="B530" s="30"/>
      <c r="C530" s="36"/>
      <c r="D530" s="30"/>
      <c r="E530" s="30"/>
      <c r="F530" s="237"/>
      <c r="G530" s="237"/>
      <c r="H530" s="237"/>
      <c r="I530" s="36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  <c r="AA530" s="229"/>
      <c r="AB530" s="229"/>
      <c r="AC530" s="229"/>
    </row>
    <row r="531" ht="36.75" customHeight="1">
      <c r="A531" s="30"/>
      <c r="B531" s="30"/>
      <c r="C531" s="36"/>
      <c r="D531" s="30"/>
      <c r="E531" s="30"/>
      <c r="F531" s="237"/>
      <c r="G531" s="237"/>
      <c r="H531" s="237"/>
      <c r="I531" s="36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  <c r="AA531" s="229"/>
      <c r="AB531" s="229"/>
      <c r="AC531" s="229"/>
    </row>
    <row r="532" ht="36.75" customHeight="1">
      <c r="A532" s="30"/>
      <c r="B532" s="30"/>
      <c r="C532" s="36"/>
      <c r="D532" s="30"/>
      <c r="E532" s="30"/>
      <c r="F532" s="237"/>
      <c r="G532" s="237"/>
      <c r="H532" s="237"/>
      <c r="I532" s="36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  <c r="AA532" s="229"/>
      <c r="AB532" s="229"/>
      <c r="AC532" s="229"/>
    </row>
    <row r="533" ht="36.75" customHeight="1">
      <c r="A533" s="30"/>
      <c r="B533" s="30"/>
      <c r="C533" s="36"/>
      <c r="D533" s="30"/>
      <c r="E533" s="30"/>
      <c r="F533" s="237"/>
      <c r="G533" s="237"/>
      <c r="H533" s="237"/>
      <c r="I533" s="36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  <c r="AA533" s="229"/>
      <c r="AB533" s="229"/>
      <c r="AC533" s="229"/>
    </row>
    <row r="534" ht="36.75" customHeight="1">
      <c r="A534" s="30"/>
      <c r="B534" s="30"/>
      <c r="C534" s="36"/>
      <c r="D534" s="30"/>
      <c r="E534" s="30"/>
      <c r="F534" s="237"/>
      <c r="G534" s="237"/>
      <c r="H534" s="237"/>
      <c r="I534" s="36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</row>
    <row r="535" ht="36.75" customHeight="1">
      <c r="A535" s="30"/>
      <c r="B535" s="30"/>
      <c r="C535" s="36"/>
      <c r="D535" s="30"/>
      <c r="E535" s="30"/>
      <c r="F535" s="237"/>
      <c r="G535" s="237"/>
      <c r="H535" s="237"/>
      <c r="I535" s="36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</row>
    <row r="536" ht="36.75" customHeight="1">
      <c r="A536" s="30"/>
      <c r="B536" s="30"/>
      <c r="C536" s="36"/>
      <c r="D536" s="30"/>
      <c r="E536" s="30"/>
      <c r="F536" s="237"/>
      <c r="G536" s="237"/>
      <c r="H536" s="237"/>
      <c r="I536" s="36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</row>
    <row r="537" ht="36.75" customHeight="1">
      <c r="A537" s="30"/>
      <c r="B537" s="30"/>
      <c r="C537" s="36"/>
      <c r="D537" s="30"/>
      <c r="E537" s="30"/>
      <c r="F537" s="237"/>
      <c r="G537" s="237"/>
      <c r="H537" s="237"/>
      <c r="I537" s="36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</row>
    <row r="538" ht="36.75" customHeight="1">
      <c r="A538" s="30"/>
      <c r="B538" s="30"/>
      <c r="C538" s="36"/>
      <c r="D538" s="30"/>
      <c r="E538" s="30"/>
      <c r="F538" s="237"/>
      <c r="G538" s="237"/>
      <c r="H538" s="237"/>
      <c r="I538" s="36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  <c r="AA538" s="229"/>
      <c r="AB538" s="229"/>
      <c r="AC538" s="229"/>
    </row>
    <row r="539" ht="36.75" customHeight="1">
      <c r="A539" s="30"/>
      <c r="B539" s="30"/>
      <c r="C539" s="36"/>
      <c r="D539" s="30"/>
      <c r="E539" s="30"/>
      <c r="F539" s="237"/>
      <c r="G539" s="237"/>
      <c r="H539" s="237"/>
      <c r="I539" s="36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  <c r="AA539" s="229"/>
      <c r="AB539" s="229"/>
      <c r="AC539" s="229"/>
    </row>
    <row r="540" ht="36.75" customHeight="1">
      <c r="A540" s="30"/>
      <c r="B540" s="30"/>
      <c r="C540" s="36"/>
      <c r="D540" s="30"/>
      <c r="E540" s="30"/>
      <c r="F540" s="237"/>
      <c r="G540" s="237"/>
      <c r="H540" s="237"/>
      <c r="I540" s="36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  <c r="AA540" s="229"/>
      <c r="AB540" s="229"/>
      <c r="AC540" s="229"/>
    </row>
    <row r="541" ht="36.75" customHeight="1">
      <c r="A541" s="30"/>
      <c r="B541" s="30"/>
      <c r="C541" s="36"/>
      <c r="D541" s="30"/>
      <c r="E541" s="30"/>
      <c r="F541" s="237"/>
      <c r="G541" s="237"/>
      <c r="H541" s="237"/>
      <c r="I541" s="36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  <c r="AA541" s="229"/>
      <c r="AB541" s="229"/>
      <c r="AC541" s="229"/>
    </row>
    <row r="542" ht="36.75" customHeight="1">
      <c r="A542" s="30"/>
      <c r="B542" s="30"/>
      <c r="C542" s="36"/>
      <c r="D542" s="30"/>
      <c r="E542" s="30"/>
      <c r="F542" s="237"/>
      <c r="G542" s="237"/>
      <c r="H542" s="237"/>
      <c r="I542" s="36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  <c r="AA542" s="229"/>
      <c r="AB542" s="229"/>
      <c r="AC542" s="229"/>
    </row>
    <row r="543" ht="36.75" customHeight="1">
      <c r="A543" s="30"/>
      <c r="B543" s="30"/>
      <c r="C543" s="36"/>
      <c r="D543" s="30"/>
      <c r="E543" s="30"/>
      <c r="F543" s="237"/>
      <c r="G543" s="237"/>
      <c r="H543" s="237"/>
      <c r="I543" s="36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  <c r="AA543" s="229"/>
      <c r="AB543" s="229"/>
      <c r="AC543" s="229"/>
    </row>
    <row r="544" ht="36.75" customHeight="1">
      <c r="A544" s="30"/>
      <c r="B544" s="30"/>
      <c r="C544" s="36"/>
      <c r="D544" s="30"/>
      <c r="E544" s="30"/>
      <c r="F544" s="237"/>
      <c r="G544" s="237"/>
      <c r="H544" s="237"/>
      <c r="I544" s="36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  <c r="AA544" s="229"/>
      <c r="AB544" s="229"/>
      <c r="AC544" s="229"/>
    </row>
    <row r="545" ht="36.75" customHeight="1">
      <c r="A545" s="30"/>
      <c r="B545" s="30"/>
      <c r="C545" s="36"/>
      <c r="D545" s="30"/>
      <c r="E545" s="30"/>
      <c r="F545" s="237"/>
      <c r="G545" s="237"/>
      <c r="H545" s="237"/>
      <c r="I545" s="36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  <c r="AA545" s="229"/>
      <c r="AB545" s="229"/>
      <c r="AC545" s="229"/>
    </row>
    <row r="546" ht="36.75" customHeight="1">
      <c r="A546" s="30"/>
      <c r="B546" s="30"/>
      <c r="C546" s="36"/>
      <c r="D546" s="30"/>
      <c r="E546" s="30"/>
      <c r="F546" s="237"/>
      <c r="G546" s="237"/>
      <c r="H546" s="237"/>
      <c r="I546" s="36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  <c r="AA546" s="229"/>
      <c r="AB546" s="229"/>
      <c r="AC546" s="229"/>
    </row>
    <row r="547" ht="36.75" customHeight="1">
      <c r="A547" s="30"/>
      <c r="B547" s="30"/>
      <c r="C547" s="36"/>
      <c r="D547" s="30"/>
      <c r="E547" s="30"/>
      <c r="F547" s="237"/>
      <c r="G547" s="237"/>
      <c r="H547" s="237"/>
      <c r="I547" s="36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  <c r="AA547" s="229"/>
      <c r="AB547" s="229"/>
      <c r="AC547" s="229"/>
    </row>
    <row r="548" ht="36.75" customHeight="1">
      <c r="A548" s="30"/>
      <c r="B548" s="30"/>
      <c r="C548" s="36"/>
      <c r="D548" s="30"/>
      <c r="E548" s="30"/>
      <c r="F548" s="237"/>
      <c r="G548" s="237"/>
      <c r="H548" s="237"/>
      <c r="I548" s="36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  <c r="AA548" s="229"/>
      <c r="AB548" s="229"/>
      <c r="AC548" s="229"/>
    </row>
    <row r="549" ht="36.75" customHeight="1">
      <c r="A549" s="30"/>
      <c r="B549" s="30"/>
      <c r="C549" s="36"/>
      <c r="D549" s="30"/>
      <c r="E549" s="30"/>
      <c r="F549" s="237"/>
      <c r="G549" s="237"/>
      <c r="H549" s="237"/>
      <c r="I549" s="36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  <c r="AA549" s="229"/>
      <c r="AB549" s="229"/>
      <c r="AC549" s="229"/>
    </row>
    <row r="550" ht="36.75" customHeight="1">
      <c r="A550" s="30"/>
      <c r="B550" s="30"/>
      <c r="C550" s="36"/>
      <c r="D550" s="30"/>
      <c r="E550" s="30"/>
      <c r="F550" s="237"/>
      <c r="G550" s="237"/>
      <c r="H550" s="237"/>
      <c r="I550" s="36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  <c r="AA550" s="229"/>
      <c r="AB550" s="229"/>
      <c r="AC550" s="229"/>
    </row>
    <row r="551" ht="36.75" customHeight="1">
      <c r="A551" s="30"/>
      <c r="B551" s="30"/>
      <c r="C551" s="36"/>
      <c r="D551" s="30"/>
      <c r="E551" s="30"/>
      <c r="F551" s="237"/>
      <c r="G551" s="237"/>
      <c r="H551" s="237"/>
      <c r="I551" s="36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  <c r="AA551" s="229"/>
      <c r="AB551" s="229"/>
      <c r="AC551" s="229"/>
    </row>
    <row r="552" ht="36.75" customHeight="1">
      <c r="A552" s="30"/>
      <c r="B552" s="30"/>
      <c r="C552" s="36"/>
      <c r="D552" s="30"/>
      <c r="E552" s="30"/>
      <c r="F552" s="237"/>
      <c r="G552" s="237"/>
      <c r="H552" s="237"/>
      <c r="I552" s="36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  <c r="AA552" s="229"/>
      <c r="AB552" s="229"/>
      <c r="AC552" s="229"/>
    </row>
    <row r="553" ht="36.75" customHeight="1">
      <c r="A553" s="30"/>
      <c r="B553" s="30"/>
      <c r="C553" s="36"/>
      <c r="D553" s="30"/>
      <c r="E553" s="30"/>
      <c r="F553" s="237"/>
      <c r="G553" s="237"/>
      <c r="H553" s="237"/>
      <c r="I553" s="36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  <c r="AA553" s="229"/>
      <c r="AB553" s="229"/>
      <c r="AC553" s="229"/>
    </row>
    <row r="554" ht="36.75" customHeight="1">
      <c r="A554" s="30"/>
      <c r="B554" s="30"/>
      <c r="C554" s="36"/>
      <c r="D554" s="30"/>
      <c r="E554" s="30"/>
      <c r="F554" s="237"/>
      <c r="G554" s="237"/>
      <c r="H554" s="237"/>
      <c r="I554" s="36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  <c r="AA554" s="229"/>
      <c r="AB554" s="229"/>
      <c r="AC554" s="229"/>
    </row>
    <row r="555" ht="36.75" customHeight="1">
      <c r="A555" s="30"/>
      <c r="B555" s="30"/>
      <c r="C555" s="36"/>
      <c r="D555" s="30"/>
      <c r="E555" s="30"/>
      <c r="F555" s="237"/>
      <c r="G555" s="237"/>
      <c r="H555" s="237"/>
      <c r="I555" s="36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  <c r="AA555" s="229"/>
      <c r="AB555" s="229"/>
      <c r="AC555" s="229"/>
    </row>
    <row r="556" ht="36.75" customHeight="1">
      <c r="A556" s="30"/>
      <c r="B556" s="30"/>
      <c r="C556" s="36"/>
      <c r="D556" s="30"/>
      <c r="E556" s="30"/>
      <c r="F556" s="237"/>
      <c r="G556" s="237"/>
      <c r="H556" s="237"/>
      <c r="I556" s="36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  <c r="AA556" s="229"/>
      <c r="AB556" s="229"/>
      <c r="AC556" s="229"/>
    </row>
    <row r="557" ht="36.75" customHeight="1">
      <c r="A557" s="30"/>
      <c r="B557" s="30"/>
      <c r="C557" s="36"/>
      <c r="D557" s="30"/>
      <c r="E557" s="30"/>
      <c r="F557" s="237"/>
      <c r="G557" s="237"/>
      <c r="H557" s="237"/>
      <c r="I557" s="36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  <c r="AA557" s="229"/>
      <c r="AB557" s="229"/>
      <c r="AC557" s="229"/>
    </row>
    <row r="558" ht="36.75" customHeight="1">
      <c r="A558" s="30"/>
      <c r="B558" s="30"/>
      <c r="C558" s="36"/>
      <c r="D558" s="30"/>
      <c r="E558" s="30"/>
      <c r="F558" s="237"/>
      <c r="G558" s="237"/>
      <c r="H558" s="237"/>
      <c r="I558" s="36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  <c r="AA558" s="229"/>
      <c r="AB558" s="229"/>
      <c r="AC558" s="229"/>
    </row>
    <row r="559" ht="36.75" customHeight="1">
      <c r="A559" s="30"/>
      <c r="B559" s="30"/>
      <c r="C559" s="36"/>
      <c r="D559" s="30"/>
      <c r="E559" s="30"/>
      <c r="F559" s="237"/>
      <c r="G559" s="237"/>
      <c r="H559" s="237"/>
      <c r="I559" s="36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  <c r="AA559" s="229"/>
      <c r="AB559" s="229"/>
      <c r="AC559" s="229"/>
    </row>
    <row r="560" ht="36.75" customHeight="1">
      <c r="A560" s="30"/>
      <c r="B560" s="30"/>
      <c r="C560" s="36"/>
      <c r="D560" s="30"/>
      <c r="E560" s="30"/>
      <c r="F560" s="237"/>
      <c r="G560" s="237"/>
      <c r="H560" s="237"/>
      <c r="I560" s="36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  <c r="AA560" s="229"/>
      <c r="AB560" s="229"/>
      <c r="AC560" s="229"/>
    </row>
    <row r="561" ht="36.75" customHeight="1">
      <c r="A561" s="30"/>
      <c r="B561" s="30"/>
      <c r="C561" s="36"/>
      <c r="D561" s="30"/>
      <c r="E561" s="30"/>
      <c r="F561" s="237"/>
      <c r="G561" s="237"/>
      <c r="H561" s="237"/>
      <c r="I561" s="36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  <c r="AA561" s="229"/>
      <c r="AB561" s="229"/>
      <c r="AC561" s="229"/>
    </row>
    <row r="562" ht="36.75" customHeight="1">
      <c r="A562" s="30"/>
      <c r="B562" s="30"/>
      <c r="C562" s="36"/>
      <c r="D562" s="30"/>
      <c r="E562" s="30"/>
      <c r="F562" s="237"/>
      <c r="G562" s="237"/>
      <c r="H562" s="237"/>
      <c r="I562" s="36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  <c r="AA562" s="229"/>
      <c r="AB562" s="229"/>
      <c r="AC562" s="229"/>
    </row>
    <row r="563" ht="36.75" customHeight="1">
      <c r="A563" s="30"/>
      <c r="B563" s="30"/>
      <c r="C563" s="36"/>
      <c r="D563" s="30"/>
      <c r="E563" s="30"/>
      <c r="F563" s="237"/>
      <c r="G563" s="237"/>
      <c r="H563" s="237"/>
      <c r="I563" s="36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  <c r="AA563" s="229"/>
      <c r="AB563" s="229"/>
      <c r="AC563" s="229"/>
    </row>
    <row r="564" ht="36.75" customHeight="1">
      <c r="A564" s="30"/>
      <c r="B564" s="30"/>
      <c r="C564" s="36"/>
      <c r="D564" s="30"/>
      <c r="E564" s="30"/>
      <c r="F564" s="237"/>
      <c r="G564" s="237"/>
      <c r="H564" s="237"/>
      <c r="I564" s="36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  <c r="AA564" s="229"/>
      <c r="AB564" s="229"/>
      <c r="AC564" s="229"/>
    </row>
    <row r="565" ht="36.75" customHeight="1">
      <c r="A565" s="30"/>
      <c r="B565" s="30"/>
      <c r="C565" s="36"/>
      <c r="D565" s="30"/>
      <c r="E565" s="30"/>
      <c r="F565" s="237"/>
      <c r="G565" s="237"/>
      <c r="H565" s="237"/>
      <c r="I565" s="36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  <c r="AA565" s="229"/>
      <c r="AB565" s="229"/>
      <c r="AC565" s="229"/>
    </row>
    <row r="566" ht="36.75" customHeight="1">
      <c r="A566" s="30"/>
      <c r="B566" s="30"/>
      <c r="C566" s="36"/>
      <c r="D566" s="30"/>
      <c r="E566" s="30"/>
      <c r="F566" s="237"/>
      <c r="G566" s="237"/>
      <c r="H566" s="237"/>
      <c r="I566" s="36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  <c r="AA566" s="229"/>
      <c r="AB566" s="229"/>
      <c r="AC566" s="229"/>
    </row>
    <row r="567" ht="36.75" customHeight="1">
      <c r="A567" s="30"/>
      <c r="B567" s="30"/>
      <c r="C567" s="36"/>
      <c r="D567" s="30"/>
      <c r="E567" s="30"/>
      <c r="F567" s="237"/>
      <c r="G567" s="237"/>
      <c r="H567" s="237"/>
      <c r="I567" s="36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  <c r="AA567" s="229"/>
      <c r="AB567" s="229"/>
      <c r="AC567" s="229"/>
    </row>
    <row r="568" ht="36.75" customHeight="1">
      <c r="A568" s="30"/>
      <c r="B568" s="30"/>
      <c r="C568" s="36"/>
      <c r="D568" s="30"/>
      <c r="E568" s="30"/>
      <c r="F568" s="237"/>
      <c r="G568" s="237"/>
      <c r="H568" s="237"/>
      <c r="I568" s="36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  <c r="AA568" s="229"/>
      <c r="AB568" s="229"/>
      <c r="AC568" s="229"/>
    </row>
    <row r="569" ht="36.75" customHeight="1">
      <c r="A569" s="30"/>
      <c r="B569" s="30"/>
      <c r="C569" s="36"/>
      <c r="D569" s="30"/>
      <c r="E569" s="30"/>
      <c r="F569" s="237"/>
      <c r="G569" s="237"/>
      <c r="H569" s="237"/>
      <c r="I569" s="36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  <c r="AA569" s="229"/>
      <c r="AB569" s="229"/>
      <c r="AC569" s="229"/>
    </row>
    <row r="570" ht="36.75" customHeight="1">
      <c r="A570" s="30"/>
      <c r="B570" s="30"/>
      <c r="C570" s="36"/>
      <c r="D570" s="30"/>
      <c r="E570" s="30"/>
      <c r="F570" s="237"/>
      <c r="G570" s="237"/>
      <c r="H570" s="237"/>
      <c r="I570" s="36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  <c r="AA570" s="229"/>
      <c r="AB570" s="229"/>
      <c r="AC570" s="229"/>
    </row>
    <row r="571" ht="36.75" customHeight="1">
      <c r="A571" s="30"/>
      <c r="B571" s="30"/>
      <c r="C571" s="36"/>
      <c r="D571" s="30"/>
      <c r="E571" s="30"/>
      <c r="F571" s="237"/>
      <c r="G571" s="237"/>
      <c r="H571" s="237"/>
      <c r="I571" s="36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  <c r="AA571" s="229"/>
      <c r="AB571" s="229"/>
      <c r="AC571" s="229"/>
    </row>
    <row r="572" ht="36.75" customHeight="1">
      <c r="A572" s="30"/>
      <c r="B572" s="30"/>
      <c r="C572" s="36"/>
      <c r="D572" s="30"/>
      <c r="E572" s="30"/>
      <c r="F572" s="237"/>
      <c r="G572" s="237"/>
      <c r="H572" s="237"/>
      <c r="I572" s="36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  <c r="AA572" s="229"/>
      <c r="AB572" s="229"/>
      <c r="AC572" s="229"/>
    </row>
    <row r="573" ht="36.75" customHeight="1">
      <c r="A573" s="30"/>
      <c r="B573" s="30"/>
      <c r="C573" s="36"/>
      <c r="D573" s="30"/>
      <c r="E573" s="30"/>
      <c r="F573" s="237"/>
      <c r="G573" s="237"/>
      <c r="H573" s="237"/>
      <c r="I573" s="36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  <c r="AA573" s="229"/>
      <c r="AB573" s="229"/>
      <c r="AC573" s="229"/>
    </row>
    <row r="574" ht="36.75" customHeight="1">
      <c r="A574" s="30"/>
      <c r="B574" s="30"/>
      <c r="C574" s="36"/>
      <c r="D574" s="30"/>
      <c r="E574" s="30"/>
      <c r="F574" s="237"/>
      <c r="G574" s="237"/>
      <c r="H574" s="237"/>
      <c r="I574" s="36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  <c r="AA574" s="229"/>
      <c r="AB574" s="229"/>
      <c r="AC574" s="229"/>
    </row>
    <row r="575" ht="36.75" customHeight="1">
      <c r="A575" s="30"/>
      <c r="B575" s="30"/>
      <c r="C575" s="36"/>
      <c r="D575" s="30"/>
      <c r="E575" s="30"/>
      <c r="F575" s="237"/>
      <c r="G575" s="237"/>
      <c r="H575" s="237"/>
      <c r="I575" s="36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  <c r="AA575" s="229"/>
      <c r="AB575" s="229"/>
      <c r="AC575" s="229"/>
    </row>
    <row r="576" ht="36.75" customHeight="1">
      <c r="A576" s="30"/>
      <c r="B576" s="30"/>
      <c r="C576" s="36"/>
      <c r="D576" s="30"/>
      <c r="E576" s="30"/>
      <c r="F576" s="237"/>
      <c r="G576" s="237"/>
      <c r="H576" s="237"/>
      <c r="I576" s="36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  <c r="AA576" s="229"/>
      <c r="AB576" s="229"/>
      <c r="AC576" s="229"/>
    </row>
    <row r="577" ht="36.75" customHeight="1">
      <c r="A577" s="30"/>
      <c r="B577" s="30"/>
      <c r="C577" s="36"/>
      <c r="D577" s="30"/>
      <c r="E577" s="30"/>
      <c r="F577" s="237"/>
      <c r="G577" s="237"/>
      <c r="H577" s="237"/>
      <c r="I577" s="36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  <c r="AA577" s="229"/>
      <c r="AB577" s="229"/>
      <c r="AC577" s="229"/>
    </row>
    <row r="578" ht="36.75" customHeight="1">
      <c r="A578" s="30"/>
      <c r="B578" s="30"/>
      <c r="C578" s="36"/>
      <c r="D578" s="30"/>
      <c r="E578" s="30"/>
      <c r="F578" s="237"/>
      <c r="G578" s="237"/>
      <c r="H578" s="237"/>
      <c r="I578" s="36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  <c r="AA578" s="229"/>
      <c r="AB578" s="229"/>
      <c r="AC578" s="229"/>
    </row>
    <row r="579" ht="36.75" customHeight="1">
      <c r="A579" s="30"/>
      <c r="B579" s="30"/>
      <c r="C579" s="36"/>
      <c r="D579" s="30"/>
      <c r="E579" s="30"/>
      <c r="F579" s="237"/>
      <c r="G579" s="237"/>
      <c r="H579" s="237"/>
      <c r="I579" s="36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  <c r="AA579" s="229"/>
      <c r="AB579" s="229"/>
      <c r="AC579" s="229"/>
    </row>
    <row r="580" ht="36.75" customHeight="1">
      <c r="A580" s="30"/>
      <c r="B580" s="30"/>
      <c r="C580" s="36"/>
      <c r="D580" s="30"/>
      <c r="E580" s="30"/>
      <c r="F580" s="237"/>
      <c r="G580" s="237"/>
      <c r="H580" s="237"/>
      <c r="I580" s="36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  <c r="AA580" s="229"/>
      <c r="AB580" s="229"/>
      <c r="AC580" s="229"/>
    </row>
    <row r="581" ht="36.75" customHeight="1">
      <c r="A581" s="30"/>
      <c r="B581" s="30"/>
      <c r="C581" s="36"/>
      <c r="D581" s="30"/>
      <c r="E581" s="30"/>
      <c r="F581" s="237"/>
      <c r="G581" s="237"/>
      <c r="H581" s="237"/>
      <c r="I581" s="36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  <c r="AA581" s="229"/>
      <c r="AB581" s="229"/>
      <c r="AC581" s="229"/>
    </row>
    <row r="582" ht="36.75" customHeight="1">
      <c r="A582" s="30"/>
      <c r="B582" s="30"/>
      <c r="C582" s="36"/>
      <c r="D582" s="30"/>
      <c r="E582" s="30"/>
      <c r="F582" s="237"/>
      <c r="G582" s="237"/>
      <c r="H582" s="237"/>
      <c r="I582" s="36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  <c r="AA582" s="229"/>
      <c r="AB582" s="229"/>
      <c r="AC582" s="229"/>
    </row>
    <row r="583" ht="36.75" customHeight="1">
      <c r="A583" s="30"/>
      <c r="B583" s="30"/>
      <c r="C583" s="36"/>
      <c r="D583" s="30"/>
      <c r="E583" s="30"/>
      <c r="F583" s="237"/>
      <c r="G583" s="237"/>
      <c r="H583" s="237"/>
      <c r="I583" s="36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  <c r="AA583" s="229"/>
      <c r="AB583" s="229"/>
      <c r="AC583" s="229"/>
    </row>
    <row r="584" ht="36.75" customHeight="1">
      <c r="A584" s="30"/>
      <c r="B584" s="30"/>
      <c r="C584" s="36"/>
      <c r="D584" s="30"/>
      <c r="E584" s="30"/>
      <c r="F584" s="237"/>
      <c r="G584" s="237"/>
      <c r="H584" s="237"/>
      <c r="I584" s="36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  <c r="AA584" s="229"/>
      <c r="AB584" s="229"/>
      <c r="AC584" s="229"/>
    </row>
    <row r="585" ht="36.75" customHeight="1">
      <c r="A585" s="30"/>
      <c r="B585" s="30"/>
      <c r="C585" s="36"/>
      <c r="D585" s="30"/>
      <c r="E585" s="30"/>
      <c r="F585" s="237"/>
      <c r="G585" s="237"/>
      <c r="H585" s="237"/>
      <c r="I585" s="36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  <c r="AA585" s="229"/>
      <c r="AB585" s="229"/>
      <c r="AC585" s="229"/>
    </row>
    <row r="586" ht="36.75" customHeight="1">
      <c r="A586" s="30"/>
      <c r="B586" s="30"/>
      <c r="C586" s="36"/>
      <c r="D586" s="30"/>
      <c r="E586" s="30"/>
      <c r="F586" s="237"/>
      <c r="G586" s="237"/>
      <c r="H586" s="237"/>
      <c r="I586" s="36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  <c r="AA586" s="229"/>
      <c r="AB586" s="229"/>
      <c r="AC586" s="229"/>
    </row>
    <row r="587" ht="36.75" customHeight="1">
      <c r="A587" s="30"/>
      <c r="B587" s="30"/>
      <c r="C587" s="36"/>
      <c r="D587" s="30"/>
      <c r="E587" s="30"/>
      <c r="F587" s="237"/>
      <c r="G587" s="237"/>
      <c r="H587" s="237"/>
      <c r="I587" s="36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  <c r="AC587" s="229"/>
    </row>
    <row r="588" ht="36.75" customHeight="1">
      <c r="A588" s="30"/>
      <c r="B588" s="30"/>
      <c r="C588" s="36"/>
      <c r="D588" s="30"/>
      <c r="E588" s="30"/>
      <c r="F588" s="237"/>
      <c r="G588" s="237"/>
      <c r="H588" s="237"/>
      <c r="I588" s="36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  <c r="AA588" s="229"/>
      <c r="AB588" s="229"/>
      <c r="AC588" s="229"/>
    </row>
    <row r="589" ht="36.75" customHeight="1">
      <c r="A589" s="30"/>
      <c r="B589" s="30"/>
      <c r="C589" s="36"/>
      <c r="D589" s="30"/>
      <c r="E589" s="30"/>
      <c r="F589" s="237"/>
      <c r="G589" s="237"/>
      <c r="H589" s="237"/>
      <c r="I589" s="36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  <c r="AA589" s="229"/>
      <c r="AB589" s="229"/>
      <c r="AC589" s="229"/>
    </row>
    <row r="590" ht="36.75" customHeight="1">
      <c r="A590" s="30"/>
      <c r="B590" s="30"/>
      <c r="C590" s="36"/>
      <c r="D590" s="30"/>
      <c r="E590" s="30"/>
      <c r="F590" s="237"/>
      <c r="G590" s="237"/>
      <c r="H590" s="237"/>
      <c r="I590" s="36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  <c r="AA590" s="229"/>
      <c r="AB590" s="229"/>
      <c r="AC590" s="229"/>
    </row>
    <row r="591" ht="36.75" customHeight="1">
      <c r="A591" s="30"/>
      <c r="B591" s="30"/>
      <c r="C591" s="36"/>
      <c r="D591" s="30"/>
      <c r="E591" s="30"/>
      <c r="F591" s="237"/>
      <c r="G591" s="237"/>
      <c r="H591" s="237"/>
      <c r="I591" s="36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  <c r="AA591" s="229"/>
      <c r="AB591" s="229"/>
      <c r="AC591" s="229"/>
    </row>
    <row r="592" ht="36.75" customHeight="1">
      <c r="A592" s="30"/>
      <c r="B592" s="30"/>
      <c r="C592" s="36"/>
      <c r="D592" s="30"/>
      <c r="E592" s="30"/>
      <c r="F592" s="237"/>
      <c r="G592" s="237"/>
      <c r="H592" s="237"/>
      <c r="I592" s="36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  <c r="AA592" s="229"/>
      <c r="AB592" s="229"/>
      <c r="AC592" s="229"/>
    </row>
    <row r="593" ht="36.75" customHeight="1">
      <c r="A593" s="30"/>
      <c r="B593" s="30"/>
      <c r="C593" s="36"/>
      <c r="D593" s="30"/>
      <c r="E593" s="30"/>
      <c r="F593" s="237"/>
      <c r="G593" s="237"/>
      <c r="H593" s="237"/>
      <c r="I593" s="36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  <c r="AA593" s="229"/>
      <c r="AB593" s="229"/>
      <c r="AC593" s="229"/>
    </row>
    <row r="594" ht="36.75" customHeight="1">
      <c r="A594" s="30"/>
      <c r="B594" s="30"/>
      <c r="C594" s="36"/>
      <c r="D594" s="30"/>
      <c r="E594" s="30"/>
      <c r="F594" s="237"/>
      <c r="G594" s="237"/>
      <c r="H594" s="237"/>
      <c r="I594" s="36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  <c r="AA594" s="229"/>
      <c r="AB594" s="229"/>
      <c r="AC594" s="229"/>
    </row>
    <row r="595" ht="36.75" customHeight="1">
      <c r="A595" s="30"/>
      <c r="B595" s="30"/>
      <c r="C595" s="36"/>
      <c r="D595" s="30"/>
      <c r="E595" s="30"/>
      <c r="F595" s="237"/>
      <c r="G595" s="237"/>
      <c r="H595" s="237"/>
      <c r="I595" s="36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  <c r="AA595" s="229"/>
      <c r="AB595" s="229"/>
      <c r="AC595" s="229"/>
    </row>
    <row r="596" ht="36.75" customHeight="1">
      <c r="A596" s="30"/>
      <c r="B596" s="30"/>
      <c r="C596" s="36"/>
      <c r="D596" s="30"/>
      <c r="E596" s="30"/>
      <c r="F596" s="237"/>
      <c r="G596" s="237"/>
      <c r="H596" s="237"/>
      <c r="I596" s="36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  <c r="AC596" s="229"/>
    </row>
    <row r="597" ht="36.75" customHeight="1">
      <c r="A597" s="30"/>
      <c r="B597" s="30"/>
      <c r="C597" s="36"/>
      <c r="D597" s="30"/>
      <c r="E597" s="30"/>
      <c r="F597" s="237"/>
      <c r="G597" s="237"/>
      <c r="H597" s="237"/>
      <c r="I597" s="36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  <c r="AA597" s="229"/>
      <c r="AB597" s="229"/>
      <c r="AC597" s="229"/>
    </row>
    <row r="598" ht="36.75" customHeight="1">
      <c r="A598" s="30"/>
      <c r="B598" s="30"/>
      <c r="C598" s="36"/>
      <c r="D598" s="30"/>
      <c r="E598" s="30"/>
      <c r="F598" s="237"/>
      <c r="G598" s="237"/>
      <c r="H598" s="237"/>
      <c r="I598" s="36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  <c r="AA598" s="229"/>
      <c r="AB598" s="229"/>
      <c r="AC598" s="229"/>
    </row>
    <row r="599" ht="36.75" customHeight="1">
      <c r="A599" s="30"/>
      <c r="B599" s="30"/>
      <c r="C599" s="36"/>
      <c r="D599" s="30"/>
      <c r="E599" s="30"/>
      <c r="F599" s="237"/>
      <c r="G599" s="237"/>
      <c r="H599" s="237"/>
      <c r="I599" s="36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  <c r="AA599" s="229"/>
      <c r="AB599" s="229"/>
      <c r="AC599" s="229"/>
    </row>
    <row r="600" ht="36.75" customHeight="1">
      <c r="A600" s="30"/>
      <c r="B600" s="30"/>
      <c r="C600" s="36"/>
      <c r="D600" s="30"/>
      <c r="E600" s="30"/>
      <c r="F600" s="237"/>
      <c r="G600" s="237"/>
      <c r="H600" s="237"/>
      <c r="I600" s="36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  <c r="AA600" s="229"/>
      <c r="AB600" s="229"/>
      <c r="AC600" s="229"/>
    </row>
    <row r="601" ht="36.75" customHeight="1">
      <c r="A601" s="30"/>
      <c r="B601" s="30"/>
      <c r="C601" s="36"/>
      <c r="D601" s="30"/>
      <c r="E601" s="30"/>
      <c r="F601" s="237"/>
      <c r="G601" s="237"/>
      <c r="H601" s="237"/>
      <c r="I601" s="36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  <c r="AA601" s="229"/>
      <c r="AB601" s="229"/>
      <c r="AC601" s="229"/>
    </row>
    <row r="602" ht="36.75" customHeight="1">
      <c r="A602" s="30"/>
      <c r="B602" s="30"/>
      <c r="C602" s="36"/>
      <c r="D602" s="30"/>
      <c r="E602" s="30"/>
      <c r="F602" s="237"/>
      <c r="G602" s="237"/>
      <c r="H602" s="237"/>
      <c r="I602" s="36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  <c r="AA602" s="229"/>
      <c r="AB602" s="229"/>
      <c r="AC602" s="229"/>
    </row>
    <row r="603" ht="36.75" customHeight="1">
      <c r="A603" s="30"/>
      <c r="B603" s="30"/>
      <c r="C603" s="36"/>
      <c r="D603" s="30"/>
      <c r="E603" s="30"/>
      <c r="F603" s="237"/>
      <c r="G603" s="237"/>
      <c r="H603" s="237"/>
      <c r="I603" s="36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  <c r="AA603" s="229"/>
      <c r="AB603" s="229"/>
      <c r="AC603" s="229"/>
    </row>
    <row r="604" ht="36.75" customHeight="1">
      <c r="A604" s="30"/>
      <c r="B604" s="30"/>
      <c r="C604" s="36"/>
      <c r="D604" s="30"/>
      <c r="E604" s="30"/>
      <c r="F604" s="237"/>
      <c r="G604" s="237"/>
      <c r="H604" s="237"/>
      <c r="I604" s="36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  <c r="AA604" s="229"/>
      <c r="AB604" s="229"/>
      <c r="AC604" s="229"/>
    </row>
    <row r="605" ht="36.75" customHeight="1">
      <c r="A605" s="30"/>
      <c r="B605" s="30"/>
      <c r="C605" s="36"/>
      <c r="D605" s="30"/>
      <c r="E605" s="30"/>
      <c r="F605" s="237"/>
      <c r="G605" s="237"/>
      <c r="H605" s="237"/>
      <c r="I605" s="36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  <c r="AA605" s="229"/>
      <c r="AB605" s="229"/>
      <c r="AC605" s="229"/>
    </row>
    <row r="606" ht="36.75" customHeight="1">
      <c r="A606" s="30"/>
      <c r="B606" s="30"/>
      <c r="C606" s="36"/>
      <c r="D606" s="30"/>
      <c r="E606" s="30"/>
      <c r="F606" s="237"/>
      <c r="G606" s="237"/>
      <c r="H606" s="237"/>
      <c r="I606" s="36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  <c r="AA606" s="229"/>
      <c r="AB606" s="229"/>
      <c r="AC606" s="229"/>
    </row>
    <row r="607" ht="36.75" customHeight="1">
      <c r="A607" s="30"/>
      <c r="B607" s="30"/>
      <c r="C607" s="36"/>
      <c r="D607" s="30"/>
      <c r="E607" s="30"/>
      <c r="F607" s="237"/>
      <c r="G607" s="237"/>
      <c r="H607" s="237"/>
      <c r="I607" s="36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  <c r="AA607" s="229"/>
      <c r="AB607" s="229"/>
      <c r="AC607" s="229"/>
    </row>
    <row r="608" ht="36.75" customHeight="1">
      <c r="A608" s="30"/>
      <c r="B608" s="30"/>
      <c r="C608" s="36"/>
      <c r="D608" s="30"/>
      <c r="E608" s="30"/>
      <c r="F608" s="237"/>
      <c r="G608" s="237"/>
      <c r="H608" s="237"/>
      <c r="I608" s="36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  <c r="AA608" s="229"/>
      <c r="AB608" s="229"/>
      <c r="AC608" s="229"/>
    </row>
    <row r="609" ht="36.75" customHeight="1">
      <c r="A609" s="30"/>
      <c r="B609" s="30"/>
      <c r="C609" s="36"/>
      <c r="D609" s="30"/>
      <c r="E609" s="30"/>
      <c r="F609" s="237"/>
      <c r="G609" s="237"/>
      <c r="H609" s="237"/>
      <c r="I609" s="36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  <c r="AA609" s="229"/>
      <c r="AB609" s="229"/>
      <c r="AC609" s="229"/>
    </row>
    <row r="610" ht="36.75" customHeight="1">
      <c r="A610" s="30"/>
      <c r="B610" s="30"/>
      <c r="C610" s="36"/>
      <c r="D610" s="30"/>
      <c r="E610" s="30"/>
      <c r="F610" s="237"/>
      <c r="G610" s="237"/>
      <c r="H610" s="237"/>
      <c r="I610" s="36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  <c r="AA610" s="229"/>
      <c r="AB610" s="229"/>
      <c r="AC610" s="229"/>
    </row>
    <row r="611" ht="36.75" customHeight="1">
      <c r="A611" s="30"/>
      <c r="B611" s="30"/>
      <c r="C611" s="36"/>
      <c r="D611" s="30"/>
      <c r="E611" s="30"/>
      <c r="F611" s="237"/>
      <c r="G611" s="237"/>
      <c r="H611" s="237"/>
      <c r="I611" s="36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  <c r="AA611" s="229"/>
      <c r="AB611" s="229"/>
      <c r="AC611" s="229"/>
    </row>
    <row r="612" ht="36.75" customHeight="1">
      <c r="A612" s="30"/>
      <c r="B612" s="30"/>
      <c r="C612" s="36"/>
      <c r="D612" s="30"/>
      <c r="E612" s="30"/>
      <c r="F612" s="237"/>
      <c r="G612" s="237"/>
      <c r="H612" s="237"/>
      <c r="I612" s="36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  <c r="AA612" s="229"/>
      <c r="AB612" s="229"/>
      <c r="AC612" s="229"/>
    </row>
    <row r="613" ht="36.75" customHeight="1">
      <c r="A613" s="30"/>
      <c r="B613" s="30"/>
      <c r="C613" s="36"/>
      <c r="D613" s="30"/>
      <c r="E613" s="30"/>
      <c r="F613" s="237"/>
      <c r="G613" s="237"/>
      <c r="H613" s="237"/>
      <c r="I613" s="36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  <c r="AA613" s="229"/>
      <c r="AB613" s="229"/>
      <c r="AC613" s="229"/>
    </row>
    <row r="614" ht="36.75" customHeight="1">
      <c r="A614" s="30"/>
      <c r="B614" s="30"/>
      <c r="C614" s="36"/>
      <c r="D614" s="30"/>
      <c r="E614" s="30"/>
      <c r="F614" s="237"/>
      <c r="G614" s="237"/>
      <c r="H614" s="237"/>
      <c r="I614" s="36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  <c r="AA614" s="229"/>
      <c r="AB614" s="229"/>
      <c r="AC614" s="229"/>
    </row>
    <row r="615" ht="36.75" customHeight="1">
      <c r="A615" s="30"/>
      <c r="B615" s="30"/>
      <c r="C615" s="36"/>
      <c r="D615" s="30"/>
      <c r="E615" s="30"/>
      <c r="F615" s="237"/>
      <c r="G615" s="237"/>
      <c r="H615" s="237"/>
      <c r="I615" s="36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  <c r="AA615" s="229"/>
      <c r="AB615" s="229"/>
      <c r="AC615" s="229"/>
    </row>
    <row r="616" ht="36.75" customHeight="1">
      <c r="A616" s="30"/>
      <c r="B616" s="30"/>
      <c r="C616" s="36"/>
      <c r="D616" s="30"/>
      <c r="E616" s="30"/>
      <c r="F616" s="237"/>
      <c r="G616" s="237"/>
      <c r="H616" s="237"/>
      <c r="I616" s="36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  <c r="AA616" s="229"/>
      <c r="AB616" s="229"/>
      <c r="AC616" s="229"/>
    </row>
    <row r="617" ht="36.75" customHeight="1">
      <c r="A617" s="30"/>
      <c r="B617" s="30"/>
      <c r="C617" s="36"/>
      <c r="D617" s="30"/>
      <c r="E617" s="30"/>
      <c r="F617" s="237"/>
      <c r="G617" s="237"/>
      <c r="H617" s="237"/>
      <c r="I617" s="36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  <c r="AA617" s="229"/>
      <c r="AB617" s="229"/>
      <c r="AC617" s="229"/>
    </row>
    <row r="618" ht="36.75" customHeight="1">
      <c r="A618" s="30"/>
      <c r="B618" s="30"/>
      <c r="C618" s="36"/>
      <c r="D618" s="30"/>
      <c r="E618" s="30"/>
      <c r="F618" s="237"/>
      <c r="G618" s="237"/>
      <c r="H618" s="237"/>
      <c r="I618" s="36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  <c r="AA618" s="229"/>
      <c r="AB618" s="229"/>
      <c r="AC618" s="229"/>
    </row>
    <row r="619" ht="36.75" customHeight="1">
      <c r="A619" s="30"/>
      <c r="B619" s="30"/>
      <c r="C619" s="36"/>
      <c r="D619" s="30"/>
      <c r="E619" s="30"/>
      <c r="F619" s="237"/>
      <c r="G619" s="237"/>
      <c r="H619" s="237"/>
      <c r="I619" s="36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  <c r="AA619" s="229"/>
      <c r="AB619" s="229"/>
      <c r="AC619" s="229"/>
    </row>
    <row r="620" ht="36.75" customHeight="1">
      <c r="A620" s="30"/>
      <c r="B620" s="30"/>
      <c r="C620" s="36"/>
      <c r="D620" s="30"/>
      <c r="E620" s="30"/>
      <c r="F620" s="237"/>
      <c r="G620" s="237"/>
      <c r="H620" s="237"/>
      <c r="I620" s="36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  <c r="AA620" s="229"/>
      <c r="AB620" s="229"/>
      <c r="AC620" s="229"/>
    </row>
    <row r="621" ht="36.75" customHeight="1">
      <c r="A621" s="30"/>
      <c r="B621" s="30"/>
      <c r="C621" s="36"/>
      <c r="D621" s="30"/>
      <c r="E621" s="30"/>
      <c r="F621" s="237"/>
      <c r="G621" s="237"/>
      <c r="H621" s="237"/>
      <c r="I621" s="36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  <c r="AA621" s="229"/>
      <c r="AB621" s="229"/>
      <c r="AC621" s="229"/>
    </row>
    <row r="622" ht="36.75" customHeight="1">
      <c r="A622" s="30"/>
      <c r="B622" s="30"/>
      <c r="C622" s="36"/>
      <c r="D622" s="30"/>
      <c r="E622" s="30"/>
      <c r="F622" s="237"/>
      <c r="G622" s="237"/>
      <c r="H622" s="237"/>
      <c r="I622" s="36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  <c r="AA622" s="229"/>
      <c r="AB622" s="229"/>
      <c r="AC622" s="229"/>
    </row>
    <row r="623" ht="36.75" customHeight="1">
      <c r="A623" s="30"/>
      <c r="B623" s="30"/>
      <c r="C623" s="36"/>
      <c r="D623" s="30"/>
      <c r="E623" s="30"/>
      <c r="F623" s="237"/>
      <c r="G623" s="237"/>
      <c r="H623" s="237"/>
      <c r="I623" s="36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  <c r="AA623" s="229"/>
      <c r="AB623" s="229"/>
      <c r="AC623" s="229"/>
    </row>
    <row r="624" ht="36.75" customHeight="1">
      <c r="A624" s="30"/>
      <c r="B624" s="30"/>
      <c r="C624" s="36"/>
      <c r="D624" s="30"/>
      <c r="E624" s="30"/>
      <c r="F624" s="237"/>
      <c r="G624" s="237"/>
      <c r="H624" s="237"/>
      <c r="I624" s="36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  <c r="AA624" s="229"/>
      <c r="AB624" s="229"/>
      <c r="AC624" s="229"/>
    </row>
    <row r="625" ht="36.75" customHeight="1">
      <c r="A625" s="30"/>
      <c r="B625" s="30"/>
      <c r="C625" s="36"/>
      <c r="D625" s="30"/>
      <c r="E625" s="30"/>
      <c r="F625" s="237"/>
      <c r="G625" s="237"/>
      <c r="H625" s="237"/>
      <c r="I625" s="36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  <c r="AA625" s="229"/>
      <c r="AB625" s="229"/>
      <c r="AC625" s="229"/>
    </row>
    <row r="626" ht="36.75" customHeight="1">
      <c r="A626" s="30"/>
      <c r="B626" s="30"/>
      <c r="C626" s="36"/>
      <c r="D626" s="30"/>
      <c r="E626" s="30"/>
      <c r="F626" s="237"/>
      <c r="G626" s="237"/>
      <c r="H626" s="237"/>
      <c r="I626" s="36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  <c r="AA626" s="229"/>
      <c r="AB626" s="229"/>
      <c r="AC626" s="229"/>
    </row>
    <row r="627" ht="36.75" customHeight="1">
      <c r="A627" s="30"/>
      <c r="B627" s="30"/>
      <c r="C627" s="36"/>
      <c r="D627" s="30"/>
      <c r="E627" s="30"/>
      <c r="F627" s="237"/>
      <c r="G627" s="237"/>
      <c r="H627" s="237"/>
      <c r="I627" s="36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  <c r="AC627" s="229"/>
    </row>
    <row r="628" ht="36.75" customHeight="1">
      <c r="A628" s="30"/>
      <c r="B628" s="30"/>
      <c r="C628" s="36"/>
      <c r="D628" s="30"/>
      <c r="E628" s="30"/>
      <c r="F628" s="237"/>
      <c r="G628" s="237"/>
      <c r="H628" s="237"/>
      <c r="I628" s="36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  <c r="AA628" s="229"/>
      <c r="AB628" s="229"/>
      <c r="AC628" s="229"/>
    </row>
    <row r="629" ht="36.75" customHeight="1">
      <c r="A629" s="30"/>
      <c r="B629" s="30"/>
      <c r="C629" s="36"/>
      <c r="D629" s="30"/>
      <c r="E629" s="30"/>
      <c r="F629" s="237"/>
      <c r="G629" s="237"/>
      <c r="H629" s="237"/>
      <c r="I629" s="36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  <c r="AC629" s="229"/>
    </row>
    <row r="630" ht="36.75" customHeight="1">
      <c r="A630" s="30"/>
      <c r="B630" s="30"/>
      <c r="C630" s="36"/>
      <c r="D630" s="30"/>
      <c r="E630" s="30"/>
      <c r="F630" s="237"/>
      <c r="G630" s="237"/>
      <c r="H630" s="237"/>
      <c r="I630" s="36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  <c r="AA630" s="229"/>
      <c r="AB630" s="229"/>
      <c r="AC630" s="229"/>
    </row>
    <row r="631" ht="36.75" customHeight="1">
      <c r="A631" s="30"/>
      <c r="B631" s="30"/>
      <c r="C631" s="36"/>
      <c r="D631" s="30"/>
      <c r="E631" s="30"/>
      <c r="F631" s="237"/>
      <c r="G631" s="237"/>
      <c r="H631" s="237"/>
      <c r="I631" s="36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  <c r="AC631" s="229"/>
    </row>
    <row r="632" ht="36.75" customHeight="1">
      <c r="A632" s="30"/>
      <c r="B632" s="30"/>
      <c r="C632" s="36"/>
      <c r="D632" s="30"/>
      <c r="E632" s="30"/>
      <c r="F632" s="237"/>
      <c r="G632" s="237"/>
      <c r="H632" s="237"/>
      <c r="I632" s="36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  <c r="AA632" s="229"/>
      <c r="AB632" s="229"/>
      <c r="AC632" s="229"/>
    </row>
    <row r="633" ht="36.75" customHeight="1">
      <c r="A633" s="30"/>
      <c r="B633" s="30"/>
      <c r="C633" s="36"/>
      <c r="D633" s="30"/>
      <c r="E633" s="30"/>
      <c r="F633" s="237"/>
      <c r="G633" s="237"/>
      <c r="H633" s="237"/>
      <c r="I633" s="36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  <c r="AC633" s="229"/>
    </row>
    <row r="634" ht="36.75" customHeight="1">
      <c r="A634" s="30"/>
      <c r="B634" s="30"/>
      <c r="C634" s="36"/>
      <c r="D634" s="30"/>
      <c r="E634" s="30"/>
      <c r="F634" s="237"/>
      <c r="G634" s="237"/>
      <c r="H634" s="237"/>
      <c r="I634" s="36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  <c r="AA634" s="229"/>
      <c r="AB634" s="229"/>
      <c r="AC634" s="229"/>
    </row>
    <row r="635" ht="36.75" customHeight="1">
      <c r="A635" s="30"/>
      <c r="B635" s="30"/>
      <c r="C635" s="36"/>
      <c r="D635" s="30"/>
      <c r="E635" s="30"/>
      <c r="F635" s="237"/>
      <c r="G635" s="237"/>
      <c r="H635" s="237"/>
      <c r="I635" s="36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  <c r="AC635" s="229"/>
    </row>
    <row r="636" ht="36.75" customHeight="1">
      <c r="A636" s="30"/>
      <c r="B636" s="30"/>
      <c r="C636" s="36"/>
      <c r="D636" s="30"/>
      <c r="E636" s="30"/>
      <c r="F636" s="237"/>
      <c r="G636" s="237"/>
      <c r="H636" s="237"/>
      <c r="I636" s="36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  <c r="AA636" s="229"/>
      <c r="AB636" s="229"/>
      <c r="AC636" s="229"/>
    </row>
    <row r="637" ht="36.75" customHeight="1">
      <c r="A637" s="30"/>
      <c r="B637" s="30"/>
      <c r="C637" s="36"/>
      <c r="D637" s="30"/>
      <c r="E637" s="30"/>
      <c r="F637" s="237"/>
      <c r="G637" s="237"/>
      <c r="H637" s="237"/>
      <c r="I637" s="36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  <c r="AC637" s="229"/>
    </row>
    <row r="638" ht="36.75" customHeight="1">
      <c r="A638" s="30"/>
      <c r="B638" s="30"/>
      <c r="C638" s="36"/>
      <c r="D638" s="30"/>
      <c r="E638" s="30"/>
      <c r="F638" s="237"/>
      <c r="G638" s="237"/>
      <c r="H638" s="237"/>
      <c r="I638" s="36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  <c r="AA638" s="229"/>
      <c r="AB638" s="229"/>
      <c r="AC638" s="229"/>
    </row>
    <row r="639" ht="36.75" customHeight="1">
      <c r="A639" s="30"/>
      <c r="B639" s="30"/>
      <c r="C639" s="36"/>
      <c r="D639" s="30"/>
      <c r="E639" s="30"/>
      <c r="F639" s="237"/>
      <c r="G639" s="237"/>
      <c r="H639" s="237"/>
      <c r="I639" s="36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  <c r="AC639" s="229"/>
    </row>
    <row r="640" ht="36.75" customHeight="1">
      <c r="A640" s="30"/>
      <c r="B640" s="30"/>
      <c r="C640" s="36"/>
      <c r="D640" s="30"/>
      <c r="E640" s="30"/>
      <c r="F640" s="237"/>
      <c r="G640" s="237"/>
      <c r="H640" s="237"/>
      <c r="I640" s="36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  <c r="AA640" s="229"/>
      <c r="AB640" s="229"/>
      <c r="AC640" s="229"/>
    </row>
    <row r="641" ht="36.75" customHeight="1">
      <c r="A641" s="30"/>
      <c r="B641" s="30"/>
      <c r="C641" s="36"/>
      <c r="D641" s="30"/>
      <c r="E641" s="30"/>
      <c r="F641" s="237"/>
      <c r="G641" s="237"/>
      <c r="H641" s="237"/>
      <c r="I641" s="36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  <c r="AC641" s="229"/>
    </row>
    <row r="642" ht="36.75" customHeight="1">
      <c r="A642" s="30"/>
      <c r="B642" s="30"/>
      <c r="C642" s="36"/>
      <c r="D642" s="30"/>
      <c r="E642" s="30"/>
      <c r="F642" s="237"/>
      <c r="G642" s="237"/>
      <c r="H642" s="237"/>
      <c r="I642" s="36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  <c r="AA642" s="229"/>
      <c r="AB642" s="229"/>
      <c r="AC642" s="229"/>
    </row>
    <row r="643" ht="36.75" customHeight="1">
      <c r="A643" s="30"/>
      <c r="B643" s="30"/>
      <c r="C643" s="36"/>
      <c r="D643" s="30"/>
      <c r="E643" s="30"/>
      <c r="F643" s="237"/>
      <c r="G643" s="237"/>
      <c r="H643" s="237"/>
      <c r="I643" s="36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  <c r="AC643" s="229"/>
    </row>
    <row r="644" ht="36.75" customHeight="1">
      <c r="A644" s="30"/>
      <c r="B644" s="30"/>
      <c r="C644" s="36"/>
      <c r="D644" s="30"/>
      <c r="E644" s="30"/>
      <c r="F644" s="237"/>
      <c r="G644" s="237"/>
      <c r="H644" s="237"/>
      <c r="I644" s="36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  <c r="AA644" s="229"/>
      <c r="AB644" s="229"/>
      <c r="AC644" s="229"/>
    </row>
    <row r="645" ht="36.75" customHeight="1">
      <c r="A645" s="30"/>
      <c r="B645" s="30"/>
      <c r="C645" s="36"/>
      <c r="D645" s="30"/>
      <c r="E645" s="30"/>
      <c r="F645" s="237"/>
      <c r="G645" s="237"/>
      <c r="H645" s="237"/>
      <c r="I645" s="36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  <c r="AC645" s="229"/>
    </row>
    <row r="646" ht="36.75" customHeight="1">
      <c r="A646" s="30"/>
      <c r="B646" s="30"/>
      <c r="C646" s="36"/>
      <c r="D646" s="30"/>
      <c r="E646" s="30"/>
      <c r="F646" s="237"/>
      <c r="G646" s="237"/>
      <c r="H646" s="237"/>
      <c r="I646" s="36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  <c r="AA646" s="229"/>
      <c r="AB646" s="229"/>
      <c r="AC646" s="229"/>
    </row>
    <row r="647" ht="36.75" customHeight="1">
      <c r="A647" s="30"/>
      <c r="B647" s="30"/>
      <c r="C647" s="36"/>
      <c r="D647" s="30"/>
      <c r="E647" s="30"/>
      <c r="F647" s="237"/>
      <c r="G647" s="237"/>
      <c r="H647" s="237"/>
      <c r="I647" s="36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  <c r="AA647" s="229"/>
      <c r="AB647" s="229"/>
      <c r="AC647" s="229"/>
    </row>
    <row r="648" ht="36.75" customHeight="1">
      <c r="A648" s="30"/>
      <c r="B648" s="30"/>
      <c r="C648" s="36"/>
      <c r="D648" s="30"/>
      <c r="E648" s="30"/>
      <c r="F648" s="237"/>
      <c r="G648" s="237"/>
      <c r="H648" s="237"/>
      <c r="I648" s="36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  <c r="AA648" s="229"/>
      <c r="AB648" s="229"/>
      <c r="AC648" s="229"/>
    </row>
    <row r="649" ht="36.75" customHeight="1">
      <c r="A649" s="30"/>
      <c r="B649" s="30"/>
      <c r="C649" s="36"/>
      <c r="D649" s="30"/>
      <c r="E649" s="30"/>
      <c r="F649" s="237"/>
      <c r="G649" s="237"/>
      <c r="H649" s="237"/>
      <c r="I649" s="36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  <c r="AA649" s="229"/>
      <c r="AB649" s="229"/>
      <c r="AC649" s="229"/>
    </row>
    <row r="650" ht="36.75" customHeight="1">
      <c r="A650" s="30"/>
      <c r="B650" s="30"/>
      <c r="C650" s="36"/>
      <c r="D650" s="30"/>
      <c r="E650" s="30"/>
      <c r="F650" s="237"/>
      <c r="G650" s="237"/>
      <c r="H650" s="237"/>
      <c r="I650" s="36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  <c r="AA650" s="229"/>
      <c r="AB650" s="229"/>
      <c r="AC650" s="229"/>
    </row>
    <row r="651" ht="36.75" customHeight="1">
      <c r="A651" s="30"/>
      <c r="B651" s="30"/>
      <c r="C651" s="36"/>
      <c r="D651" s="30"/>
      <c r="E651" s="30"/>
      <c r="F651" s="237"/>
      <c r="G651" s="237"/>
      <c r="H651" s="237"/>
      <c r="I651" s="36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  <c r="AA651" s="229"/>
      <c r="AB651" s="229"/>
      <c r="AC651" s="229"/>
    </row>
    <row r="652" ht="36.75" customHeight="1">
      <c r="A652" s="30"/>
      <c r="B652" s="30"/>
      <c r="C652" s="36"/>
      <c r="D652" s="30"/>
      <c r="E652" s="30"/>
      <c r="F652" s="237"/>
      <c r="G652" s="237"/>
      <c r="H652" s="237"/>
      <c r="I652" s="36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  <c r="AA652" s="229"/>
      <c r="AB652" s="229"/>
      <c r="AC652" s="229"/>
    </row>
    <row r="653" ht="36.75" customHeight="1">
      <c r="A653" s="30"/>
      <c r="B653" s="30"/>
      <c r="C653" s="36"/>
      <c r="D653" s="30"/>
      <c r="E653" s="30"/>
      <c r="F653" s="237"/>
      <c r="G653" s="237"/>
      <c r="H653" s="237"/>
      <c r="I653" s="36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  <c r="AA653" s="229"/>
      <c r="AB653" s="229"/>
      <c r="AC653" s="229"/>
    </row>
    <row r="654" ht="36.75" customHeight="1">
      <c r="A654" s="30"/>
      <c r="B654" s="30"/>
      <c r="C654" s="36"/>
      <c r="D654" s="30"/>
      <c r="E654" s="30"/>
      <c r="F654" s="237"/>
      <c r="G654" s="237"/>
      <c r="H654" s="237"/>
      <c r="I654" s="36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  <c r="AA654" s="229"/>
      <c r="AB654" s="229"/>
      <c r="AC654" s="229"/>
    </row>
    <row r="655" ht="36.75" customHeight="1">
      <c r="A655" s="30"/>
      <c r="B655" s="30"/>
      <c r="C655" s="36"/>
      <c r="D655" s="30"/>
      <c r="E655" s="30"/>
      <c r="F655" s="237"/>
      <c r="G655" s="237"/>
      <c r="H655" s="237"/>
      <c r="I655" s="36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  <c r="AA655" s="229"/>
      <c r="AB655" s="229"/>
      <c r="AC655" s="229"/>
    </row>
    <row r="656" ht="36.75" customHeight="1">
      <c r="A656" s="30"/>
      <c r="B656" s="30"/>
      <c r="C656" s="36"/>
      <c r="D656" s="30"/>
      <c r="E656" s="30"/>
      <c r="F656" s="237"/>
      <c r="G656" s="237"/>
      <c r="H656" s="237"/>
      <c r="I656" s="36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  <c r="AA656" s="229"/>
      <c r="AB656" s="229"/>
      <c r="AC656" s="229"/>
    </row>
    <row r="657" ht="36.75" customHeight="1">
      <c r="A657" s="30"/>
      <c r="B657" s="30"/>
      <c r="C657" s="36"/>
      <c r="D657" s="30"/>
      <c r="E657" s="30"/>
      <c r="F657" s="237"/>
      <c r="G657" s="237"/>
      <c r="H657" s="237"/>
      <c r="I657" s="36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  <c r="AA657" s="229"/>
      <c r="AB657" s="229"/>
      <c r="AC657" s="229"/>
    </row>
    <row r="658" ht="36.75" customHeight="1">
      <c r="A658" s="30"/>
      <c r="B658" s="30"/>
      <c r="C658" s="36"/>
      <c r="D658" s="30"/>
      <c r="E658" s="30"/>
      <c r="F658" s="237"/>
      <c r="G658" s="237"/>
      <c r="H658" s="237"/>
      <c r="I658" s="36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  <c r="AA658" s="229"/>
      <c r="AB658" s="229"/>
      <c r="AC658" s="229"/>
    </row>
    <row r="659" ht="36.75" customHeight="1">
      <c r="A659" s="30"/>
      <c r="B659" s="30"/>
      <c r="C659" s="36"/>
      <c r="D659" s="30"/>
      <c r="E659" s="30"/>
      <c r="F659" s="237"/>
      <c r="G659" s="237"/>
      <c r="H659" s="237"/>
      <c r="I659" s="36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  <c r="AA659" s="229"/>
      <c r="AB659" s="229"/>
      <c r="AC659" s="229"/>
    </row>
    <row r="660" ht="36.75" customHeight="1">
      <c r="A660" s="30"/>
      <c r="B660" s="30"/>
      <c r="C660" s="36"/>
      <c r="D660" s="30"/>
      <c r="E660" s="30"/>
      <c r="F660" s="237"/>
      <c r="G660" s="237"/>
      <c r="H660" s="237"/>
      <c r="I660" s="36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  <c r="AA660" s="229"/>
      <c r="AB660" s="229"/>
      <c r="AC660" s="229"/>
    </row>
    <row r="661" ht="36.75" customHeight="1">
      <c r="A661" s="30"/>
      <c r="B661" s="30"/>
      <c r="C661" s="36"/>
      <c r="D661" s="30"/>
      <c r="E661" s="30"/>
      <c r="F661" s="237"/>
      <c r="G661" s="237"/>
      <c r="H661" s="237"/>
      <c r="I661" s="36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  <c r="AA661" s="229"/>
      <c r="AB661" s="229"/>
      <c r="AC661" s="229"/>
    </row>
    <row r="662" ht="36.75" customHeight="1">
      <c r="A662" s="30"/>
      <c r="B662" s="30"/>
      <c r="C662" s="36"/>
      <c r="D662" s="30"/>
      <c r="E662" s="30"/>
      <c r="F662" s="237"/>
      <c r="G662" s="237"/>
      <c r="H662" s="237"/>
      <c r="I662" s="36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  <c r="AA662" s="229"/>
      <c r="AB662" s="229"/>
      <c r="AC662" s="229"/>
    </row>
    <row r="663" ht="36.75" customHeight="1">
      <c r="A663" s="30"/>
      <c r="B663" s="30"/>
      <c r="C663" s="36"/>
      <c r="D663" s="30"/>
      <c r="E663" s="30"/>
      <c r="F663" s="237"/>
      <c r="G663" s="237"/>
      <c r="H663" s="237"/>
      <c r="I663" s="36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  <c r="AA663" s="229"/>
      <c r="AB663" s="229"/>
      <c r="AC663" s="229"/>
    </row>
    <row r="664" ht="36.75" customHeight="1">
      <c r="A664" s="30"/>
      <c r="B664" s="30"/>
      <c r="C664" s="36"/>
      <c r="D664" s="30"/>
      <c r="E664" s="30"/>
      <c r="F664" s="237"/>
      <c r="G664" s="237"/>
      <c r="H664" s="237"/>
      <c r="I664" s="36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  <c r="AA664" s="229"/>
      <c r="AB664" s="229"/>
      <c r="AC664" s="229"/>
    </row>
    <row r="665" ht="36.75" customHeight="1">
      <c r="A665" s="30"/>
      <c r="B665" s="30"/>
      <c r="C665" s="36"/>
      <c r="D665" s="30"/>
      <c r="E665" s="30"/>
      <c r="F665" s="237"/>
      <c r="G665" s="237"/>
      <c r="H665" s="237"/>
      <c r="I665" s="36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  <c r="AA665" s="229"/>
      <c r="AB665" s="229"/>
      <c r="AC665" s="229"/>
    </row>
    <row r="666" ht="36.75" customHeight="1">
      <c r="A666" s="30"/>
      <c r="B666" s="30"/>
      <c r="C666" s="36"/>
      <c r="D666" s="30"/>
      <c r="E666" s="30"/>
      <c r="F666" s="237"/>
      <c r="G666" s="237"/>
      <c r="H666" s="237"/>
      <c r="I666" s="36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  <c r="AA666" s="229"/>
      <c r="AB666" s="229"/>
      <c r="AC666" s="229"/>
    </row>
    <row r="667" ht="36.75" customHeight="1">
      <c r="A667" s="30"/>
      <c r="B667" s="30"/>
      <c r="C667" s="36"/>
      <c r="D667" s="30"/>
      <c r="E667" s="30"/>
      <c r="F667" s="237"/>
      <c r="G667" s="237"/>
      <c r="H667" s="237"/>
      <c r="I667" s="36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  <c r="AA667" s="229"/>
      <c r="AB667" s="229"/>
      <c r="AC667" s="229"/>
    </row>
    <row r="668" ht="36.75" customHeight="1">
      <c r="A668" s="30"/>
      <c r="B668" s="30"/>
      <c r="C668" s="36"/>
      <c r="D668" s="30"/>
      <c r="E668" s="30"/>
      <c r="F668" s="237"/>
      <c r="G668" s="237"/>
      <c r="H668" s="237"/>
      <c r="I668" s="36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  <c r="AA668" s="229"/>
      <c r="AB668" s="229"/>
      <c r="AC668" s="229"/>
    </row>
    <row r="669" ht="36.75" customHeight="1">
      <c r="A669" s="30"/>
      <c r="B669" s="30"/>
      <c r="C669" s="36"/>
      <c r="D669" s="30"/>
      <c r="E669" s="30"/>
      <c r="F669" s="237"/>
      <c r="G669" s="237"/>
      <c r="H669" s="237"/>
      <c r="I669" s="36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  <c r="AA669" s="229"/>
      <c r="AB669" s="229"/>
      <c r="AC669" s="229"/>
    </row>
    <row r="670" ht="36.75" customHeight="1">
      <c r="A670" s="30"/>
      <c r="B670" s="30"/>
      <c r="C670" s="36"/>
      <c r="D670" s="30"/>
      <c r="E670" s="30"/>
      <c r="F670" s="237"/>
      <c r="G670" s="237"/>
      <c r="H670" s="237"/>
      <c r="I670" s="36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  <c r="AA670" s="229"/>
      <c r="AB670" s="229"/>
      <c r="AC670" s="229"/>
    </row>
    <row r="671" ht="36.75" customHeight="1">
      <c r="A671" s="30"/>
      <c r="B671" s="30"/>
      <c r="C671" s="36"/>
      <c r="D671" s="30"/>
      <c r="E671" s="30"/>
      <c r="F671" s="237"/>
      <c r="G671" s="237"/>
      <c r="H671" s="237"/>
      <c r="I671" s="36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  <c r="AA671" s="229"/>
      <c r="AB671" s="229"/>
      <c r="AC671" s="229"/>
    </row>
    <row r="672" ht="36.75" customHeight="1">
      <c r="A672" s="30"/>
      <c r="B672" s="30"/>
      <c r="C672" s="36"/>
      <c r="D672" s="30"/>
      <c r="E672" s="30"/>
      <c r="F672" s="237"/>
      <c r="G672" s="237"/>
      <c r="H672" s="237"/>
      <c r="I672" s="36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  <c r="AA672" s="229"/>
      <c r="AB672" s="229"/>
      <c r="AC672" s="229"/>
    </row>
    <row r="673" ht="36.75" customHeight="1">
      <c r="A673" s="30"/>
      <c r="B673" s="30"/>
      <c r="C673" s="36"/>
      <c r="D673" s="30"/>
      <c r="E673" s="30"/>
      <c r="F673" s="237"/>
      <c r="G673" s="237"/>
      <c r="H673" s="237"/>
      <c r="I673" s="36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  <c r="AA673" s="229"/>
      <c r="AB673" s="229"/>
      <c r="AC673" s="229"/>
    </row>
    <row r="674" ht="36.75" customHeight="1">
      <c r="A674" s="30"/>
      <c r="B674" s="30"/>
      <c r="C674" s="36"/>
      <c r="D674" s="30"/>
      <c r="E674" s="30"/>
      <c r="F674" s="237"/>
      <c r="G674" s="237"/>
      <c r="H674" s="237"/>
      <c r="I674" s="36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  <c r="AA674" s="229"/>
      <c r="AB674" s="229"/>
      <c r="AC674" s="229"/>
    </row>
    <row r="675" ht="36.75" customHeight="1">
      <c r="A675" s="30"/>
      <c r="B675" s="30"/>
      <c r="C675" s="36"/>
      <c r="D675" s="30"/>
      <c r="E675" s="30"/>
      <c r="F675" s="237"/>
      <c r="G675" s="237"/>
      <c r="H675" s="237"/>
      <c r="I675" s="36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  <c r="AA675" s="229"/>
      <c r="AB675" s="229"/>
      <c r="AC675" s="229"/>
    </row>
    <row r="676" ht="36.75" customHeight="1">
      <c r="A676" s="30"/>
      <c r="B676" s="30"/>
      <c r="C676" s="36"/>
      <c r="D676" s="30"/>
      <c r="E676" s="30"/>
      <c r="F676" s="237"/>
      <c r="G676" s="237"/>
      <c r="H676" s="237"/>
      <c r="I676" s="36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  <c r="AA676" s="229"/>
      <c r="AB676" s="229"/>
      <c r="AC676" s="229"/>
    </row>
    <row r="677" ht="36.75" customHeight="1">
      <c r="A677" s="30"/>
      <c r="B677" s="30"/>
      <c r="C677" s="36"/>
      <c r="D677" s="30"/>
      <c r="E677" s="30"/>
      <c r="F677" s="237"/>
      <c r="G677" s="237"/>
      <c r="H677" s="237"/>
      <c r="I677" s="36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  <c r="AA677" s="229"/>
      <c r="AB677" s="229"/>
      <c r="AC677" s="229"/>
    </row>
    <row r="678" ht="36.75" customHeight="1">
      <c r="A678" s="30"/>
      <c r="B678" s="30"/>
      <c r="C678" s="36"/>
      <c r="D678" s="30"/>
      <c r="E678" s="30"/>
      <c r="F678" s="237"/>
      <c r="G678" s="237"/>
      <c r="H678" s="237"/>
      <c r="I678" s="36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  <c r="AA678" s="229"/>
      <c r="AB678" s="229"/>
      <c r="AC678" s="229"/>
    </row>
    <row r="679" ht="36.75" customHeight="1">
      <c r="A679" s="30"/>
      <c r="B679" s="30"/>
      <c r="C679" s="36"/>
      <c r="D679" s="30"/>
      <c r="E679" s="30"/>
      <c r="F679" s="237"/>
      <c r="G679" s="237"/>
      <c r="H679" s="237"/>
      <c r="I679" s="36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  <c r="AA679" s="229"/>
      <c r="AB679" s="229"/>
      <c r="AC679" s="229"/>
    </row>
    <row r="680" ht="36.75" customHeight="1">
      <c r="A680" s="30"/>
      <c r="B680" s="30"/>
      <c r="C680" s="36"/>
      <c r="D680" s="30"/>
      <c r="E680" s="30"/>
      <c r="F680" s="237"/>
      <c r="G680" s="237"/>
      <c r="H680" s="237"/>
      <c r="I680" s="36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  <c r="AA680" s="229"/>
      <c r="AB680" s="229"/>
      <c r="AC680" s="229"/>
    </row>
    <row r="681" ht="36.75" customHeight="1">
      <c r="A681" s="30"/>
      <c r="B681" s="30"/>
      <c r="C681" s="36"/>
      <c r="D681" s="30"/>
      <c r="E681" s="30"/>
      <c r="F681" s="237"/>
      <c r="G681" s="237"/>
      <c r="H681" s="237"/>
      <c r="I681" s="36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  <c r="AA681" s="229"/>
      <c r="AB681" s="229"/>
      <c r="AC681" s="229"/>
    </row>
    <row r="682" ht="36.75" customHeight="1">
      <c r="A682" s="30"/>
      <c r="B682" s="30"/>
      <c r="C682" s="36"/>
      <c r="D682" s="30"/>
      <c r="E682" s="30"/>
      <c r="F682" s="237"/>
      <c r="G682" s="237"/>
      <c r="H682" s="237"/>
      <c r="I682" s="36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  <c r="AA682" s="229"/>
      <c r="AB682" s="229"/>
      <c r="AC682" s="229"/>
    </row>
    <row r="683" ht="36.75" customHeight="1">
      <c r="A683" s="30"/>
      <c r="B683" s="30"/>
      <c r="C683" s="36"/>
      <c r="D683" s="30"/>
      <c r="E683" s="30"/>
      <c r="F683" s="237"/>
      <c r="G683" s="237"/>
      <c r="H683" s="237"/>
      <c r="I683" s="36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  <c r="AA683" s="229"/>
      <c r="AB683" s="229"/>
      <c r="AC683" s="229"/>
    </row>
    <row r="684" ht="36.75" customHeight="1">
      <c r="A684" s="30"/>
      <c r="B684" s="30"/>
      <c r="C684" s="36"/>
      <c r="D684" s="30"/>
      <c r="E684" s="30"/>
      <c r="F684" s="237"/>
      <c r="G684" s="237"/>
      <c r="H684" s="237"/>
      <c r="I684" s="36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  <c r="AA684" s="229"/>
      <c r="AB684" s="229"/>
      <c r="AC684" s="229"/>
    </row>
    <row r="685" ht="36.75" customHeight="1">
      <c r="A685" s="30"/>
      <c r="B685" s="30"/>
      <c r="C685" s="36"/>
      <c r="D685" s="30"/>
      <c r="E685" s="30"/>
      <c r="F685" s="237"/>
      <c r="G685" s="237"/>
      <c r="H685" s="237"/>
      <c r="I685" s="36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  <c r="AA685" s="229"/>
      <c r="AB685" s="229"/>
      <c r="AC685" s="229"/>
    </row>
    <row r="686" ht="36.75" customHeight="1">
      <c r="A686" s="30"/>
      <c r="B686" s="30"/>
      <c r="C686" s="36"/>
      <c r="D686" s="30"/>
      <c r="E686" s="30"/>
      <c r="F686" s="237"/>
      <c r="G686" s="237"/>
      <c r="H686" s="237"/>
      <c r="I686" s="36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  <c r="AA686" s="229"/>
      <c r="AB686" s="229"/>
      <c r="AC686" s="229"/>
    </row>
    <row r="687" ht="36.75" customHeight="1">
      <c r="A687" s="30"/>
      <c r="B687" s="30"/>
      <c r="C687" s="36"/>
      <c r="D687" s="30"/>
      <c r="E687" s="30"/>
      <c r="F687" s="237"/>
      <c r="G687" s="237"/>
      <c r="H687" s="237"/>
      <c r="I687" s="36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  <c r="AA687" s="229"/>
      <c r="AB687" s="229"/>
      <c r="AC687" s="229"/>
    </row>
    <row r="688" ht="36.75" customHeight="1">
      <c r="A688" s="30"/>
      <c r="B688" s="30"/>
      <c r="C688" s="36"/>
      <c r="D688" s="30"/>
      <c r="E688" s="30"/>
      <c r="F688" s="237"/>
      <c r="G688" s="237"/>
      <c r="H688" s="237"/>
      <c r="I688" s="36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  <c r="AA688" s="229"/>
      <c r="AB688" s="229"/>
      <c r="AC688" s="229"/>
    </row>
    <row r="689" ht="36.75" customHeight="1">
      <c r="A689" s="30"/>
      <c r="B689" s="30"/>
      <c r="C689" s="36"/>
      <c r="D689" s="30"/>
      <c r="E689" s="30"/>
      <c r="F689" s="237"/>
      <c r="G689" s="237"/>
      <c r="H689" s="237"/>
      <c r="I689" s="36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  <c r="AA689" s="229"/>
      <c r="AB689" s="229"/>
      <c r="AC689" s="229"/>
    </row>
    <row r="690" ht="36.75" customHeight="1">
      <c r="A690" s="30"/>
      <c r="B690" s="30"/>
      <c r="C690" s="36"/>
      <c r="D690" s="30"/>
      <c r="E690" s="30"/>
      <c r="F690" s="237"/>
      <c r="G690" s="237"/>
      <c r="H690" s="237"/>
      <c r="I690" s="36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  <c r="AA690" s="229"/>
      <c r="AB690" s="229"/>
      <c r="AC690" s="229"/>
    </row>
    <row r="691" ht="36.75" customHeight="1">
      <c r="A691" s="30"/>
      <c r="B691" s="30"/>
      <c r="C691" s="36"/>
      <c r="D691" s="30"/>
      <c r="E691" s="30"/>
      <c r="F691" s="237"/>
      <c r="G691" s="237"/>
      <c r="H691" s="237"/>
      <c r="I691" s="36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  <c r="AA691" s="229"/>
      <c r="AB691" s="229"/>
      <c r="AC691" s="229"/>
    </row>
    <row r="692" ht="36.75" customHeight="1">
      <c r="A692" s="30"/>
      <c r="B692" s="30"/>
      <c r="C692" s="36"/>
      <c r="D692" s="30"/>
      <c r="E692" s="30"/>
      <c r="F692" s="237"/>
      <c r="G692" s="237"/>
      <c r="H692" s="237"/>
      <c r="I692" s="36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  <c r="AA692" s="229"/>
      <c r="AB692" s="229"/>
      <c r="AC692" s="229"/>
    </row>
    <row r="693" ht="36.75" customHeight="1">
      <c r="A693" s="30"/>
      <c r="B693" s="30"/>
      <c r="C693" s="36"/>
      <c r="D693" s="30"/>
      <c r="E693" s="30"/>
      <c r="F693" s="237"/>
      <c r="G693" s="237"/>
      <c r="H693" s="237"/>
      <c r="I693" s="36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  <c r="AA693" s="229"/>
      <c r="AB693" s="229"/>
      <c r="AC693" s="229"/>
    </row>
    <row r="694" ht="36.75" customHeight="1">
      <c r="A694" s="30"/>
      <c r="B694" s="30"/>
      <c r="C694" s="36"/>
      <c r="D694" s="30"/>
      <c r="E694" s="30"/>
      <c r="F694" s="237"/>
      <c r="G694" s="237"/>
      <c r="H694" s="237"/>
      <c r="I694" s="36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  <c r="AA694" s="229"/>
      <c r="AB694" s="229"/>
      <c r="AC694" s="229"/>
    </row>
    <row r="695" ht="36.75" customHeight="1">
      <c r="A695" s="30"/>
      <c r="B695" s="30"/>
      <c r="C695" s="36"/>
      <c r="D695" s="30"/>
      <c r="E695" s="30"/>
      <c r="F695" s="237"/>
      <c r="G695" s="237"/>
      <c r="H695" s="237"/>
      <c r="I695" s="36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  <c r="AA695" s="229"/>
      <c r="AB695" s="229"/>
      <c r="AC695" s="229"/>
    </row>
    <row r="696" ht="36.75" customHeight="1">
      <c r="A696" s="30"/>
      <c r="B696" s="30"/>
      <c r="C696" s="36"/>
      <c r="D696" s="30"/>
      <c r="E696" s="30"/>
      <c r="F696" s="237"/>
      <c r="G696" s="237"/>
      <c r="H696" s="237"/>
      <c r="I696" s="36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  <c r="AA696" s="229"/>
      <c r="AB696" s="229"/>
      <c r="AC696" s="229"/>
    </row>
    <row r="697" ht="36.75" customHeight="1">
      <c r="A697" s="30"/>
      <c r="B697" s="30"/>
      <c r="C697" s="36"/>
      <c r="D697" s="30"/>
      <c r="E697" s="30"/>
      <c r="F697" s="237"/>
      <c r="G697" s="237"/>
      <c r="H697" s="237"/>
      <c r="I697" s="36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  <c r="AA697" s="229"/>
      <c r="AB697" s="229"/>
      <c r="AC697" s="229"/>
    </row>
    <row r="698" ht="36.75" customHeight="1">
      <c r="A698" s="30"/>
      <c r="B698" s="30"/>
      <c r="C698" s="36"/>
      <c r="D698" s="30"/>
      <c r="E698" s="30"/>
      <c r="F698" s="237"/>
      <c r="G698" s="237"/>
      <c r="H698" s="237"/>
      <c r="I698" s="36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  <c r="AA698" s="229"/>
      <c r="AB698" s="229"/>
      <c r="AC698" s="229"/>
    </row>
    <row r="699" ht="36.75" customHeight="1">
      <c r="A699" s="30"/>
      <c r="B699" s="30"/>
      <c r="C699" s="36"/>
      <c r="D699" s="30"/>
      <c r="E699" s="30"/>
      <c r="F699" s="237"/>
      <c r="G699" s="237"/>
      <c r="H699" s="237"/>
      <c r="I699" s="36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  <c r="AA699" s="229"/>
      <c r="AB699" s="229"/>
      <c r="AC699" s="229"/>
    </row>
    <row r="700" ht="36.75" customHeight="1">
      <c r="A700" s="30"/>
      <c r="B700" s="30"/>
      <c r="C700" s="36"/>
      <c r="D700" s="30"/>
      <c r="E700" s="30"/>
      <c r="F700" s="237"/>
      <c r="G700" s="237"/>
      <c r="H700" s="237"/>
      <c r="I700" s="36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  <c r="AA700" s="229"/>
      <c r="AB700" s="229"/>
      <c r="AC700" s="229"/>
    </row>
    <row r="701" ht="36.75" customHeight="1">
      <c r="A701" s="30"/>
      <c r="B701" s="30"/>
      <c r="C701" s="36"/>
      <c r="D701" s="30"/>
      <c r="E701" s="30"/>
      <c r="F701" s="237"/>
      <c r="G701" s="237"/>
      <c r="H701" s="237"/>
      <c r="I701" s="36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  <c r="AA701" s="229"/>
      <c r="AB701" s="229"/>
      <c r="AC701" s="229"/>
    </row>
    <row r="702" ht="36.75" customHeight="1">
      <c r="A702" s="30"/>
      <c r="B702" s="30"/>
      <c r="C702" s="36"/>
      <c r="D702" s="30"/>
      <c r="E702" s="30"/>
      <c r="F702" s="237"/>
      <c r="G702" s="237"/>
      <c r="H702" s="237"/>
      <c r="I702" s="36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  <c r="AA702" s="229"/>
      <c r="AB702" s="229"/>
      <c r="AC702" s="229"/>
    </row>
    <row r="703" ht="36.75" customHeight="1">
      <c r="A703" s="30"/>
      <c r="B703" s="30"/>
      <c r="C703" s="36"/>
      <c r="D703" s="30"/>
      <c r="E703" s="30"/>
      <c r="F703" s="237"/>
      <c r="G703" s="237"/>
      <c r="H703" s="237"/>
      <c r="I703" s="36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  <c r="AA703" s="229"/>
      <c r="AB703" s="229"/>
      <c r="AC703" s="229"/>
    </row>
    <row r="704" ht="36.75" customHeight="1">
      <c r="A704" s="30"/>
      <c r="B704" s="30"/>
      <c r="C704" s="36"/>
      <c r="D704" s="30"/>
      <c r="E704" s="30"/>
      <c r="F704" s="237"/>
      <c r="G704" s="237"/>
      <c r="H704" s="237"/>
      <c r="I704" s="36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  <c r="AA704" s="229"/>
      <c r="AB704" s="229"/>
      <c r="AC704" s="229"/>
    </row>
    <row r="705" ht="36.75" customHeight="1">
      <c r="A705" s="30"/>
      <c r="B705" s="30"/>
      <c r="C705" s="36"/>
      <c r="D705" s="30"/>
      <c r="E705" s="30"/>
      <c r="F705" s="237"/>
      <c r="G705" s="237"/>
      <c r="H705" s="237"/>
      <c r="I705" s="36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  <c r="AA705" s="229"/>
      <c r="AB705" s="229"/>
      <c r="AC705" s="229"/>
    </row>
    <row r="706" ht="36.75" customHeight="1">
      <c r="A706" s="30"/>
      <c r="B706" s="30"/>
      <c r="C706" s="36"/>
      <c r="D706" s="30"/>
      <c r="E706" s="30"/>
      <c r="F706" s="237"/>
      <c r="G706" s="237"/>
      <c r="H706" s="237"/>
      <c r="I706" s="36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  <c r="AA706" s="229"/>
      <c r="AB706" s="229"/>
      <c r="AC706" s="229"/>
    </row>
    <row r="707" ht="36.75" customHeight="1">
      <c r="A707" s="30"/>
      <c r="B707" s="30"/>
      <c r="C707" s="36"/>
      <c r="D707" s="30"/>
      <c r="E707" s="30"/>
      <c r="F707" s="237"/>
      <c r="G707" s="237"/>
      <c r="H707" s="237"/>
      <c r="I707" s="36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  <c r="AA707" s="229"/>
      <c r="AB707" s="229"/>
      <c r="AC707" s="229"/>
    </row>
    <row r="708" ht="36.75" customHeight="1">
      <c r="A708" s="30"/>
      <c r="B708" s="30"/>
      <c r="C708" s="36"/>
      <c r="D708" s="30"/>
      <c r="E708" s="30"/>
      <c r="F708" s="237"/>
      <c r="G708" s="237"/>
      <c r="H708" s="237"/>
      <c r="I708" s="36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  <c r="AA708" s="229"/>
      <c r="AB708" s="229"/>
      <c r="AC708" s="229"/>
    </row>
    <row r="709" ht="36.75" customHeight="1">
      <c r="A709" s="30"/>
      <c r="B709" s="30"/>
      <c r="C709" s="36"/>
      <c r="D709" s="30"/>
      <c r="E709" s="30"/>
      <c r="F709" s="237"/>
      <c r="G709" s="237"/>
      <c r="H709" s="237"/>
      <c r="I709" s="36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  <c r="AA709" s="229"/>
      <c r="AB709" s="229"/>
      <c r="AC709" s="229"/>
    </row>
    <row r="710" ht="36.75" customHeight="1">
      <c r="A710" s="30"/>
      <c r="B710" s="30"/>
      <c r="C710" s="36"/>
      <c r="D710" s="30"/>
      <c r="E710" s="30"/>
      <c r="F710" s="237"/>
      <c r="G710" s="237"/>
      <c r="H710" s="237"/>
      <c r="I710" s="36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  <c r="AA710" s="229"/>
      <c r="AB710" s="229"/>
      <c r="AC710" s="229"/>
    </row>
    <row r="711" ht="36.75" customHeight="1">
      <c r="A711" s="30"/>
      <c r="B711" s="30"/>
      <c r="C711" s="36"/>
      <c r="D711" s="30"/>
      <c r="E711" s="30"/>
      <c r="F711" s="237"/>
      <c r="G711" s="237"/>
      <c r="H711" s="237"/>
      <c r="I711" s="36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  <c r="AA711" s="229"/>
      <c r="AB711" s="229"/>
      <c r="AC711" s="229"/>
    </row>
    <row r="712" ht="36.75" customHeight="1">
      <c r="A712" s="30"/>
      <c r="B712" s="30"/>
      <c r="C712" s="36"/>
      <c r="D712" s="30"/>
      <c r="E712" s="30"/>
      <c r="F712" s="237"/>
      <c r="G712" s="237"/>
      <c r="H712" s="237"/>
      <c r="I712" s="36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  <c r="AA712" s="229"/>
      <c r="AB712" s="229"/>
      <c r="AC712" s="229"/>
    </row>
    <row r="713" ht="36.75" customHeight="1">
      <c r="A713" s="30"/>
      <c r="B713" s="30"/>
      <c r="C713" s="36"/>
      <c r="D713" s="30"/>
      <c r="E713" s="30"/>
      <c r="F713" s="237"/>
      <c r="G713" s="237"/>
      <c r="H713" s="237"/>
      <c r="I713" s="36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  <c r="AA713" s="229"/>
      <c r="AB713" s="229"/>
      <c r="AC713" s="229"/>
    </row>
    <row r="714" ht="36.75" customHeight="1">
      <c r="A714" s="30"/>
      <c r="B714" s="30"/>
      <c r="C714" s="36"/>
      <c r="D714" s="30"/>
      <c r="E714" s="30"/>
      <c r="F714" s="237"/>
      <c r="G714" s="237"/>
      <c r="H714" s="237"/>
      <c r="I714" s="36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  <c r="AA714" s="229"/>
      <c r="AB714" s="229"/>
      <c r="AC714" s="229"/>
    </row>
    <row r="715" ht="36.75" customHeight="1">
      <c r="A715" s="30"/>
      <c r="B715" s="30"/>
      <c r="C715" s="36"/>
      <c r="D715" s="30"/>
      <c r="E715" s="30"/>
      <c r="F715" s="237"/>
      <c r="G715" s="237"/>
      <c r="H715" s="237"/>
      <c r="I715" s="36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  <c r="AA715" s="229"/>
      <c r="AB715" s="229"/>
      <c r="AC715" s="229"/>
    </row>
    <row r="716" ht="36.75" customHeight="1">
      <c r="A716" s="30"/>
      <c r="B716" s="30"/>
      <c r="C716" s="36"/>
      <c r="D716" s="30"/>
      <c r="E716" s="30"/>
      <c r="F716" s="237"/>
      <c r="G716" s="237"/>
      <c r="H716" s="237"/>
      <c r="I716" s="36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  <c r="AA716" s="229"/>
      <c r="AB716" s="229"/>
      <c r="AC716" s="229"/>
    </row>
    <row r="717" ht="36.75" customHeight="1">
      <c r="A717" s="30"/>
      <c r="B717" s="30"/>
      <c r="C717" s="36"/>
      <c r="D717" s="30"/>
      <c r="E717" s="30"/>
      <c r="F717" s="237"/>
      <c r="G717" s="237"/>
      <c r="H717" s="237"/>
      <c r="I717" s="36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  <c r="AA717" s="229"/>
      <c r="AB717" s="229"/>
      <c r="AC717" s="229"/>
    </row>
    <row r="718" ht="36.75" customHeight="1">
      <c r="A718" s="30"/>
      <c r="B718" s="30"/>
      <c r="C718" s="36"/>
      <c r="D718" s="30"/>
      <c r="E718" s="30"/>
      <c r="F718" s="237"/>
      <c r="G718" s="237"/>
      <c r="H718" s="237"/>
      <c r="I718" s="36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  <c r="AA718" s="229"/>
      <c r="AB718" s="229"/>
      <c r="AC718" s="229"/>
    </row>
    <row r="719" ht="36.75" customHeight="1">
      <c r="A719" s="30"/>
      <c r="B719" s="30"/>
      <c r="C719" s="36"/>
      <c r="D719" s="30"/>
      <c r="E719" s="30"/>
      <c r="F719" s="237"/>
      <c r="G719" s="237"/>
      <c r="H719" s="237"/>
      <c r="I719" s="36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  <c r="AA719" s="229"/>
      <c r="AB719" s="229"/>
      <c r="AC719" s="229"/>
    </row>
    <row r="720" ht="36.75" customHeight="1">
      <c r="A720" s="30"/>
      <c r="B720" s="30"/>
      <c r="C720" s="36"/>
      <c r="D720" s="30"/>
      <c r="E720" s="30"/>
      <c r="F720" s="237"/>
      <c r="G720" s="237"/>
      <c r="H720" s="237"/>
      <c r="I720" s="36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  <c r="AA720" s="229"/>
      <c r="AB720" s="229"/>
      <c r="AC720" s="229"/>
    </row>
    <row r="721" ht="36.75" customHeight="1">
      <c r="A721" s="30"/>
      <c r="B721" s="30"/>
      <c r="C721" s="36"/>
      <c r="D721" s="30"/>
      <c r="E721" s="30"/>
      <c r="F721" s="237"/>
      <c r="G721" s="237"/>
      <c r="H721" s="237"/>
      <c r="I721" s="36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  <c r="AA721" s="229"/>
      <c r="AB721" s="229"/>
      <c r="AC721" s="229"/>
    </row>
    <row r="722" ht="36.75" customHeight="1">
      <c r="A722" s="30"/>
      <c r="B722" s="30"/>
      <c r="C722" s="36"/>
      <c r="D722" s="30"/>
      <c r="E722" s="30"/>
      <c r="F722" s="237"/>
      <c r="G722" s="237"/>
      <c r="H722" s="237"/>
      <c r="I722" s="36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  <c r="AA722" s="229"/>
      <c r="AB722" s="229"/>
      <c r="AC722" s="229"/>
    </row>
    <row r="723" ht="36.75" customHeight="1">
      <c r="A723" s="30"/>
      <c r="B723" s="30"/>
      <c r="C723" s="36"/>
      <c r="D723" s="30"/>
      <c r="E723" s="30"/>
      <c r="F723" s="237"/>
      <c r="G723" s="237"/>
      <c r="H723" s="237"/>
      <c r="I723" s="36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  <c r="AA723" s="229"/>
      <c r="AB723" s="229"/>
      <c r="AC723" s="229"/>
    </row>
    <row r="724" ht="36.75" customHeight="1">
      <c r="A724" s="30"/>
      <c r="B724" s="30"/>
      <c r="C724" s="36"/>
      <c r="D724" s="30"/>
      <c r="E724" s="30"/>
      <c r="F724" s="237"/>
      <c r="G724" s="237"/>
      <c r="H724" s="237"/>
      <c r="I724" s="36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  <c r="AA724" s="229"/>
      <c r="AB724" s="229"/>
      <c r="AC724" s="229"/>
    </row>
    <row r="725" ht="36.75" customHeight="1">
      <c r="A725" s="30"/>
      <c r="B725" s="30"/>
      <c r="C725" s="36"/>
      <c r="D725" s="30"/>
      <c r="E725" s="30"/>
      <c r="F725" s="237"/>
      <c r="G725" s="237"/>
      <c r="H725" s="237"/>
      <c r="I725" s="36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  <c r="AA725" s="229"/>
      <c r="AB725" s="229"/>
      <c r="AC725" s="229"/>
    </row>
    <row r="726" ht="36.75" customHeight="1">
      <c r="A726" s="30"/>
      <c r="B726" s="30"/>
      <c r="C726" s="36"/>
      <c r="D726" s="30"/>
      <c r="E726" s="30"/>
      <c r="F726" s="237"/>
      <c r="G726" s="237"/>
      <c r="H726" s="237"/>
      <c r="I726" s="36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  <c r="AA726" s="229"/>
      <c r="AB726" s="229"/>
      <c r="AC726" s="229"/>
    </row>
    <row r="727" ht="36.75" customHeight="1">
      <c r="A727" s="30"/>
      <c r="B727" s="30"/>
      <c r="C727" s="36"/>
      <c r="D727" s="30"/>
      <c r="E727" s="30"/>
      <c r="F727" s="237"/>
      <c r="G727" s="237"/>
      <c r="H727" s="237"/>
      <c r="I727" s="36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  <c r="AA727" s="229"/>
      <c r="AB727" s="229"/>
      <c r="AC727" s="229"/>
    </row>
    <row r="728" ht="36.75" customHeight="1">
      <c r="A728" s="30"/>
      <c r="B728" s="30"/>
      <c r="C728" s="36"/>
      <c r="D728" s="30"/>
      <c r="E728" s="30"/>
      <c r="F728" s="237"/>
      <c r="G728" s="237"/>
      <c r="H728" s="237"/>
      <c r="I728" s="36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  <c r="AA728" s="229"/>
      <c r="AB728" s="229"/>
      <c r="AC728" s="229"/>
    </row>
    <row r="729" ht="36.75" customHeight="1">
      <c r="A729" s="30"/>
      <c r="B729" s="30"/>
      <c r="C729" s="36"/>
      <c r="D729" s="30"/>
      <c r="E729" s="30"/>
      <c r="F729" s="237"/>
      <c r="G729" s="237"/>
      <c r="H729" s="237"/>
      <c r="I729" s="36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  <c r="AA729" s="229"/>
      <c r="AB729" s="229"/>
      <c r="AC729" s="229"/>
    </row>
    <row r="730" ht="36.75" customHeight="1">
      <c r="A730" s="30"/>
      <c r="B730" s="30"/>
      <c r="C730" s="36"/>
      <c r="D730" s="30"/>
      <c r="E730" s="30"/>
      <c r="F730" s="237"/>
      <c r="G730" s="237"/>
      <c r="H730" s="237"/>
      <c r="I730" s="36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  <c r="AA730" s="229"/>
      <c r="AB730" s="229"/>
      <c r="AC730" s="229"/>
    </row>
    <row r="731" ht="36.75" customHeight="1">
      <c r="A731" s="30"/>
      <c r="B731" s="30"/>
      <c r="C731" s="36"/>
      <c r="D731" s="30"/>
      <c r="E731" s="30"/>
      <c r="F731" s="237"/>
      <c r="G731" s="237"/>
      <c r="H731" s="237"/>
      <c r="I731" s="36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  <c r="AA731" s="229"/>
      <c r="AB731" s="229"/>
      <c r="AC731" s="229"/>
    </row>
    <row r="732" ht="36.75" customHeight="1">
      <c r="A732" s="30"/>
      <c r="B732" s="30"/>
      <c r="C732" s="36"/>
      <c r="D732" s="30"/>
      <c r="E732" s="30"/>
      <c r="F732" s="237"/>
      <c r="G732" s="237"/>
      <c r="H732" s="237"/>
      <c r="I732" s="36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  <c r="AA732" s="229"/>
      <c r="AB732" s="229"/>
      <c r="AC732" s="229"/>
    </row>
    <row r="733" ht="36.75" customHeight="1">
      <c r="A733" s="30"/>
      <c r="B733" s="30"/>
      <c r="C733" s="36"/>
      <c r="D733" s="30"/>
      <c r="E733" s="30"/>
      <c r="F733" s="237"/>
      <c r="G733" s="237"/>
      <c r="H733" s="237"/>
      <c r="I733" s="36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  <c r="AA733" s="229"/>
      <c r="AB733" s="229"/>
      <c r="AC733" s="229"/>
    </row>
    <row r="734" ht="36.75" customHeight="1">
      <c r="A734" s="30"/>
      <c r="B734" s="30"/>
      <c r="C734" s="36"/>
      <c r="D734" s="30"/>
      <c r="E734" s="30"/>
      <c r="F734" s="237"/>
      <c r="G734" s="237"/>
      <c r="H734" s="237"/>
      <c r="I734" s="36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  <c r="AA734" s="229"/>
      <c r="AB734" s="229"/>
      <c r="AC734" s="229"/>
    </row>
    <row r="735" ht="36.75" customHeight="1">
      <c r="A735" s="30"/>
      <c r="B735" s="30"/>
      <c r="C735" s="36"/>
      <c r="D735" s="30"/>
      <c r="E735" s="30"/>
      <c r="F735" s="237"/>
      <c r="G735" s="237"/>
      <c r="H735" s="237"/>
      <c r="I735" s="36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  <c r="AA735" s="229"/>
      <c r="AB735" s="229"/>
      <c r="AC735" s="229"/>
    </row>
    <row r="736" ht="36.75" customHeight="1">
      <c r="A736" s="30"/>
      <c r="B736" s="30"/>
      <c r="C736" s="36"/>
      <c r="D736" s="30"/>
      <c r="E736" s="30"/>
      <c r="F736" s="237"/>
      <c r="G736" s="237"/>
      <c r="H736" s="237"/>
      <c r="I736" s="36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  <c r="AA736" s="229"/>
      <c r="AB736" s="229"/>
      <c r="AC736" s="229"/>
    </row>
    <row r="737" ht="36.75" customHeight="1">
      <c r="A737" s="30"/>
      <c r="B737" s="30"/>
      <c r="C737" s="36"/>
      <c r="D737" s="30"/>
      <c r="E737" s="30"/>
      <c r="F737" s="237"/>
      <c r="G737" s="237"/>
      <c r="H737" s="237"/>
      <c r="I737" s="36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  <c r="AA737" s="229"/>
      <c r="AB737" s="229"/>
      <c r="AC737" s="229"/>
    </row>
    <row r="738" ht="36.75" customHeight="1">
      <c r="A738" s="30"/>
      <c r="B738" s="30"/>
      <c r="C738" s="36"/>
      <c r="D738" s="30"/>
      <c r="E738" s="30"/>
      <c r="F738" s="237"/>
      <c r="G738" s="237"/>
      <c r="H738" s="237"/>
      <c r="I738" s="36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  <c r="AA738" s="229"/>
      <c r="AB738" s="229"/>
      <c r="AC738" s="229"/>
    </row>
    <row r="739" ht="36.75" customHeight="1">
      <c r="A739" s="30"/>
      <c r="B739" s="30"/>
      <c r="C739" s="36"/>
      <c r="D739" s="30"/>
      <c r="E739" s="30"/>
      <c r="F739" s="237"/>
      <c r="G739" s="237"/>
      <c r="H739" s="237"/>
      <c r="I739" s="36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  <c r="AA739" s="229"/>
      <c r="AB739" s="229"/>
      <c r="AC739" s="229"/>
    </row>
    <row r="740" ht="36.75" customHeight="1">
      <c r="A740" s="30"/>
      <c r="B740" s="30"/>
      <c r="C740" s="36"/>
      <c r="D740" s="30"/>
      <c r="E740" s="30"/>
      <c r="F740" s="237"/>
      <c r="G740" s="237"/>
      <c r="H740" s="237"/>
      <c r="I740" s="36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  <c r="AA740" s="229"/>
      <c r="AB740" s="229"/>
      <c r="AC740" s="229"/>
    </row>
    <row r="741" ht="36.75" customHeight="1">
      <c r="A741" s="30"/>
      <c r="B741" s="30"/>
      <c r="C741" s="36"/>
      <c r="D741" s="30"/>
      <c r="E741" s="30"/>
      <c r="F741" s="237"/>
      <c r="G741" s="237"/>
      <c r="H741" s="237"/>
      <c r="I741" s="36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  <c r="AA741" s="229"/>
      <c r="AB741" s="229"/>
      <c r="AC741" s="229"/>
    </row>
    <row r="742" ht="36.75" customHeight="1">
      <c r="A742" s="30"/>
      <c r="B742" s="30"/>
      <c r="C742" s="36"/>
      <c r="D742" s="30"/>
      <c r="E742" s="30"/>
      <c r="F742" s="237"/>
      <c r="G742" s="237"/>
      <c r="H742" s="237"/>
      <c r="I742" s="36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  <c r="AA742" s="229"/>
      <c r="AB742" s="229"/>
      <c r="AC742" s="229"/>
    </row>
    <row r="743" ht="36.75" customHeight="1">
      <c r="A743" s="30"/>
      <c r="B743" s="30"/>
      <c r="C743" s="36"/>
      <c r="D743" s="30"/>
      <c r="E743" s="30"/>
      <c r="F743" s="237"/>
      <c r="G743" s="237"/>
      <c r="H743" s="237"/>
      <c r="I743" s="36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  <c r="AA743" s="229"/>
      <c r="AB743" s="229"/>
      <c r="AC743" s="229"/>
    </row>
    <row r="744" ht="36.75" customHeight="1">
      <c r="A744" s="30"/>
      <c r="B744" s="30"/>
      <c r="C744" s="36"/>
      <c r="D744" s="30"/>
      <c r="E744" s="30"/>
      <c r="F744" s="237"/>
      <c r="G744" s="237"/>
      <c r="H744" s="237"/>
      <c r="I744" s="36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  <c r="AA744" s="229"/>
      <c r="AB744" s="229"/>
      <c r="AC744" s="229"/>
    </row>
    <row r="745" ht="36.75" customHeight="1">
      <c r="A745" s="30"/>
      <c r="B745" s="30"/>
      <c r="C745" s="36"/>
      <c r="D745" s="30"/>
      <c r="E745" s="30"/>
      <c r="F745" s="237"/>
      <c r="G745" s="237"/>
      <c r="H745" s="237"/>
      <c r="I745" s="36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  <c r="AA745" s="229"/>
      <c r="AB745" s="229"/>
      <c r="AC745" s="229"/>
    </row>
    <row r="746" ht="36.75" customHeight="1">
      <c r="A746" s="30"/>
      <c r="B746" s="30"/>
      <c r="C746" s="36"/>
      <c r="D746" s="30"/>
      <c r="E746" s="30"/>
      <c r="F746" s="237"/>
      <c r="G746" s="237"/>
      <c r="H746" s="237"/>
      <c r="I746" s="36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  <c r="AA746" s="229"/>
      <c r="AB746" s="229"/>
      <c r="AC746" s="229"/>
    </row>
    <row r="747" ht="36.75" customHeight="1">
      <c r="A747" s="30"/>
      <c r="B747" s="30"/>
      <c r="C747" s="36"/>
      <c r="D747" s="30"/>
      <c r="E747" s="30"/>
      <c r="F747" s="237"/>
      <c r="G747" s="237"/>
      <c r="H747" s="237"/>
      <c r="I747" s="36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  <c r="AA747" s="229"/>
      <c r="AB747" s="229"/>
      <c r="AC747" s="229"/>
    </row>
    <row r="748" ht="36.75" customHeight="1">
      <c r="A748" s="30"/>
      <c r="B748" s="30"/>
      <c r="C748" s="36"/>
      <c r="D748" s="30"/>
      <c r="E748" s="30"/>
      <c r="F748" s="237"/>
      <c r="G748" s="237"/>
      <c r="H748" s="237"/>
      <c r="I748" s="36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  <c r="AA748" s="229"/>
      <c r="AB748" s="229"/>
      <c r="AC748" s="229"/>
    </row>
    <row r="749" ht="36.75" customHeight="1">
      <c r="A749" s="30"/>
      <c r="B749" s="30"/>
      <c r="C749" s="36"/>
      <c r="D749" s="30"/>
      <c r="E749" s="30"/>
      <c r="F749" s="237"/>
      <c r="G749" s="237"/>
      <c r="H749" s="237"/>
      <c r="I749" s="36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  <c r="AA749" s="229"/>
      <c r="AB749" s="229"/>
      <c r="AC749" s="229"/>
    </row>
    <row r="750" ht="36.75" customHeight="1">
      <c r="A750" s="30"/>
      <c r="B750" s="30"/>
      <c r="C750" s="36"/>
      <c r="D750" s="30"/>
      <c r="E750" s="30"/>
      <c r="F750" s="237"/>
      <c r="G750" s="237"/>
      <c r="H750" s="237"/>
      <c r="I750" s="36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  <c r="AA750" s="229"/>
      <c r="AB750" s="229"/>
      <c r="AC750" s="229"/>
    </row>
    <row r="751" ht="36.75" customHeight="1">
      <c r="A751" s="30"/>
      <c r="B751" s="30"/>
      <c r="C751" s="36"/>
      <c r="D751" s="30"/>
      <c r="E751" s="30"/>
      <c r="F751" s="237"/>
      <c r="G751" s="237"/>
      <c r="H751" s="237"/>
      <c r="I751" s="36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  <c r="AA751" s="229"/>
      <c r="AB751" s="229"/>
      <c r="AC751" s="229"/>
    </row>
    <row r="752" ht="36.75" customHeight="1">
      <c r="A752" s="30"/>
      <c r="B752" s="30"/>
      <c r="C752" s="36"/>
      <c r="D752" s="30"/>
      <c r="E752" s="30"/>
      <c r="F752" s="237"/>
      <c r="G752" s="237"/>
      <c r="H752" s="237"/>
      <c r="I752" s="36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  <c r="AA752" s="229"/>
      <c r="AB752" s="229"/>
      <c r="AC752" s="229"/>
    </row>
    <row r="753" ht="36.75" customHeight="1">
      <c r="A753" s="30"/>
      <c r="B753" s="30"/>
      <c r="C753" s="36"/>
      <c r="D753" s="30"/>
      <c r="E753" s="30"/>
      <c r="F753" s="237"/>
      <c r="G753" s="237"/>
      <c r="H753" s="237"/>
      <c r="I753" s="36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  <c r="AA753" s="229"/>
      <c r="AB753" s="229"/>
      <c r="AC753" s="229"/>
    </row>
    <row r="754" ht="36.75" customHeight="1">
      <c r="A754" s="30"/>
      <c r="B754" s="30"/>
      <c r="C754" s="36"/>
      <c r="D754" s="30"/>
      <c r="E754" s="30"/>
      <c r="F754" s="237"/>
      <c r="G754" s="237"/>
      <c r="H754" s="237"/>
      <c r="I754" s="36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  <c r="AA754" s="229"/>
      <c r="AB754" s="229"/>
      <c r="AC754" s="229"/>
    </row>
    <row r="755" ht="36.75" customHeight="1">
      <c r="A755" s="30"/>
      <c r="B755" s="30"/>
      <c r="C755" s="36"/>
      <c r="D755" s="30"/>
      <c r="E755" s="30"/>
      <c r="F755" s="237"/>
      <c r="G755" s="237"/>
      <c r="H755" s="237"/>
      <c r="I755" s="36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  <c r="AA755" s="229"/>
      <c r="AB755" s="229"/>
      <c r="AC755" s="229"/>
    </row>
    <row r="756" ht="36.75" customHeight="1">
      <c r="A756" s="30"/>
      <c r="B756" s="30"/>
      <c r="C756" s="36"/>
      <c r="D756" s="30"/>
      <c r="E756" s="30"/>
      <c r="F756" s="237"/>
      <c r="G756" s="237"/>
      <c r="H756" s="237"/>
      <c r="I756" s="36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  <c r="AA756" s="229"/>
      <c r="AB756" s="229"/>
      <c r="AC756" s="229"/>
    </row>
    <row r="757" ht="36.75" customHeight="1">
      <c r="A757" s="30"/>
      <c r="B757" s="30"/>
      <c r="C757" s="36"/>
      <c r="D757" s="30"/>
      <c r="E757" s="30"/>
      <c r="F757" s="237"/>
      <c r="G757" s="237"/>
      <c r="H757" s="237"/>
      <c r="I757" s="36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  <c r="AA757" s="229"/>
      <c r="AB757" s="229"/>
      <c r="AC757" s="229"/>
    </row>
    <row r="758" ht="36.75" customHeight="1">
      <c r="A758" s="30"/>
      <c r="B758" s="30"/>
      <c r="C758" s="36"/>
      <c r="D758" s="30"/>
      <c r="E758" s="30"/>
      <c r="F758" s="237"/>
      <c r="G758" s="237"/>
      <c r="H758" s="237"/>
      <c r="I758" s="36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  <c r="AA758" s="229"/>
      <c r="AB758" s="229"/>
      <c r="AC758" s="229"/>
    </row>
    <row r="759" ht="36.75" customHeight="1">
      <c r="A759" s="30"/>
      <c r="B759" s="30"/>
      <c r="C759" s="36"/>
      <c r="D759" s="30"/>
      <c r="E759" s="30"/>
      <c r="F759" s="237"/>
      <c r="G759" s="237"/>
      <c r="H759" s="237"/>
      <c r="I759" s="36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  <c r="AA759" s="229"/>
      <c r="AB759" s="229"/>
      <c r="AC759" s="229"/>
    </row>
    <row r="760" ht="36.75" customHeight="1">
      <c r="A760" s="30"/>
      <c r="B760" s="30"/>
      <c r="C760" s="36"/>
      <c r="D760" s="30"/>
      <c r="E760" s="30"/>
      <c r="F760" s="237"/>
      <c r="G760" s="237"/>
      <c r="H760" s="237"/>
      <c r="I760" s="36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  <c r="AA760" s="229"/>
      <c r="AB760" s="229"/>
      <c r="AC760" s="229"/>
    </row>
    <row r="761" ht="36.75" customHeight="1">
      <c r="A761" s="30"/>
      <c r="B761" s="30"/>
      <c r="C761" s="36"/>
      <c r="D761" s="30"/>
      <c r="E761" s="30"/>
      <c r="F761" s="237"/>
      <c r="G761" s="237"/>
      <c r="H761" s="237"/>
      <c r="I761" s="36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  <c r="AA761" s="229"/>
      <c r="AB761" s="229"/>
      <c r="AC761" s="229"/>
    </row>
    <row r="762" ht="36.75" customHeight="1">
      <c r="A762" s="30"/>
      <c r="B762" s="30"/>
      <c r="C762" s="36"/>
      <c r="D762" s="30"/>
      <c r="E762" s="30"/>
      <c r="F762" s="237"/>
      <c r="G762" s="237"/>
      <c r="H762" s="237"/>
      <c r="I762" s="36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  <c r="AA762" s="229"/>
      <c r="AB762" s="229"/>
      <c r="AC762" s="229"/>
    </row>
    <row r="763" ht="36.75" customHeight="1">
      <c r="A763" s="30"/>
      <c r="B763" s="30"/>
      <c r="C763" s="36"/>
      <c r="D763" s="30"/>
      <c r="E763" s="30"/>
      <c r="F763" s="237"/>
      <c r="G763" s="237"/>
      <c r="H763" s="237"/>
      <c r="I763" s="36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  <c r="AA763" s="229"/>
      <c r="AB763" s="229"/>
      <c r="AC763" s="229"/>
    </row>
    <row r="764" ht="36.75" customHeight="1">
      <c r="A764" s="30"/>
      <c r="B764" s="30"/>
      <c r="C764" s="36"/>
      <c r="D764" s="30"/>
      <c r="E764" s="30"/>
      <c r="F764" s="237"/>
      <c r="G764" s="237"/>
      <c r="H764" s="237"/>
      <c r="I764" s="36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  <c r="AA764" s="229"/>
      <c r="AB764" s="229"/>
      <c r="AC764" s="229"/>
    </row>
    <row r="765" ht="36.75" customHeight="1">
      <c r="A765" s="30"/>
      <c r="B765" s="30"/>
      <c r="C765" s="36"/>
      <c r="D765" s="30"/>
      <c r="E765" s="30"/>
      <c r="F765" s="237"/>
      <c r="G765" s="237"/>
      <c r="H765" s="237"/>
      <c r="I765" s="36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  <c r="AA765" s="229"/>
      <c r="AB765" s="229"/>
      <c r="AC765" s="229"/>
    </row>
    <row r="766" ht="36.75" customHeight="1">
      <c r="A766" s="30"/>
      <c r="B766" s="30"/>
      <c r="C766" s="36"/>
      <c r="D766" s="30"/>
      <c r="E766" s="30"/>
      <c r="F766" s="237"/>
      <c r="G766" s="237"/>
      <c r="H766" s="237"/>
      <c r="I766" s="36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  <c r="AA766" s="229"/>
      <c r="AB766" s="229"/>
      <c r="AC766" s="229"/>
    </row>
    <row r="767" ht="36.75" customHeight="1">
      <c r="A767" s="30"/>
      <c r="B767" s="30"/>
      <c r="C767" s="36"/>
      <c r="D767" s="30"/>
      <c r="E767" s="30"/>
      <c r="F767" s="237"/>
      <c r="G767" s="237"/>
      <c r="H767" s="237"/>
      <c r="I767" s="36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  <c r="AA767" s="229"/>
      <c r="AB767" s="229"/>
      <c r="AC767" s="229"/>
    </row>
    <row r="768" ht="36.75" customHeight="1">
      <c r="A768" s="30"/>
      <c r="B768" s="30"/>
      <c r="C768" s="36"/>
      <c r="D768" s="30"/>
      <c r="E768" s="30"/>
      <c r="F768" s="237"/>
      <c r="G768" s="237"/>
      <c r="H768" s="237"/>
      <c r="I768" s="36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  <c r="AA768" s="229"/>
      <c r="AB768" s="229"/>
      <c r="AC768" s="229"/>
    </row>
    <row r="769" ht="36.75" customHeight="1">
      <c r="A769" s="30"/>
      <c r="B769" s="30"/>
      <c r="C769" s="36"/>
      <c r="D769" s="30"/>
      <c r="E769" s="30"/>
      <c r="F769" s="237"/>
      <c r="G769" s="237"/>
      <c r="H769" s="237"/>
      <c r="I769" s="36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  <c r="AA769" s="229"/>
      <c r="AB769" s="229"/>
      <c r="AC769" s="229"/>
    </row>
    <row r="770" ht="36.75" customHeight="1">
      <c r="A770" s="30"/>
      <c r="B770" s="30"/>
      <c r="C770" s="36"/>
      <c r="D770" s="30"/>
      <c r="E770" s="30"/>
      <c r="F770" s="237"/>
      <c r="G770" s="237"/>
      <c r="H770" s="237"/>
      <c r="I770" s="36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  <c r="AA770" s="229"/>
      <c r="AB770" s="229"/>
      <c r="AC770" s="229"/>
    </row>
    <row r="771" ht="36.75" customHeight="1">
      <c r="A771" s="30"/>
      <c r="B771" s="30"/>
      <c r="C771" s="36"/>
      <c r="D771" s="30"/>
      <c r="E771" s="30"/>
      <c r="F771" s="237"/>
      <c r="G771" s="237"/>
      <c r="H771" s="237"/>
      <c r="I771" s="36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  <c r="AA771" s="229"/>
      <c r="AB771" s="229"/>
      <c r="AC771" s="229"/>
    </row>
    <row r="772" ht="36.75" customHeight="1">
      <c r="A772" s="30"/>
      <c r="B772" s="30"/>
      <c r="C772" s="36"/>
      <c r="D772" s="30"/>
      <c r="E772" s="30"/>
      <c r="F772" s="237"/>
      <c r="G772" s="237"/>
      <c r="H772" s="237"/>
      <c r="I772" s="36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  <c r="AA772" s="229"/>
      <c r="AB772" s="229"/>
      <c r="AC772" s="229"/>
    </row>
    <row r="773" ht="36.75" customHeight="1">
      <c r="A773" s="30"/>
      <c r="B773" s="30"/>
      <c r="C773" s="36"/>
      <c r="D773" s="30"/>
      <c r="E773" s="30"/>
      <c r="F773" s="237"/>
      <c r="G773" s="237"/>
      <c r="H773" s="237"/>
      <c r="I773" s="36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  <c r="AA773" s="229"/>
      <c r="AB773" s="229"/>
      <c r="AC773" s="229"/>
    </row>
    <row r="774" ht="36.75" customHeight="1">
      <c r="A774" s="30"/>
      <c r="B774" s="30"/>
      <c r="C774" s="36"/>
      <c r="D774" s="30"/>
      <c r="E774" s="30"/>
      <c r="F774" s="237"/>
      <c r="G774" s="237"/>
      <c r="H774" s="237"/>
      <c r="I774" s="36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  <c r="AA774" s="229"/>
      <c r="AB774" s="229"/>
      <c r="AC774" s="229"/>
    </row>
    <row r="775" ht="36.75" customHeight="1">
      <c r="A775" s="30"/>
      <c r="B775" s="30"/>
      <c r="C775" s="36"/>
      <c r="D775" s="30"/>
      <c r="E775" s="30"/>
      <c r="F775" s="237"/>
      <c r="G775" s="237"/>
      <c r="H775" s="237"/>
      <c r="I775" s="36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  <c r="AA775" s="229"/>
      <c r="AB775" s="229"/>
      <c r="AC775" s="229"/>
    </row>
    <row r="776" ht="36.75" customHeight="1">
      <c r="A776" s="30"/>
      <c r="B776" s="30"/>
      <c r="C776" s="36"/>
      <c r="D776" s="30"/>
      <c r="E776" s="30"/>
      <c r="F776" s="237"/>
      <c r="G776" s="237"/>
      <c r="H776" s="237"/>
      <c r="I776" s="36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  <c r="AA776" s="229"/>
      <c r="AB776" s="229"/>
      <c r="AC776" s="229"/>
    </row>
    <row r="777" ht="36.75" customHeight="1">
      <c r="A777" s="30"/>
      <c r="B777" s="30"/>
      <c r="C777" s="36"/>
      <c r="D777" s="30"/>
      <c r="E777" s="30"/>
      <c r="F777" s="237"/>
      <c r="G777" s="237"/>
      <c r="H777" s="237"/>
      <c r="I777" s="36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  <c r="AA777" s="229"/>
      <c r="AB777" s="229"/>
      <c r="AC777" s="229"/>
    </row>
    <row r="778" ht="36.75" customHeight="1">
      <c r="A778" s="30"/>
      <c r="B778" s="30"/>
      <c r="C778" s="36"/>
      <c r="D778" s="30"/>
      <c r="E778" s="30"/>
      <c r="F778" s="237"/>
      <c r="G778" s="237"/>
      <c r="H778" s="237"/>
      <c r="I778" s="36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  <c r="AA778" s="229"/>
      <c r="AB778" s="229"/>
      <c r="AC778" s="229"/>
    </row>
    <row r="779" ht="36.75" customHeight="1">
      <c r="A779" s="30"/>
      <c r="B779" s="30"/>
      <c r="C779" s="36"/>
      <c r="D779" s="30"/>
      <c r="E779" s="30"/>
      <c r="F779" s="237"/>
      <c r="G779" s="237"/>
      <c r="H779" s="237"/>
      <c r="I779" s="36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  <c r="AA779" s="229"/>
      <c r="AB779" s="229"/>
      <c r="AC779" s="229"/>
    </row>
    <row r="780" ht="36.75" customHeight="1">
      <c r="A780" s="30"/>
      <c r="B780" s="30"/>
      <c r="C780" s="36"/>
      <c r="D780" s="30"/>
      <c r="E780" s="30"/>
      <c r="F780" s="237"/>
      <c r="G780" s="237"/>
      <c r="H780" s="237"/>
      <c r="I780" s="36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  <c r="AA780" s="229"/>
      <c r="AB780" s="229"/>
      <c r="AC780" s="229"/>
    </row>
    <row r="781" ht="36.75" customHeight="1">
      <c r="A781" s="30"/>
      <c r="B781" s="30"/>
      <c r="C781" s="36"/>
      <c r="D781" s="30"/>
      <c r="E781" s="30"/>
      <c r="F781" s="237"/>
      <c r="G781" s="237"/>
      <c r="H781" s="237"/>
      <c r="I781" s="36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  <c r="AA781" s="229"/>
      <c r="AB781" s="229"/>
      <c r="AC781" s="229"/>
    </row>
    <row r="782" ht="36.75" customHeight="1">
      <c r="A782" s="30"/>
      <c r="B782" s="30"/>
      <c r="C782" s="36"/>
      <c r="D782" s="30"/>
      <c r="E782" s="30"/>
      <c r="F782" s="237"/>
      <c r="G782" s="237"/>
      <c r="H782" s="237"/>
      <c r="I782" s="36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  <c r="AA782" s="229"/>
      <c r="AB782" s="229"/>
      <c r="AC782" s="229"/>
    </row>
    <row r="783" ht="36.75" customHeight="1">
      <c r="A783" s="30"/>
      <c r="B783" s="30"/>
      <c r="C783" s="36"/>
      <c r="D783" s="30"/>
      <c r="E783" s="30"/>
      <c r="F783" s="237"/>
      <c r="G783" s="237"/>
      <c r="H783" s="237"/>
      <c r="I783" s="36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  <c r="AA783" s="229"/>
      <c r="AB783" s="229"/>
      <c r="AC783" s="229"/>
    </row>
    <row r="784" ht="36.75" customHeight="1">
      <c r="A784" s="30"/>
      <c r="B784" s="30"/>
      <c r="C784" s="36"/>
      <c r="D784" s="30"/>
      <c r="E784" s="30"/>
      <c r="F784" s="237"/>
      <c r="G784" s="237"/>
      <c r="H784" s="237"/>
      <c r="I784" s="36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  <c r="AA784" s="229"/>
      <c r="AB784" s="229"/>
      <c r="AC784" s="229"/>
    </row>
    <row r="785" ht="36.75" customHeight="1">
      <c r="A785" s="30"/>
      <c r="B785" s="30"/>
      <c r="C785" s="36"/>
      <c r="D785" s="30"/>
      <c r="E785" s="30"/>
      <c r="F785" s="237"/>
      <c r="G785" s="237"/>
      <c r="H785" s="237"/>
      <c r="I785" s="36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  <c r="AA785" s="229"/>
      <c r="AB785" s="229"/>
      <c r="AC785" s="229"/>
    </row>
    <row r="786" ht="36.75" customHeight="1">
      <c r="A786" s="30"/>
      <c r="B786" s="30"/>
      <c r="C786" s="36"/>
      <c r="D786" s="30"/>
      <c r="E786" s="30"/>
      <c r="F786" s="237"/>
      <c r="G786" s="237"/>
      <c r="H786" s="237"/>
      <c r="I786" s="36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  <c r="AA786" s="229"/>
      <c r="AB786" s="229"/>
      <c r="AC786" s="229"/>
    </row>
    <row r="787" ht="36.75" customHeight="1">
      <c r="A787" s="30"/>
      <c r="B787" s="30"/>
      <c r="C787" s="36"/>
      <c r="D787" s="30"/>
      <c r="E787" s="30"/>
      <c r="F787" s="237"/>
      <c r="G787" s="237"/>
      <c r="H787" s="237"/>
      <c r="I787" s="36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  <c r="AA787" s="229"/>
      <c r="AB787" s="229"/>
      <c r="AC787" s="229"/>
    </row>
    <row r="788" ht="36.75" customHeight="1">
      <c r="A788" s="30"/>
      <c r="B788" s="30"/>
      <c r="C788" s="36"/>
      <c r="D788" s="30"/>
      <c r="E788" s="30"/>
      <c r="F788" s="237"/>
      <c r="G788" s="237"/>
      <c r="H788" s="237"/>
      <c r="I788" s="36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  <c r="AA788" s="229"/>
      <c r="AB788" s="229"/>
      <c r="AC788" s="229"/>
    </row>
    <row r="789" ht="36.75" customHeight="1">
      <c r="A789" s="30"/>
      <c r="B789" s="30"/>
      <c r="C789" s="36"/>
      <c r="D789" s="30"/>
      <c r="E789" s="30"/>
      <c r="F789" s="237"/>
      <c r="G789" s="237"/>
      <c r="H789" s="237"/>
      <c r="I789" s="36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  <c r="AA789" s="229"/>
      <c r="AB789" s="229"/>
      <c r="AC789" s="229"/>
    </row>
    <row r="790" ht="36.75" customHeight="1">
      <c r="A790" s="30"/>
      <c r="B790" s="30"/>
      <c r="C790" s="36"/>
      <c r="D790" s="30"/>
      <c r="E790" s="30"/>
      <c r="F790" s="237"/>
      <c r="G790" s="237"/>
      <c r="H790" s="237"/>
      <c r="I790" s="36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  <c r="AA790" s="229"/>
      <c r="AB790" s="229"/>
      <c r="AC790" s="229"/>
    </row>
    <row r="791" ht="36.75" customHeight="1">
      <c r="A791" s="30"/>
      <c r="B791" s="30"/>
      <c r="C791" s="36"/>
      <c r="D791" s="30"/>
      <c r="E791" s="30"/>
      <c r="F791" s="237"/>
      <c r="G791" s="237"/>
      <c r="H791" s="237"/>
      <c r="I791" s="36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  <c r="AA791" s="229"/>
      <c r="AB791" s="229"/>
      <c r="AC791" s="229"/>
    </row>
    <row r="792" ht="36.75" customHeight="1">
      <c r="A792" s="30"/>
      <c r="B792" s="30"/>
      <c r="C792" s="36"/>
      <c r="D792" s="30"/>
      <c r="E792" s="30"/>
      <c r="F792" s="237"/>
      <c r="G792" s="237"/>
      <c r="H792" s="237"/>
      <c r="I792" s="36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  <c r="AA792" s="229"/>
      <c r="AB792" s="229"/>
      <c r="AC792" s="229"/>
    </row>
    <row r="793" ht="36.75" customHeight="1">
      <c r="A793" s="30"/>
      <c r="B793" s="30"/>
      <c r="C793" s="36"/>
      <c r="D793" s="30"/>
      <c r="E793" s="30"/>
      <c r="F793" s="237"/>
      <c r="G793" s="237"/>
      <c r="H793" s="237"/>
      <c r="I793" s="36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  <c r="AA793" s="229"/>
      <c r="AB793" s="229"/>
      <c r="AC793" s="229"/>
    </row>
    <row r="794" ht="36.75" customHeight="1">
      <c r="A794" s="30"/>
      <c r="B794" s="30"/>
      <c r="C794" s="36"/>
      <c r="D794" s="30"/>
      <c r="E794" s="30"/>
      <c r="F794" s="237"/>
      <c r="G794" s="237"/>
      <c r="H794" s="237"/>
      <c r="I794" s="36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  <c r="AA794" s="229"/>
      <c r="AB794" s="229"/>
      <c r="AC794" s="229"/>
    </row>
    <row r="795" ht="36.75" customHeight="1">
      <c r="A795" s="30"/>
      <c r="B795" s="30"/>
      <c r="C795" s="36"/>
      <c r="D795" s="30"/>
      <c r="E795" s="30"/>
      <c r="F795" s="237"/>
      <c r="G795" s="237"/>
      <c r="H795" s="237"/>
      <c r="I795" s="36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  <c r="AA795" s="229"/>
      <c r="AB795" s="229"/>
      <c r="AC795" s="229"/>
    </row>
    <row r="796" ht="36.75" customHeight="1">
      <c r="A796" s="30"/>
      <c r="B796" s="30"/>
      <c r="C796" s="36"/>
      <c r="D796" s="30"/>
      <c r="E796" s="30"/>
      <c r="F796" s="237"/>
      <c r="G796" s="237"/>
      <c r="H796" s="237"/>
      <c r="I796" s="36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  <c r="AA796" s="229"/>
      <c r="AB796" s="229"/>
      <c r="AC796" s="229"/>
    </row>
    <row r="797" ht="36.75" customHeight="1">
      <c r="A797" s="30"/>
      <c r="B797" s="30"/>
      <c r="C797" s="36"/>
      <c r="D797" s="30"/>
      <c r="E797" s="30"/>
      <c r="F797" s="237"/>
      <c r="G797" s="237"/>
      <c r="H797" s="237"/>
      <c r="I797" s="36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  <c r="AA797" s="229"/>
      <c r="AB797" s="229"/>
      <c r="AC797" s="229"/>
    </row>
    <row r="798" ht="36.75" customHeight="1">
      <c r="A798" s="30"/>
      <c r="B798" s="30"/>
      <c r="C798" s="36"/>
      <c r="D798" s="30"/>
      <c r="E798" s="30"/>
      <c r="F798" s="237"/>
      <c r="G798" s="237"/>
      <c r="H798" s="237"/>
      <c r="I798" s="36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  <c r="AA798" s="229"/>
      <c r="AB798" s="229"/>
      <c r="AC798" s="229"/>
    </row>
    <row r="799" ht="36.75" customHeight="1">
      <c r="A799" s="30"/>
      <c r="B799" s="30"/>
      <c r="C799" s="36"/>
      <c r="D799" s="30"/>
      <c r="E799" s="30"/>
      <c r="F799" s="237"/>
      <c r="G799" s="237"/>
      <c r="H799" s="237"/>
      <c r="I799" s="36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  <c r="AA799" s="229"/>
      <c r="AB799" s="229"/>
      <c r="AC799" s="229"/>
    </row>
    <row r="800" ht="36.75" customHeight="1">
      <c r="A800" s="30"/>
      <c r="B800" s="30"/>
      <c r="C800" s="36"/>
      <c r="D800" s="30"/>
      <c r="E800" s="30"/>
      <c r="F800" s="237"/>
      <c r="G800" s="237"/>
      <c r="H800" s="237"/>
      <c r="I800" s="36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  <c r="AA800" s="229"/>
      <c r="AB800" s="229"/>
      <c r="AC800" s="229"/>
    </row>
    <row r="801" ht="36.75" customHeight="1">
      <c r="A801" s="30"/>
      <c r="B801" s="30"/>
      <c r="C801" s="36"/>
      <c r="D801" s="30"/>
      <c r="E801" s="30"/>
      <c r="F801" s="237"/>
      <c r="G801" s="237"/>
      <c r="H801" s="237"/>
      <c r="I801" s="36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  <c r="AA801" s="229"/>
      <c r="AB801" s="229"/>
      <c r="AC801" s="229"/>
    </row>
    <row r="802" ht="36.75" customHeight="1">
      <c r="A802" s="30"/>
      <c r="B802" s="30"/>
      <c r="C802" s="36"/>
      <c r="D802" s="30"/>
      <c r="E802" s="30"/>
      <c r="F802" s="237"/>
      <c r="G802" s="237"/>
      <c r="H802" s="237"/>
      <c r="I802" s="36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  <c r="AA802" s="229"/>
      <c r="AB802" s="229"/>
      <c r="AC802" s="229"/>
    </row>
    <row r="803" ht="36.75" customHeight="1">
      <c r="A803" s="30"/>
      <c r="B803" s="30"/>
      <c r="C803" s="36"/>
      <c r="D803" s="30"/>
      <c r="E803" s="30"/>
      <c r="F803" s="237"/>
      <c r="G803" s="237"/>
      <c r="H803" s="237"/>
      <c r="I803" s="36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  <c r="AA803" s="229"/>
      <c r="AB803" s="229"/>
      <c r="AC803" s="229"/>
    </row>
    <row r="804" ht="36.75" customHeight="1">
      <c r="A804" s="30"/>
      <c r="B804" s="30"/>
      <c r="C804" s="36"/>
      <c r="D804" s="30"/>
      <c r="E804" s="30"/>
      <c r="F804" s="237"/>
      <c r="G804" s="237"/>
      <c r="H804" s="237"/>
      <c r="I804" s="36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  <c r="AA804" s="229"/>
      <c r="AB804" s="229"/>
      <c r="AC804" s="229"/>
    </row>
    <row r="805" ht="36.75" customHeight="1">
      <c r="A805" s="30"/>
      <c r="B805" s="30"/>
      <c r="C805" s="36"/>
      <c r="D805" s="30"/>
      <c r="E805" s="30"/>
      <c r="F805" s="237"/>
      <c r="G805" s="237"/>
      <c r="H805" s="237"/>
      <c r="I805" s="36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  <c r="AA805" s="229"/>
      <c r="AB805" s="229"/>
      <c r="AC805" s="229"/>
    </row>
    <row r="806" ht="36.75" customHeight="1">
      <c r="A806" s="30"/>
      <c r="B806" s="30"/>
      <c r="C806" s="36"/>
      <c r="D806" s="30"/>
      <c r="E806" s="30"/>
      <c r="F806" s="237"/>
      <c r="G806" s="237"/>
      <c r="H806" s="237"/>
      <c r="I806" s="36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  <c r="AA806" s="229"/>
      <c r="AB806" s="229"/>
      <c r="AC806" s="229"/>
    </row>
    <row r="807" ht="36.75" customHeight="1">
      <c r="A807" s="30"/>
      <c r="B807" s="30"/>
      <c r="C807" s="36"/>
      <c r="D807" s="30"/>
      <c r="E807" s="30"/>
      <c r="F807" s="237"/>
      <c r="G807" s="237"/>
      <c r="H807" s="237"/>
      <c r="I807" s="36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  <c r="AA807" s="229"/>
      <c r="AB807" s="229"/>
      <c r="AC807" s="229"/>
    </row>
    <row r="808" ht="36.75" customHeight="1">
      <c r="A808" s="30"/>
      <c r="B808" s="30"/>
      <c r="C808" s="36"/>
      <c r="D808" s="30"/>
      <c r="E808" s="30"/>
      <c r="F808" s="237"/>
      <c r="G808" s="237"/>
      <c r="H808" s="237"/>
      <c r="I808" s="36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  <c r="AA808" s="229"/>
      <c r="AB808" s="229"/>
      <c r="AC808" s="229"/>
    </row>
    <row r="809" ht="36.75" customHeight="1">
      <c r="A809" s="30"/>
      <c r="B809" s="30"/>
      <c r="C809" s="36"/>
      <c r="D809" s="30"/>
      <c r="E809" s="30"/>
      <c r="F809" s="237"/>
      <c r="G809" s="237"/>
      <c r="H809" s="237"/>
      <c r="I809" s="36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  <c r="AA809" s="229"/>
      <c r="AB809" s="229"/>
      <c r="AC809" s="229"/>
    </row>
    <row r="810" ht="36.75" customHeight="1">
      <c r="A810" s="30"/>
      <c r="B810" s="30"/>
      <c r="C810" s="36"/>
      <c r="D810" s="30"/>
      <c r="E810" s="30"/>
      <c r="F810" s="237"/>
      <c r="G810" s="237"/>
      <c r="H810" s="237"/>
      <c r="I810" s="36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  <c r="AA810" s="229"/>
      <c r="AB810" s="229"/>
      <c r="AC810" s="229"/>
    </row>
    <row r="811" ht="36.75" customHeight="1">
      <c r="A811" s="30"/>
      <c r="B811" s="30"/>
      <c r="C811" s="36"/>
      <c r="D811" s="30"/>
      <c r="E811" s="30"/>
      <c r="F811" s="237"/>
      <c r="G811" s="237"/>
      <c r="H811" s="237"/>
      <c r="I811" s="36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  <c r="AA811" s="229"/>
      <c r="AB811" s="229"/>
      <c r="AC811" s="229"/>
    </row>
    <row r="812" ht="36.75" customHeight="1">
      <c r="A812" s="30"/>
      <c r="B812" s="30"/>
      <c r="C812" s="36"/>
      <c r="D812" s="30"/>
      <c r="E812" s="30"/>
      <c r="F812" s="237"/>
      <c r="G812" s="237"/>
      <c r="H812" s="237"/>
      <c r="I812" s="36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  <c r="AA812" s="229"/>
      <c r="AB812" s="229"/>
      <c r="AC812" s="229"/>
    </row>
    <row r="813" ht="36.75" customHeight="1">
      <c r="A813" s="30"/>
      <c r="B813" s="30"/>
      <c r="C813" s="36"/>
      <c r="D813" s="30"/>
      <c r="E813" s="30"/>
      <c r="F813" s="237"/>
      <c r="G813" s="237"/>
      <c r="H813" s="237"/>
      <c r="I813" s="36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  <c r="AA813" s="229"/>
      <c r="AB813" s="229"/>
      <c r="AC813" s="229"/>
    </row>
    <row r="814" ht="36.75" customHeight="1">
      <c r="A814" s="30"/>
      <c r="B814" s="30"/>
      <c r="C814" s="36"/>
      <c r="D814" s="30"/>
      <c r="E814" s="30"/>
      <c r="F814" s="237"/>
      <c r="G814" s="237"/>
      <c r="H814" s="237"/>
      <c r="I814" s="36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  <c r="AA814" s="229"/>
      <c r="AB814" s="229"/>
      <c r="AC814" s="229"/>
    </row>
    <row r="815" ht="36.75" customHeight="1">
      <c r="A815" s="30"/>
      <c r="B815" s="30"/>
      <c r="C815" s="36"/>
      <c r="D815" s="30"/>
      <c r="E815" s="30"/>
      <c r="F815" s="237"/>
      <c r="G815" s="237"/>
      <c r="H815" s="237"/>
      <c r="I815" s="36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  <c r="AA815" s="229"/>
      <c r="AB815" s="229"/>
      <c r="AC815" s="229"/>
    </row>
    <row r="816" ht="36.75" customHeight="1">
      <c r="A816" s="30"/>
      <c r="B816" s="30"/>
      <c r="C816" s="36"/>
      <c r="D816" s="30"/>
      <c r="E816" s="30"/>
      <c r="F816" s="237"/>
      <c r="G816" s="237"/>
      <c r="H816" s="237"/>
      <c r="I816" s="36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  <c r="AA816" s="229"/>
      <c r="AB816" s="229"/>
      <c r="AC816" s="229"/>
    </row>
    <row r="817" ht="36.75" customHeight="1">
      <c r="A817" s="30"/>
      <c r="B817" s="30"/>
      <c r="C817" s="36"/>
      <c r="D817" s="30"/>
      <c r="E817" s="30"/>
      <c r="F817" s="237"/>
      <c r="G817" s="237"/>
      <c r="H817" s="237"/>
      <c r="I817" s="36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  <c r="AA817" s="229"/>
      <c r="AB817" s="229"/>
      <c r="AC817" s="229"/>
    </row>
    <row r="818" ht="36.75" customHeight="1">
      <c r="A818" s="30"/>
      <c r="B818" s="30"/>
      <c r="C818" s="36"/>
      <c r="D818" s="30"/>
      <c r="E818" s="30"/>
      <c r="F818" s="237"/>
      <c r="G818" s="237"/>
      <c r="H818" s="237"/>
      <c r="I818" s="36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  <c r="AC818" s="229"/>
    </row>
    <row r="819" ht="36.75" customHeight="1">
      <c r="A819" s="30"/>
      <c r="B819" s="30"/>
      <c r="C819" s="36"/>
      <c r="D819" s="30"/>
      <c r="E819" s="30"/>
      <c r="F819" s="237"/>
      <c r="G819" s="237"/>
      <c r="H819" s="237"/>
      <c r="I819" s="36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  <c r="AC819" s="229"/>
    </row>
    <row r="820" ht="36.75" customHeight="1">
      <c r="A820" s="30"/>
      <c r="B820" s="30"/>
      <c r="C820" s="36"/>
      <c r="D820" s="30"/>
      <c r="E820" s="30"/>
      <c r="F820" s="237"/>
      <c r="G820" s="237"/>
      <c r="H820" s="237"/>
      <c r="I820" s="36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  <c r="AC820" s="229"/>
    </row>
    <row r="821" ht="36.75" customHeight="1">
      <c r="A821" s="30"/>
      <c r="B821" s="30"/>
      <c r="C821" s="36"/>
      <c r="D821" s="30"/>
      <c r="E821" s="30"/>
      <c r="F821" s="237"/>
      <c r="G821" s="237"/>
      <c r="H821" s="237"/>
      <c r="I821" s="36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  <c r="AC821" s="229"/>
    </row>
    <row r="822" ht="36.75" customHeight="1">
      <c r="A822" s="30"/>
      <c r="B822" s="30"/>
      <c r="C822" s="36"/>
      <c r="D822" s="30"/>
      <c r="E822" s="30"/>
      <c r="F822" s="237"/>
      <c r="G822" s="237"/>
      <c r="H822" s="237"/>
      <c r="I822" s="36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  <c r="AC822" s="229"/>
    </row>
    <row r="823" ht="36.75" customHeight="1">
      <c r="A823" s="30"/>
      <c r="B823" s="30"/>
      <c r="C823" s="36"/>
      <c r="D823" s="30"/>
      <c r="E823" s="30"/>
      <c r="F823" s="237"/>
      <c r="G823" s="237"/>
      <c r="H823" s="237"/>
      <c r="I823" s="36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  <c r="AC823" s="229"/>
    </row>
    <row r="824" ht="36.75" customHeight="1">
      <c r="A824" s="30"/>
      <c r="B824" s="30"/>
      <c r="C824" s="36"/>
      <c r="D824" s="30"/>
      <c r="E824" s="30"/>
      <c r="F824" s="237"/>
      <c r="G824" s="237"/>
      <c r="H824" s="237"/>
      <c r="I824" s="36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  <c r="AC824" s="229"/>
    </row>
    <row r="825" ht="36.75" customHeight="1">
      <c r="A825" s="30"/>
      <c r="B825" s="30"/>
      <c r="C825" s="36"/>
      <c r="D825" s="30"/>
      <c r="E825" s="30"/>
      <c r="F825" s="237"/>
      <c r="G825" s="237"/>
      <c r="H825" s="237"/>
      <c r="I825" s="36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  <c r="AC825" s="229"/>
    </row>
    <row r="826" ht="36.75" customHeight="1">
      <c r="A826" s="30"/>
      <c r="B826" s="30"/>
      <c r="C826" s="36"/>
      <c r="D826" s="30"/>
      <c r="E826" s="30"/>
      <c r="F826" s="237"/>
      <c r="G826" s="237"/>
      <c r="H826" s="237"/>
      <c r="I826" s="36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  <c r="AC826" s="229"/>
    </row>
    <row r="827" ht="36.75" customHeight="1">
      <c r="A827" s="30"/>
      <c r="B827" s="30"/>
      <c r="C827" s="36"/>
      <c r="D827" s="30"/>
      <c r="E827" s="30"/>
      <c r="F827" s="237"/>
      <c r="G827" s="237"/>
      <c r="H827" s="237"/>
      <c r="I827" s="36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  <c r="AC827" s="229"/>
    </row>
    <row r="828" ht="36.75" customHeight="1">
      <c r="A828" s="30"/>
      <c r="B828" s="30"/>
      <c r="C828" s="36"/>
      <c r="D828" s="30"/>
      <c r="E828" s="30"/>
      <c r="F828" s="237"/>
      <c r="G828" s="237"/>
      <c r="H828" s="237"/>
      <c r="I828" s="36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  <c r="AC828" s="229"/>
    </row>
    <row r="829" ht="36.75" customHeight="1">
      <c r="A829" s="30"/>
      <c r="B829" s="30"/>
      <c r="C829" s="36"/>
      <c r="D829" s="30"/>
      <c r="E829" s="30"/>
      <c r="F829" s="237"/>
      <c r="G829" s="237"/>
      <c r="H829" s="237"/>
      <c r="I829" s="36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  <c r="AC829" s="229"/>
    </row>
    <row r="830" ht="36.75" customHeight="1">
      <c r="A830" s="30"/>
      <c r="B830" s="30"/>
      <c r="C830" s="36"/>
      <c r="D830" s="30"/>
      <c r="E830" s="30"/>
      <c r="F830" s="237"/>
      <c r="G830" s="237"/>
      <c r="H830" s="237"/>
      <c r="I830" s="36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  <c r="AC830" s="229"/>
    </row>
    <row r="831" ht="36.75" customHeight="1">
      <c r="A831" s="30"/>
      <c r="B831" s="30"/>
      <c r="C831" s="36"/>
      <c r="D831" s="30"/>
      <c r="E831" s="30"/>
      <c r="F831" s="237"/>
      <c r="G831" s="237"/>
      <c r="H831" s="237"/>
      <c r="I831" s="36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  <c r="AC831" s="229"/>
    </row>
    <row r="832" ht="36.75" customHeight="1">
      <c r="A832" s="30"/>
      <c r="B832" s="30"/>
      <c r="C832" s="36"/>
      <c r="D832" s="30"/>
      <c r="E832" s="30"/>
      <c r="F832" s="237"/>
      <c r="G832" s="237"/>
      <c r="H832" s="237"/>
      <c r="I832" s="36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  <c r="AC832" s="229"/>
    </row>
    <row r="833" ht="36.75" customHeight="1">
      <c r="A833" s="30"/>
      <c r="B833" s="30"/>
      <c r="C833" s="36"/>
      <c r="D833" s="30"/>
      <c r="E833" s="30"/>
      <c r="F833" s="237"/>
      <c r="G833" s="237"/>
      <c r="H833" s="237"/>
      <c r="I833" s="36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  <c r="AC833" s="229"/>
    </row>
    <row r="834" ht="36.75" customHeight="1">
      <c r="A834" s="30"/>
      <c r="B834" s="30"/>
      <c r="C834" s="36"/>
      <c r="D834" s="30"/>
      <c r="E834" s="30"/>
      <c r="F834" s="237"/>
      <c r="G834" s="237"/>
      <c r="H834" s="237"/>
      <c r="I834" s="36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  <c r="AC834" s="229"/>
    </row>
    <row r="835" ht="36.75" customHeight="1">
      <c r="A835" s="30"/>
      <c r="B835" s="30"/>
      <c r="C835" s="36"/>
      <c r="D835" s="30"/>
      <c r="E835" s="30"/>
      <c r="F835" s="237"/>
      <c r="G835" s="237"/>
      <c r="H835" s="237"/>
      <c r="I835" s="36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  <c r="AC835" s="229"/>
    </row>
    <row r="836" ht="36.75" customHeight="1">
      <c r="A836" s="30"/>
      <c r="B836" s="30"/>
      <c r="C836" s="36"/>
      <c r="D836" s="30"/>
      <c r="E836" s="30"/>
      <c r="F836" s="237"/>
      <c r="G836" s="237"/>
      <c r="H836" s="237"/>
      <c r="I836" s="36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  <c r="AC836" s="229"/>
    </row>
    <row r="837" ht="36.75" customHeight="1">
      <c r="A837" s="30"/>
      <c r="B837" s="30"/>
      <c r="C837" s="36"/>
      <c r="D837" s="30"/>
      <c r="E837" s="30"/>
      <c r="F837" s="237"/>
      <c r="G837" s="237"/>
      <c r="H837" s="237"/>
      <c r="I837" s="36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  <c r="AC837" s="229"/>
    </row>
    <row r="838" ht="36.75" customHeight="1">
      <c r="A838" s="30"/>
      <c r="B838" s="30"/>
      <c r="C838" s="36"/>
      <c r="D838" s="30"/>
      <c r="E838" s="30"/>
      <c r="F838" s="237"/>
      <c r="G838" s="237"/>
      <c r="H838" s="237"/>
      <c r="I838" s="36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  <c r="AC838" s="229"/>
    </row>
    <row r="839" ht="36.75" customHeight="1">
      <c r="A839" s="30"/>
      <c r="B839" s="30"/>
      <c r="C839" s="36"/>
      <c r="D839" s="30"/>
      <c r="E839" s="30"/>
      <c r="F839" s="237"/>
      <c r="G839" s="237"/>
      <c r="H839" s="237"/>
      <c r="I839" s="36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  <c r="AC839" s="229"/>
    </row>
    <row r="840" ht="36.75" customHeight="1">
      <c r="A840" s="30"/>
      <c r="B840" s="30"/>
      <c r="C840" s="36"/>
      <c r="D840" s="30"/>
      <c r="E840" s="30"/>
      <c r="F840" s="237"/>
      <c r="G840" s="237"/>
      <c r="H840" s="237"/>
      <c r="I840" s="36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  <c r="AC840" s="229"/>
    </row>
    <row r="841" ht="36.75" customHeight="1">
      <c r="A841" s="30"/>
      <c r="B841" s="30"/>
      <c r="C841" s="36"/>
      <c r="D841" s="30"/>
      <c r="E841" s="30"/>
      <c r="F841" s="237"/>
      <c r="G841" s="237"/>
      <c r="H841" s="237"/>
      <c r="I841" s="36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  <c r="AC841" s="229"/>
    </row>
    <row r="842" ht="36.75" customHeight="1">
      <c r="A842" s="30"/>
      <c r="B842" s="30"/>
      <c r="C842" s="36"/>
      <c r="D842" s="30"/>
      <c r="E842" s="30"/>
      <c r="F842" s="237"/>
      <c r="G842" s="237"/>
      <c r="H842" s="237"/>
      <c r="I842" s="36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  <c r="AC842" s="229"/>
    </row>
    <row r="843" ht="36.75" customHeight="1">
      <c r="A843" s="30"/>
      <c r="B843" s="30"/>
      <c r="C843" s="36"/>
      <c r="D843" s="30"/>
      <c r="E843" s="30"/>
      <c r="F843" s="237"/>
      <c r="G843" s="237"/>
      <c r="H843" s="237"/>
      <c r="I843" s="36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  <c r="AC843" s="229"/>
    </row>
    <row r="844" ht="36.75" customHeight="1">
      <c r="A844" s="30"/>
      <c r="B844" s="30"/>
      <c r="C844" s="36"/>
      <c r="D844" s="30"/>
      <c r="E844" s="30"/>
      <c r="F844" s="237"/>
      <c r="G844" s="237"/>
      <c r="H844" s="237"/>
      <c r="I844" s="36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  <c r="AC844" s="229"/>
    </row>
    <row r="845" ht="36.75" customHeight="1">
      <c r="A845" s="30"/>
      <c r="B845" s="30"/>
      <c r="C845" s="36"/>
      <c r="D845" s="30"/>
      <c r="E845" s="30"/>
      <c r="F845" s="237"/>
      <c r="G845" s="237"/>
      <c r="H845" s="237"/>
      <c r="I845" s="36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  <c r="AC845" s="229"/>
    </row>
    <row r="846" ht="36.75" customHeight="1">
      <c r="A846" s="30"/>
      <c r="B846" s="30"/>
      <c r="C846" s="36"/>
      <c r="D846" s="30"/>
      <c r="E846" s="30"/>
      <c r="F846" s="237"/>
      <c r="G846" s="237"/>
      <c r="H846" s="237"/>
      <c r="I846" s="36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  <c r="AC846" s="229"/>
    </row>
    <row r="847" ht="36.75" customHeight="1">
      <c r="A847" s="30"/>
      <c r="B847" s="30"/>
      <c r="C847" s="36"/>
      <c r="D847" s="30"/>
      <c r="E847" s="30"/>
      <c r="F847" s="237"/>
      <c r="G847" s="237"/>
      <c r="H847" s="237"/>
      <c r="I847" s="36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  <c r="AC847" s="229"/>
    </row>
    <row r="848" ht="36.75" customHeight="1">
      <c r="A848" s="30"/>
      <c r="B848" s="30"/>
      <c r="C848" s="36"/>
      <c r="D848" s="30"/>
      <c r="E848" s="30"/>
      <c r="F848" s="237"/>
      <c r="G848" s="237"/>
      <c r="H848" s="237"/>
      <c r="I848" s="36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  <c r="AC848" s="229"/>
    </row>
    <row r="849" ht="36.75" customHeight="1">
      <c r="A849" s="30"/>
      <c r="B849" s="30"/>
      <c r="C849" s="36"/>
      <c r="D849" s="30"/>
      <c r="E849" s="30"/>
      <c r="F849" s="237"/>
      <c r="G849" s="237"/>
      <c r="H849" s="237"/>
      <c r="I849" s="36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  <c r="AC849" s="229"/>
    </row>
    <row r="850" ht="36.75" customHeight="1">
      <c r="A850" s="30"/>
      <c r="B850" s="30"/>
      <c r="C850" s="36"/>
      <c r="D850" s="30"/>
      <c r="E850" s="30"/>
      <c r="F850" s="237"/>
      <c r="G850" s="237"/>
      <c r="H850" s="237"/>
      <c r="I850" s="36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  <c r="AC850" s="229"/>
    </row>
    <row r="851" ht="36.75" customHeight="1">
      <c r="A851" s="30"/>
      <c r="B851" s="30"/>
      <c r="C851" s="36"/>
      <c r="D851" s="30"/>
      <c r="E851" s="30"/>
      <c r="F851" s="237"/>
      <c r="G851" s="237"/>
      <c r="H851" s="237"/>
      <c r="I851" s="36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  <c r="AC851" s="229"/>
    </row>
    <row r="852" ht="36.75" customHeight="1">
      <c r="A852" s="30"/>
      <c r="B852" s="30"/>
      <c r="C852" s="36"/>
      <c r="D852" s="30"/>
      <c r="E852" s="30"/>
      <c r="F852" s="237"/>
      <c r="G852" s="237"/>
      <c r="H852" s="237"/>
      <c r="I852" s="36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  <c r="AC852" s="229"/>
    </row>
    <row r="853" ht="36.75" customHeight="1">
      <c r="A853" s="30"/>
      <c r="B853" s="30"/>
      <c r="C853" s="36"/>
      <c r="D853" s="30"/>
      <c r="E853" s="30"/>
      <c r="F853" s="237"/>
      <c r="G853" s="237"/>
      <c r="H853" s="237"/>
      <c r="I853" s="36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  <c r="AC853" s="229"/>
    </row>
    <row r="854" ht="36.75" customHeight="1">
      <c r="A854" s="30"/>
      <c r="B854" s="30"/>
      <c r="C854" s="36"/>
      <c r="D854" s="30"/>
      <c r="E854" s="30"/>
      <c r="F854" s="237"/>
      <c r="G854" s="237"/>
      <c r="H854" s="237"/>
      <c r="I854" s="36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  <c r="AB854" s="229"/>
      <c r="AC854" s="229"/>
    </row>
    <row r="855" ht="36.75" customHeight="1">
      <c r="A855" s="30"/>
      <c r="B855" s="30"/>
      <c r="C855" s="36"/>
      <c r="D855" s="30"/>
      <c r="E855" s="30"/>
      <c r="F855" s="237"/>
      <c r="G855" s="237"/>
      <c r="H855" s="237"/>
      <c r="I855" s="36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  <c r="AB855" s="229"/>
      <c r="AC855" s="229"/>
    </row>
    <row r="856" ht="36.75" customHeight="1">
      <c r="A856" s="30"/>
      <c r="B856" s="30"/>
      <c r="C856" s="36"/>
      <c r="D856" s="30"/>
      <c r="E856" s="30"/>
      <c r="F856" s="237"/>
      <c r="G856" s="237"/>
      <c r="H856" s="237"/>
      <c r="I856" s="36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  <c r="AB856" s="229"/>
      <c r="AC856" s="229"/>
    </row>
    <row r="857" ht="36.75" customHeight="1">
      <c r="A857" s="30"/>
      <c r="B857" s="30"/>
      <c r="C857" s="36"/>
      <c r="D857" s="30"/>
      <c r="E857" s="30"/>
      <c r="F857" s="237"/>
      <c r="G857" s="237"/>
      <c r="H857" s="237"/>
      <c r="I857" s="36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  <c r="AB857" s="229"/>
      <c r="AC857" s="229"/>
    </row>
    <row r="858" ht="36.75" customHeight="1">
      <c r="A858" s="30"/>
      <c r="B858" s="30"/>
      <c r="C858" s="36"/>
      <c r="D858" s="30"/>
      <c r="E858" s="30"/>
      <c r="F858" s="237"/>
      <c r="G858" s="237"/>
      <c r="H858" s="237"/>
      <c r="I858" s="36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  <c r="AC858" s="229"/>
    </row>
    <row r="859" ht="36.75" customHeight="1">
      <c r="A859" s="30"/>
      <c r="B859" s="30"/>
      <c r="C859" s="36"/>
      <c r="D859" s="30"/>
      <c r="E859" s="30"/>
      <c r="F859" s="237"/>
      <c r="G859" s="237"/>
      <c r="H859" s="237"/>
      <c r="I859" s="36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  <c r="AB859" s="229"/>
      <c r="AC859" s="229"/>
    </row>
    <row r="860" ht="36.75" customHeight="1">
      <c r="A860" s="30"/>
      <c r="B860" s="30"/>
      <c r="C860" s="36"/>
      <c r="D860" s="30"/>
      <c r="E860" s="30"/>
      <c r="F860" s="237"/>
      <c r="G860" s="237"/>
      <c r="H860" s="237"/>
      <c r="I860" s="36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  <c r="AB860" s="229"/>
      <c r="AC860" s="229"/>
    </row>
    <row r="861" ht="36.75" customHeight="1">
      <c r="A861" s="30"/>
      <c r="B861" s="30"/>
      <c r="C861" s="36"/>
      <c r="D861" s="30"/>
      <c r="E861" s="30"/>
      <c r="F861" s="237"/>
      <c r="G861" s="237"/>
      <c r="H861" s="237"/>
      <c r="I861" s="36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  <c r="AB861" s="229"/>
      <c r="AC861" s="229"/>
    </row>
    <row r="862" ht="36.75" customHeight="1">
      <c r="A862" s="30"/>
      <c r="B862" s="30"/>
      <c r="C862" s="36"/>
      <c r="D862" s="30"/>
      <c r="E862" s="30"/>
      <c r="F862" s="237"/>
      <c r="G862" s="237"/>
      <c r="H862" s="237"/>
      <c r="I862" s="36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  <c r="AB862" s="229"/>
      <c r="AC862" s="229"/>
    </row>
    <row r="863" ht="36.75" customHeight="1">
      <c r="A863" s="30"/>
      <c r="B863" s="30"/>
      <c r="C863" s="36"/>
      <c r="D863" s="30"/>
      <c r="E863" s="30"/>
      <c r="F863" s="237"/>
      <c r="G863" s="237"/>
      <c r="H863" s="237"/>
      <c r="I863" s="36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  <c r="AB863" s="229"/>
      <c r="AC863" s="229"/>
    </row>
    <row r="864" ht="36.75" customHeight="1">
      <c r="A864" s="30"/>
      <c r="B864" s="30"/>
      <c r="C864" s="36"/>
      <c r="D864" s="30"/>
      <c r="E864" s="30"/>
      <c r="F864" s="237"/>
      <c r="G864" s="237"/>
      <c r="H864" s="237"/>
      <c r="I864" s="36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  <c r="AB864" s="229"/>
      <c r="AC864" s="229"/>
    </row>
    <row r="865" ht="36.75" customHeight="1">
      <c r="A865" s="30"/>
      <c r="B865" s="30"/>
      <c r="C865" s="36"/>
      <c r="D865" s="30"/>
      <c r="E865" s="30"/>
      <c r="F865" s="237"/>
      <c r="G865" s="237"/>
      <c r="H865" s="237"/>
      <c r="I865" s="36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  <c r="AB865" s="229"/>
      <c r="AC865" s="229"/>
    </row>
    <row r="866" ht="36.75" customHeight="1">
      <c r="A866" s="30"/>
      <c r="B866" s="30"/>
      <c r="C866" s="36"/>
      <c r="D866" s="30"/>
      <c r="E866" s="30"/>
      <c r="F866" s="237"/>
      <c r="G866" s="237"/>
      <c r="H866" s="237"/>
      <c r="I866" s="36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  <c r="AB866" s="229"/>
      <c r="AC866" s="229"/>
    </row>
    <row r="867" ht="36.75" customHeight="1">
      <c r="A867" s="30"/>
      <c r="B867" s="30"/>
      <c r="C867" s="36"/>
      <c r="D867" s="30"/>
      <c r="E867" s="30"/>
      <c r="F867" s="237"/>
      <c r="G867" s="237"/>
      <c r="H867" s="237"/>
      <c r="I867" s="36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  <c r="AB867" s="229"/>
      <c r="AC867" s="229"/>
    </row>
    <row r="868" ht="36.75" customHeight="1">
      <c r="A868" s="30"/>
      <c r="B868" s="30"/>
      <c r="C868" s="36"/>
      <c r="D868" s="30"/>
      <c r="E868" s="30"/>
      <c r="F868" s="237"/>
      <c r="G868" s="237"/>
      <c r="H868" s="237"/>
      <c r="I868" s="36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  <c r="AB868" s="229"/>
      <c r="AC868" s="229"/>
    </row>
    <row r="869" ht="36.75" customHeight="1">
      <c r="A869" s="30"/>
      <c r="B869" s="30"/>
      <c r="C869" s="36"/>
      <c r="D869" s="30"/>
      <c r="E869" s="30"/>
      <c r="F869" s="237"/>
      <c r="G869" s="237"/>
      <c r="H869" s="237"/>
      <c r="I869" s="36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  <c r="AB869" s="229"/>
      <c r="AC869" s="229"/>
    </row>
    <row r="870" ht="36.75" customHeight="1">
      <c r="A870" s="30"/>
      <c r="B870" s="30"/>
      <c r="C870" s="36"/>
      <c r="D870" s="30"/>
      <c r="E870" s="30"/>
      <c r="F870" s="237"/>
      <c r="G870" s="237"/>
      <c r="H870" s="237"/>
      <c r="I870" s="36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  <c r="AB870" s="229"/>
      <c r="AC870" s="229"/>
    </row>
    <row r="871" ht="36.75" customHeight="1">
      <c r="A871" s="30"/>
      <c r="B871" s="30"/>
      <c r="C871" s="36"/>
      <c r="D871" s="30"/>
      <c r="E871" s="30"/>
      <c r="F871" s="237"/>
      <c r="G871" s="237"/>
      <c r="H871" s="237"/>
      <c r="I871" s="36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  <c r="AB871" s="229"/>
      <c r="AC871" s="229"/>
    </row>
    <row r="872" ht="36.75" customHeight="1">
      <c r="A872" s="30"/>
      <c r="B872" s="30"/>
      <c r="C872" s="36"/>
      <c r="D872" s="30"/>
      <c r="E872" s="30"/>
      <c r="F872" s="237"/>
      <c r="G872" s="237"/>
      <c r="H872" s="237"/>
      <c r="I872" s="36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  <c r="AB872" s="229"/>
      <c r="AC872" s="229"/>
    </row>
    <row r="873" ht="36.75" customHeight="1">
      <c r="A873" s="30"/>
      <c r="B873" s="30"/>
      <c r="C873" s="36"/>
      <c r="D873" s="30"/>
      <c r="E873" s="30"/>
      <c r="F873" s="237"/>
      <c r="G873" s="237"/>
      <c r="H873" s="237"/>
      <c r="I873" s="36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  <c r="AB873" s="229"/>
      <c r="AC873" s="229"/>
    </row>
    <row r="874" ht="36.75" customHeight="1">
      <c r="A874" s="30"/>
      <c r="B874" s="30"/>
      <c r="C874" s="36"/>
      <c r="D874" s="30"/>
      <c r="E874" s="30"/>
      <c r="F874" s="237"/>
      <c r="G874" s="237"/>
      <c r="H874" s="237"/>
      <c r="I874" s="36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  <c r="AB874" s="229"/>
      <c r="AC874" s="229"/>
    </row>
    <row r="875" ht="36.75" customHeight="1">
      <c r="A875" s="30"/>
      <c r="B875" s="30"/>
      <c r="C875" s="36"/>
      <c r="D875" s="30"/>
      <c r="E875" s="30"/>
      <c r="F875" s="237"/>
      <c r="G875" s="237"/>
      <c r="H875" s="237"/>
      <c r="I875" s="36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  <c r="AB875" s="229"/>
      <c r="AC875" s="229"/>
    </row>
    <row r="876" ht="36.75" customHeight="1">
      <c r="A876" s="30"/>
      <c r="B876" s="30"/>
      <c r="C876" s="36"/>
      <c r="D876" s="30"/>
      <c r="E876" s="30"/>
      <c r="F876" s="237"/>
      <c r="G876" s="237"/>
      <c r="H876" s="237"/>
      <c r="I876" s="36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  <c r="AB876" s="229"/>
      <c r="AC876" s="229"/>
    </row>
    <row r="877" ht="36.75" customHeight="1">
      <c r="A877" s="30"/>
      <c r="B877" s="30"/>
      <c r="C877" s="36"/>
      <c r="D877" s="30"/>
      <c r="E877" s="30"/>
      <c r="F877" s="237"/>
      <c r="G877" s="237"/>
      <c r="H877" s="237"/>
      <c r="I877" s="36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  <c r="AB877" s="229"/>
      <c r="AC877" s="229"/>
    </row>
    <row r="878" ht="36.75" customHeight="1">
      <c r="A878" s="30"/>
      <c r="B878" s="30"/>
      <c r="C878" s="36"/>
      <c r="D878" s="30"/>
      <c r="E878" s="30"/>
      <c r="F878" s="237"/>
      <c r="G878" s="237"/>
      <c r="H878" s="237"/>
      <c r="I878" s="36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  <c r="AB878" s="229"/>
      <c r="AC878" s="229"/>
    </row>
    <row r="879" ht="36.75" customHeight="1">
      <c r="A879" s="30"/>
      <c r="B879" s="30"/>
      <c r="C879" s="36"/>
      <c r="D879" s="30"/>
      <c r="E879" s="30"/>
      <c r="F879" s="237"/>
      <c r="G879" s="237"/>
      <c r="H879" s="237"/>
      <c r="I879" s="36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  <c r="AB879" s="229"/>
      <c r="AC879" s="229"/>
    </row>
    <row r="880" ht="36.75" customHeight="1">
      <c r="A880" s="30"/>
      <c r="B880" s="30"/>
      <c r="C880" s="36"/>
      <c r="D880" s="30"/>
      <c r="E880" s="30"/>
      <c r="F880" s="237"/>
      <c r="G880" s="237"/>
      <c r="H880" s="237"/>
      <c r="I880" s="36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  <c r="AB880" s="229"/>
      <c r="AC880" s="229"/>
    </row>
    <row r="881" ht="36.75" customHeight="1">
      <c r="A881" s="30"/>
      <c r="B881" s="30"/>
      <c r="C881" s="36"/>
      <c r="D881" s="30"/>
      <c r="E881" s="30"/>
      <c r="F881" s="237"/>
      <c r="G881" s="237"/>
      <c r="H881" s="237"/>
      <c r="I881" s="36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  <c r="AB881" s="229"/>
      <c r="AC881" s="229"/>
    </row>
    <row r="882" ht="36.75" customHeight="1">
      <c r="A882" s="30"/>
      <c r="B882" s="30"/>
      <c r="C882" s="36"/>
      <c r="D882" s="30"/>
      <c r="E882" s="30"/>
      <c r="F882" s="237"/>
      <c r="G882" s="237"/>
      <c r="H882" s="237"/>
      <c r="I882" s="36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  <c r="AC882" s="229"/>
    </row>
    <row r="883" ht="36.75" customHeight="1">
      <c r="A883" s="30"/>
      <c r="B883" s="30"/>
      <c r="C883" s="36"/>
      <c r="D883" s="30"/>
      <c r="E883" s="30"/>
      <c r="F883" s="237"/>
      <c r="G883" s="237"/>
      <c r="H883" s="237"/>
      <c r="I883" s="36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  <c r="AB883" s="229"/>
      <c r="AC883" s="229"/>
    </row>
    <row r="884" ht="36.75" customHeight="1">
      <c r="A884" s="30"/>
      <c r="B884" s="30"/>
      <c r="C884" s="36"/>
      <c r="D884" s="30"/>
      <c r="E884" s="30"/>
      <c r="F884" s="237"/>
      <c r="G884" s="237"/>
      <c r="H884" s="237"/>
      <c r="I884" s="36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  <c r="AB884" s="229"/>
      <c r="AC884" s="229"/>
    </row>
    <row r="885" ht="36.75" customHeight="1">
      <c r="A885" s="30"/>
      <c r="B885" s="30"/>
      <c r="C885" s="36"/>
      <c r="D885" s="30"/>
      <c r="E885" s="30"/>
      <c r="F885" s="237"/>
      <c r="G885" s="237"/>
      <c r="H885" s="237"/>
      <c r="I885" s="36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  <c r="AB885" s="229"/>
      <c r="AC885" s="229"/>
    </row>
    <row r="886" ht="36.75" customHeight="1">
      <c r="A886" s="30"/>
      <c r="B886" s="30"/>
      <c r="C886" s="36"/>
      <c r="D886" s="30"/>
      <c r="E886" s="30"/>
      <c r="F886" s="237"/>
      <c r="G886" s="237"/>
      <c r="H886" s="237"/>
      <c r="I886" s="36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  <c r="AB886" s="229"/>
      <c r="AC886" s="229"/>
    </row>
    <row r="887" ht="36.75" customHeight="1">
      <c r="A887" s="30"/>
      <c r="B887" s="30"/>
      <c r="C887" s="36"/>
      <c r="D887" s="30"/>
      <c r="E887" s="30"/>
      <c r="F887" s="237"/>
      <c r="G887" s="237"/>
      <c r="H887" s="237"/>
      <c r="I887" s="36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  <c r="AB887" s="229"/>
      <c r="AC887" s="229"/>
    </row>
    <row r="888" ht="36.75" customHeight="1">
      <c r="A888" s="30"/>
      <c r="B888" s="30"/>
      <c r="C888" s="36"/>
      <c r="D888" s="30"/>
      <c r="E888" s="30"/>
      <c r="F888" s="237"/>
      <c r="G888" s="237"/>
      <c r="H888" s="237"/>
      <c r="I888" s="36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  <c r="AB888" s="229"/>
      <c r="AC888" s="229"/>
    </row>
    <row r="889" ht="36.75" customHeight="1">
      <c r="A889" s="30"/>
      <c r="B889" s="30"/>
      <c r="C889" s="36"/>
      <c r="D889" s="30"/>
      <c r="E889" s="30"/>
      <c r="F889" s="237"/>
      <c r="G889" s="237"/>
      <c r="H889" s="237"/>
      <c r="I889" s="36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  <c r="AB889" s="229"/>
      <c r="AC889" s="229"/>
    </row>
    <row r="890" ht="36.75" customHeight="1">
      <c r="A890" s="30"/>
      <c r="B890" s="30"/>
      <c r="C890" s="36"/>
      <c r="D890" s="30"/>
      <c r="E890" s="30"/>
      <c r="F890" s="237"/>
      <c r="G890" s="237"/>
      <c r="H890" s="237"/>
      <c r="I890" s="36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  <c r="AB890" s="229"/>
      <c r="AC890" s="229"/>
    </row>
    <row r="891" ht="36.75" customHeight="1">
      <c r="A891" s="30"/>
      <c r="B891" s="30"/>
      <c r="C891" s="36"/>
      <c r="D891" s="30"/>
      <c r="E891" s="30"/>
      <c r="F891" s="237"/>
      <c r="G891" s="237"/>
      <c r="H891" s="237"/>
      <c r="I891" s="36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  <c r="AC891" s="229"/>
    </row>
    <row r="892" ht="36.75" customHeight="1">
      <c r="A892" s="30"/>
      <c r="B892" s="30"/>
      <c r="C892" s="36"/>
      <c r="D892" s="30"/>
      <c r="E892" s="30"/>
      <c r="F892" s="237"/>
      <c r="G892" s="237"/>
      <c r="H892" s="237"/>
      <c r="I892" s="36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  <c r="AC892" s="229"/>
    </row>
    <row r="893" ht="36.75" customHeight="1">
      <c r="A893" s="30"/>
      <c r="B893" s="30"/>
      <c r="C893" s="36"/>
      <c r="D893" s="30"/>
      <c r="E893" s="30"/>
      <c r="F893" s="237"/>
      <c r="G893" s="237"/>
      <c r="H893" s="237"/>
      <c r="I893" s="36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  <c r="AC893" s="229"/>
    </row>
    <row r="894" ht="36.75" customHeight="1">
      <c r="A894" s="30"/>
      <c r="B894" s="30"/>
      <c r="C894" s="36"/>
      <c r="D894" s="30"/>
      <c r="E894" s="30"/>
      <c r="F894" s="237"/>
      <c r="G894" s="237"/>
      <c r="H894" s="237"/>
      <c r="I894" s="36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  <c r="AC894" s="229"/>
    </row>
    <row r="895" ht="36.75" customHeight="1">
      <c r="A895" s="30"/>
      <c r="B895" s="30"/>
      <c r="C895" s="36"/>
      <c r="D895" s="30"/>
      <c r="E895" s="30"/>
      <c r="F895" s="237"/>
      <c r="G895" s="237"/>
      <c r="H895" s="237"/>
      <c r="I895" s="36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  <c r="AC895" s="229"/>
    </row>
    <row r="896" ht="36.75" customHeight="1">
      <c r="A896" s="30"/>
      <c r="B896" s="30"/>
      <c r="C896" s="36"/>
      <c r="D896" s="30"/>
      <c r="E896" s="30"/>
      <c r="F896" s="237"/>
      <c r="G896" s="237"/>
      <c r="H896" s="237"/>
      <c r="I896" s="36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  <c r="AC896" s="229"/>
    </row>
    <row r="897" ht="36.75" customHeight="1">
      <c r="A897" s="30"/>
      <c r="B897" s="30"/>
      <c r="C897" s="36"/>
      <c r="D897" s="30"/>
      <c r="E897" s="30"/>
      <c r="F897" s="237"/>
      <c r="G897" s="237"/>
      <c r="H897" s="237"/>
      <c r="I897" s="36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  <c r="AB897" s="229"/>
      <c r="AC897" s="229"/>
    </row>
    <row r="898" ht="36.75" customHeight="1">
      <c r="A898" s="30"/>
      <c r="B898" s="30"/>
      <c r="C898" s="36"/>
      <c r="D898" s="30"/>
      <c r="E898" s="30"/>
      <c r="F898" s="237"/>
      <c r="G898" s="237"/>
      <c r="H898" s="237"/>
      <c r="I898" s="36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  <c r="AC898" s="229"/>
    </row>
    <row r="899" ht="36.75" customHeight="1">
      <c r="A899" s="30"/>
      <c r="B899" s="30"/>
      <c r="C899" s="36"/>
      <c r="D899" s="30"/>
      <c r="E899" s="30"/>
      <c r="F899" s="237"/>
      <c r="G899" s="237"/>
      <c r="H899" s="237"/>
      <c r="I899" s="36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  <c r="AC899" s="229"/>
    </row>
    <row r="900" ht="36.75" customHeight="1">
      <c r="A900" s="30"/>
      <c r="B900" s="30"/>
      <c r="C900" s="36"/>
      <c r="D900" s="30"/>
      <c r="E900" s="30"/>
      <c r="F900" s="237"/>
      <c r="G900" s="237"/>
      <c r="H900" s="237"/>
      <c r="I900" s="36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  <c r="AC900" s="229"/>
    </row>
    <row r="901" ht="36.75" customHeight="1">
      <c r="A901" s="30"/>
      <c r="B901" s="30"/>
      <c r="C901" s="36"/>
      <c r="D901" s="30"/>
      <c r="E901" s="30"/>
      <c r="F901" s="237"/>
      <c r="G901" s="237"/>
      <c r="H901" s="237"/>
      <c r="I901" s="36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  <c r="AB901" s="229"/>
      <c r="AC901" s="229"/>
    </row>
    <row r="902" ht="36.75" customHeight="1">
      <c r="A902" s="30"/>
      <c r="B902" s="30"/>
      <c r="C902" s="36"/>
      <c r="D902" s="30"/>
      <c r="E902" s="30"/>
      <c r="F902" s="237"/>
      <c r="G902" s="237"/>
      <c r="H902" s="237"/>
      <c r="I902" s="36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  <c r="AB902" s="229"/>
      <c r="AC902" s="229"/>
    </row>
    <row r="903" ht="36.75" customHeight="1">
      <c r="A903" s="30"/>
      <c r="B903" s="30"/>
      <c r="C903" s="36"/>
      <c r="D903" s="30"/>
      <c r="E903" s="30"/>
      <c r="F903" s="237"/>
      <c r="G903" s="237"/>
      <c r="H903" s="237"/>
      <c r="I903" s="36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  <c r="AB903" s="229"/>
      <c r="AC903" s="229"/>
    </row>
    <row r="904" ht="36.75" customHeight="1">
      <c r="A904" s="30"/>
      <c r="B904" s="30"/>
      <c r="C904" s="36"/>
      <c r="D904" s="30"/>
      <c r="E904" s="30"/>
      <c r="F904" s="237"/>
      <c r="G904" s="237"/>
      <c r="H904" s="237"/>
      <c r="I904" s="36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  <c r="AB904" s="229"/>
      <c r="AC904" s="229"/>
    </row>
    <row r="905" ht="36.75" customHeight="1">
      <c r="A905" s="30"/>
      <c r="B905" s="30"/>
      <c r="C905" s="36"/>
      <c r="D905" s="30"/>
      <c r="E905" s="30"/>
      <c r="F905" s="237"/>
      <c r="G905" s="237"/>
      <c r="H905" s="237"/>
      <c r="I905" s="36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  <c r="AC905" s="229"/>
    </row>
    <row r="906" ht="36.75" customHeight="1">
      <c r="A906" s="30"/>
      <c r="B906" s="30"/>
      <c r="C906" s="36"/>
      <c r="D906" s="30"/>
      <c r="E906" s="30"/>
      <c r="F906" s="237"/>
      <c r="G906" s="237"/>
      <c r="H906" s="237"/>
      <c r="I906" s="36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  <c r="AC906" s="229"/>
    </row>
    <row r="907" ht="36.75" customHeight="1">
      <c r="A907" s="30"/>
      <c r="B907" s="30"/>
      <c r="C907" s="36"/>
      <c r="D907" s="30"/>
      <c r="E907" s="30"/>
      <c r="F907" s="237"/>
      <c r="G907" s="237"/>
      <c r="H907" s="237"/>
      <c r="I907" s="36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  <c r="AC907" s="229"/>
    </row>
    <row r="908" ht="36.75" customHeight="1">
      <c r="A908" s="30"/>
      <c r="B908" s="30"/>
      <c r="C908" s="36"/>
      <c r="D908" s="30"/>
      <c r="E908" s="30"/>
      <c r="F908" s="237"/>
      <c r="G908" s="237"/>
      <c r="H908" s="237"/>
      <c r="I908" s="36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  <c r="AC908" s="229"/>
    </row>
    <row r="909" ht="36.75" customHeight="1">
      <c r="A909" s="30"/>
      <c r="B909" s="30"/>
      <c r="C909" s="36"/>
      <c r="D909" s="30"/>
      <c r="E909" s="30"/>
      <c r="F909" s="237"/>
      <c r="G909" s="237"/>
      <c r="H909" s="237"/>
      <c r="I909" s="36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  <c r="AC909" s="229"/>
    </row>
    <row r="910" ht="36.75" customHeight="1">
      <c r="A910" s="30"/>
      <c r="B910" s="30"/>
      <c r="C910" s="36"/>
      <c r="D910" s="30"/>
      <c r="E910" s="30"/>
      <c r="F910" s="237"/>
      <c r="G910" s="237"/>
      <c r="H910" s="237"/>
      <c r="I910" s="36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  <c r="AC910" s="229"/>
    </row>
    <row r="911" ht="36.75" customHeight="1">
      <c r="A911" s="30"/>
      <c r="B911" s="30"/>
      <c r="C911" s="36"/>
      <c r="D911" s="30"/>
      <c r="E911" s="30"/>
      <c r="F911" s="237"/>
      <c r="G911" s="237"/>
      <c r="H911" s="237"/>
      <c r="I911" s="36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  <c r="AC911" s="229"/>
    </row>
    <row r="912" ht="36.75" customHeight="1">
      <c r="A912" s="30"/>
      <c r="B912" s="30"/>
      <c r="C912" s="36"/>
      <c r="D912" s="30"/>
      <c r="E912" s="30"/>
      <c r="F912" s="237"/>
      <c r="G912" s="237"/>
      <c r="H912" s="237"/>
      <c r="I912" s="36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  <c r="AC912" s="229"/>
    </row>
    <row r="913" ht="36.75" customHeight="1">
      <c r="A913" s="30"/>
      <c r="B913" s="30"/>
      <c r="C913" s="36"/>
      <c r="D913" s="30"/>
      <c r="E913" s="30"/>
      <c r="F913" s="237"/>
      <c r="G913" s="237"/>
      <c r="H913" s="237"/>
      <c r="I913" s="36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  <c r="AC913" s="229"/>
    </row>
    <row r="914" ht="36.75" customHeight="1">
      <c r="A914" s="30"/>
      <c r="B914" s="30"/>
      <c r="C914" s="36"/>
      <c r="D914" s="30"/>
      <c r="E914" s="30"/>
      <c r="F914" s="237"/>
      <c r="G914" s="237"/>
      <c r="H914" s="237"/>
      <c r="I914" s="36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  <c r="AC914" s="229"/>
    </row>
    <row r="915" ht="36.75" customHeight="1">
      <c r="A915" s="30"/>
      <c r="B915" s="30"/>
      <c r="C915" s="36"/>
      <c r="D915" s="30"/>
      <c r="E915" s="30"/>
      <c r="F915" s="237"/>
      <c r="G915" s="237"/>
      <c r="H915" s="237"/>
      <c r="I915" s="36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  <c r="AC915" s="229"/>
    </row>
    <row r="916" ht="36.75" customHeight="1">
      <c r="A916" s="30"/>
      <c r="B916" s="30"/>
      <c r="C916" s="36"/>
      <c r="D916" s="30"/>
      <c r="E916" s="30"/>
      <c r="F916" s="237"/>
      <c r="G916" s="237"/>
      <c r="H916" s="237"/>
      <c r="I916" s="36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  <c r="AC916" s="229"/>
    </row>
    <row r="917" ht="36.75" customHeight="1">
      <c r="A917" s="30"/>
      <c r="B917" s="30"/>
      <c r="C917" s="36"/>
      <c r="D917" s="30"/>
      <c r="E917" s="30"/>
      <c r="F917" s="237"/>
      <c r="G917" s="237"/>
      <c r="H917" s="237"/>
      <c r="I917" s="36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  <c r="AC917" s="229"/>
    </row>
    <row r="918" ht="36.75" customHeight="1">
      <c r="A918" s="30"/>
      <c r="B918" s="30"/>
      <c r="C918" s="36"/>
      <c r="D918" s="30"/>
      <c r="E918" s="30"/>
      <c r="F918" s="237"/>
      <c r="G918" s="237"/>
      <c r="H918" s="237"/>
      <c r="I918" s="36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  <c r="AC918" s="229"/>
    </row>
    <row r="919" ht="36.75" customHeight="1">
      <c r="A919" s="30"/>
      <c r="B919" s="30"/>
      <c r="C919" s="36"/>
      <c r="D919" s="30"/>
      <c r="E919" s="30"/>
      <c r="F919" s="237"/>
      <c r="G919" s="237"/>
      <c r="H919" s="237"/>
      <c r="I919" s="36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</row>
    <row r="920" ht="36.75" customHeight="1">
      <c r="A920" s="30"/>
      <c r="B920" s="30"/>
      <c r="C920" s="36"/>
      <c r="D920" s="30"/>
      <c r="E920" s="30"/>
      <c r="F920" s="237"/>
      <c r="G920" s="237"/>
      <c r="H920" s="237"/>
      <c r="I920" s="36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</row>
    <row r="921" ht="36.75" customHeight="1">
      <c r="A921" s="30"/>
      <c r="B921" s="30"/>
      <c r="C921" s="36"/>
      <c r="D921" s="30"/>
      <c r="E921" s="30"/>
      <c r="F921" s="237"/>
      <c r="G921" s="237"/>
      <c r="H921" s="237"/>
      <c r="I921" s="36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</row>
    <row r="922" ht="36.75" customHeight="1">
      <c r="A922" s="30"/>
      <c r="B922" s="30"/>
      <c r="C922" s="36"/>
      <c r="D922" s="30"/>
      <c r="E922" s="30"/>
      <c r="F922" s="237"/>
      <c r="G922" s="237"/>
      <c r="H922" s="237"/>
      <c r="I922" s="36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</row>
    <row r="923" ht="36.75" customHeight="1">
      <c r="A923" s="30"/>
      <c r="B923" s="30"/>
      <c r="C923" s="36"/>
      <c r="D923" s="30"/>
      <c r="E923" s="30"/>
      <c r="F923" s="237"/>
      <c r="G923" s="237"/>
      <c r="H923" s="237"/>
      <c r="I923" s="36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</row>
    <row r="924" ht="36.75" customHeight="1">
      <c r="A924" s="30"/>
      <c r="B924" s="30"/>
      <c r="C924" s="36"/>
      <c r="D924" s="30"/>
      <c r="E924" s="30"/>
      <c r="F924" s="237"/>
      <c r="G924" s="237"/>
      <c r="H924" s="237"/>
      <c r="I924" s="36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</row>
    <row r="925" ht="36.75" customHeight="1">
      <c r="A925" s="30"/>
      <c r="B925" s="30"/>
      <c r="C925" s="36"/>
      <c r="D925" s="30"/>
      <c r="E925" s="30"/>
      <c r="F925" s="237"/>
      <c r="G925" s="237"/>
      <c r="H925" s="237"/>
      <c r="I925" s="36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</row>
    <row r="926" ht="36.75" customHeight="1">
      <c r="A926" s="30"/>
      <c r="B926" s="30"/>
      <c r="C926" s="36"/>
      <c r="D926" s="30"/>
      <c r="E926" s="30"/>
      <c r="F926" s="237"/>
      <c r="G926" s="237"/>
      <c r="H926" s="237"/>
      <c r="I926" s="36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</row>
    <row r="927" ht="36.75" customHeight="1">
      <c r="A927" s="30"/>
      <c r="B927" s="30"/>
      <c r="C927" s="36"/>
      <c r="D927" s="30"/>
      <c r="E927" s="30"/>
      <c r="F927" s="237"/>
      <c r="G927" s="237"/>
      <c r="H927" s="237"/>
      <c r="I927" s="36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</row>
    <row r="928" ht="36.75" customHeight="1">
      <c r="A928" s="30"/>
      <c r="B928" s="30"/>
      <c r="C928" s="36"/>
      <c r="D928" s="30"/>
      <c r="E928" s="30"/>
      <c r="F928" s="237"/>
      <c r="G928" s="237"/>
      <c r="H928" s="237"/>
      <c r="I928" s="36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</row>
    <row r="929" ht="36.75" customHeight="1">
      <c r="A929" s="30"/>
      <c r="B929" s="30"/>
      <c r="C929" s="36"/>
      <c r="D929" s="30"/>
      <c r="E929" s="30"/>
      <c r="F929" s="237"/>
      <c r="G929" s="237"/>
      <c r="H929" s="237"/>
      <c r="I929" s="36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</row>
    <row r="930" ht="36.75" customHeight="1">
      <c r="A930" s="30"/>
      <c r="B930" s="30"/>
      <c r="C930" s="36"/>
      <c r="D930" s="30"/>
      <c r="E930" s="30"/>
      <c r="F930" s="237"/>
      <c r="G930" s="237"/>
      <c r="H930" s="237"/>
      <c r="I930" s="36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</row>
    <row r="931" ht="36.75" customHeight="1">
      <c r="A931" s="30"/>
      <c r="B931" s="30"/>
      <c r="C931" s="36"/>
      <c r="D931" s="30"/>
      <c r="E931" s="30"/>
      <c r="F931" s="237"/>
      <c r="G931" s="237"/>
      <c r="H931" s="237"/>
      <c r="I931" s="36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</row>
    <row r="932" ht="36.75" customHeight="1">
      <c r="A932" s="30"/>
      <c r="B932" s="30"/>
      <c r="C932" s="36"/>
      <c r="D932" s="30"/>
      <c r="E932" s="30"/>
      <c r="F932" s="237"/>
      <c r="G932" s="237"/>
      <c r="H932" s="237"/>
      <c r="I932" s="36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</row>
    <row r="933" ht="36.75" customHeight="1">
      <c r="A933" s="30"/>
      <c r="B933" s="30"/>
      <c r="C933" s="36"/>
      <c r="D933" s="30"/>
      <c r="E933" s="30"/>
      <c r="F933" s="237"/>
      <c r="G933" s="237"/>
      <c r="H933" s="237"/>
      <c r="I933" s="36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</row>
    <row r="934" ht="36.75" customHeight="1">
      <c r="A934" s="30"/>
      <c r="B934" s="30"/>
      <c r="C934" s="36"/>
      <c r="D934" s="30"/>
      <c r="E934" s="30"/>
      <c r="F934" s="237"/>
      <c r="G934" s="237"/>
      <c r="H934" s="237"/>
      <c r="I934" s="36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</row>
    <row r="935" ht="36.75" customHeight="1">
      <c r="A935" s="30"/>
      <c r="B935" s="30"/>
      <c r="C935" s="36"/>
      <c r="D935" s="30"/>
      <c r="E935" s="30"/>
      <c r="F935" s="237"/>
      <c r="G935" s="237"/>
      <c r="H935" s="237"/>
      <c r="I935" s="36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</row>
    <row r="936" ht="36.75" customHeight="1">
      <c r="A936" s="30"/>
      <c r="B936" s="30"/>
      <c r="C936" s="36"/>
      <c r="D936" s="30"/>
      <c r="E936" s="30"/>
      <c r="F936" s="237"/>
      <c r="G936" s="237"/>
      <c r="H936" s="237"/>
      <c r="I936" s="36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</row>
    <row r="937" ht="36.75" customHeight="1">
      <c r="A937" s="30"/>
      <c r="B937" s="30"/>
      <c r="C937" s="36"/>
      <c r="D937" s="30"/>
      <c r="E937" s="30"/>
      <c r="F937" s="237"/>
      <c r="G937" s="237"/>
      <c r="H937" s="237"/>
      <c r="I937" s="36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</row>
    <row r="938" ht="36.75" customHeight="1">
      <c r="A938" s="30"/>
      <c r="B938" s="30"/>
      <c r="C938" s="36"/>
      <c r="D938" s="30"/>
      <c r="E938" s="30"/>
      <c r="F938" s="237"/>
      <c r="G938" s="237"/>
      <c r="H938" s="237"/>
      <c r="I938" s="36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</row>
    <row r="939" ht="36.75" customHeight="1">
      <c r="A939" s="30"/>
      <c r="B939" s="30"/>
      <c r="C939" s="36"/>
      <c r="D939" s="30"/>
      <c r="E939" s="30"/>
      <c r="F939" s="237"/>
      <c r="G939" s="237"/>
      <c r="H939" s="237"/>
      <c r="I939" s="36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</row>
    <row r="940" ht="36.75" customHeight="1">
      <c r="A940" s="30"/>
      <c r="B940" s="30"/>
      <c r="C940" s="36"/>
      <c r="D940" s="30"/>
      <c r="E940" s="30"/>
      <c r="F940" s="237"/>
      <c r="G940" s="237"/>
      <c r="H940" s="237"/>
      <c r="I940" s="36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</row>
    <row r="941" ht="36.75" customHeight="1">
      <c r="A941" s="30"/>
      <c r="B941" s="30"/>
      <c r="C941" s="36"/>
      <c r="D941" s="30"/>
      <c r="E941" s="30"/>
      <c r="F941" s="237"/>
      <c r="G941" s="237"/>
      <c r="H941" s="237"/>
      <c r="I941" s="36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</row>
    <row r="942" ht="36.75" customHeight="1">
      <c r="A942" s="30"/>
      <c r="B942" s="30"/>
      <c r="C942" s="36"/>
      <c r="D942" s="30"/>
      <c r="E942" s="30"/>
      <c r="F942" s="237"/>
      <c r="G942" s="237"/>
      <c r="H942" s="237"/>
      <c r="I942" s="36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</row>
    <row r="943" ht="36.75" customHeight="1">
      <c r="A943" s="30"/>
      <c r="B943" s="30"/>
      <c r="C943" s="36"/>
      <c r="D943" s="30"/>
      <c r="E943" s="30"/>
      <c r="F943" s="237"/>
      <c r="G943" s="237"/>
      <c r="H943" s="237"/>
      <c r="I943" s="36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</row>
    <row r="944" ht="36.75" customHeight="1">
      <c r="A944" s="30"/>
      <c r="B944" s="30"/>
      <c r="C944" s="36"/>
      <c r="D944" s="30"/>
      <c r="E944" s="30"/>
      <c r="F944" s="237"/>
      <c r="G944" s="237"/>
      <c r="H944" s="237"/>
      <c r="I944" s="36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</row>
    <row r="945" ht="36.75" customHeight="1">
      <c r="A945" s="30"/>
      <c r="B945" s="30"/>
      <c r="C945" s="36"/>
      <c r="D945" s="30"/>
      <c r="E945" s="30"/>
      <c r="F945" s="237"/>
      <c r="G945" s="237"/>
      <c r="H945" s="237"/>
      <c r="I945" s="36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</row>
    <row r="946" ht="36.75" customHeight="1">
      <c r="A946" s="30"/>
      <c r="B946" s="30"/>
      <c r="C946" s="36"/>
      <c r="D946" s="30"/>
      <c r="E946" s="30"/>
      <c r="F946" s="237"/>
      <c r="G946" s="237"/>
      <c r="H946" s="237"/>
      <c r="I946" s="36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</row>
    <row r="947" ht="36.75" customHeight="1">
      <c r="A947" s="30"/>
      <c r="B947" s="30"/>
      <c r="C947" s="36"/>
      <c r="D947" s="30"/>
      <c r="E947" s="30"/>
      <c r="F947" s="237"/>
      <c r="G947" s="237"/>
      <c r="H947" s="237"/>
      <c r="I947" s="36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</row>
    <row r="948" ht="36.75" customHeight="1">
      <c r="A948" s="30"/>
      <c r="B948" s="30"/>
      <c r="C948" s="36"/>
      <c r="D948" s="30"/>
      <c r="E948" s="30"/>
      <c r="F948" s="237"/>
      <c r="G948" s="237"/>
      <c r="H948" s="237"/>
      <c r="I948" s="36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</row>
    <row r="949" ht="36.75" customHeight="1">
      <c r="A949" s="30"/>
      <c r="B949" s="30"/>
      <c r="C949" s="36"/>
      <c r="D949" s="30"/>
      <c r="E949" s="30"/>
      <c r="F949" s="237"/>
      <c r="G949" s="237"/>
      <c r="H949" s="237"/>
      <c r="I949" s="36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</row>
    <row r="950" ht="36.75" customHeight="1">
      <c r="A950" s="30"/>
      <c r="B950" s="30"/>
      <c r="C950" s="36"/>
      <c r="D950" s="30"/>
      <c r="E950" s="30"/>
      <c r="F950" s="237"/>
      <c r="G950" s="237"/>
      <c r="H950" s="237"/>
      <c r="I950" s="36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</row>
    <row r="951" ht="36.75" customHeight="1">
      <c r="A951" s="30"/>
      <c r="B951" s="30"/>
      <c r="C951" s="36"/>
      <c r="D951" s="30"/>
      <c r="E951" s="30"/>
      <c r="F951" s="237"/>
      <c r="G951" s="237"/>
      <c r="H951" s="237"/>
      <c r="I951" s="36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</row>
    <row r="952" ht="36.75" customHeight="1">
      <c r="A952" s="30"/>
      <c r="B952" s="30"/>
      <c r="C952" s="36"/>
      <c r="D952" s="30"/>
      <c r="E952" s="30"/>
      <c r="F952" s="237"/>
      <c r="G952" s="237"/>
      <c r="H952" s="237"/>
      <c r="I952" s="36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</row>
    <row r="953" ht="36.75" customHeight="1">
      <c r="A953" s="30"/>
      <c r="B953" s="30"/>
      <c r="C953" s="36"/>
      <c r="D953" s="30"/>
      <c r="E953" s="30"/>
      <c r="F953" s="237"/>
      <c r="G953" s="237"/>
      <c r="H953" s="237"/>
      <c r="I953" s="36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</row>
    <row r="954" ht="36.75" customHeight="1">
      <c r="A954" s="30"/>
      <c r="B954" s="30"/>
      <c r="C954" s="36"/>
      <c r="D954" s="30"/>
      <c r="E954" s="30"/>
      <c r="F954" s="237"/>
      <c r="G954" s="237"/>
      <c r="H954" s="237"/>
      <c r="I954" s="36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</row>
    <row r="955" ht="36.75" customHeight="1">
      <c r="A955" s="30"/>
      <c r="B955" s="30"/>
      <c r="C955" s="36"/>
      <c r="D955" s="30"/>
      <c r="E955" s="30"/>
      <c r="F955" s="237"/>
      <c r="G955" s="237"/>
      <c r="H955" s="237"/>
      <c r="I955" s="36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</row>
    <row r="956" ht="36.75" customHeight="1">
      <c r="A956" s="30"/>
      <c r="B956" s="30"/>
      <c r="C956" s="36"/>
      <c r="D956" s="30"/>
      <c r="E956" s="30"/>
      <c r="F956" s="237"/>
      <c r="G956" s="237"/>
      <c r="H956" s="237"/>
      <c r="I956" s="36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</row>
    <row r="957" ht="36.75" customHeight="1">
      <c r="A957" s="30"/>
      <c r="B957" s="30"/>
      <c r="C957" s="36"/>
      <c r="D957" s="30"/>
      <c r="E957" s="30"/>
      <c r="F957" s="237"/>
      <c r="G957" s="237"/>
      <c r="H957" s="237"/>
      <c r="I957" s="36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</row>
    <row r="958" ht="36.75" customHeight="1">
      <c r="A958" s="30"/>
      <c r="B958" s="30"/>
      <c r="C958" s="36"/>
      <c r="D958" s="30"/>
      <c r="E958" s="30"/>
      <c r="F958" s="237"/>
      <c r="G958" s="237"/>
      <c r="H958" s="237"/>
      <c r="I958" s="36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</row>
    <row r="959" ht="36.75" customHeight="1">
      <c r="A959" s="30"/>
      <c r="B959" s="30"/>
      <c r="C959" s="36"/>
      <c r="D959" s="30"/>
      <c r="E959" s="30"/>
      <c r="F959" s="237"/>
      <c r="G959" s="237"/>
      <c r="H959" s="237"/>
      <c r="I959" s="36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</row>
    <row r="960" ht="36.75" customHeight="1">
      <c r="A960" s="30"/>
      <c r="B960" s="30"/>
      <c r="C960" s="36"/>
      <c r="D960" s="30"/>
      <c r="E960" s="30"/>
      <c r="F960" s="237"/>
      <c r="G960" s="237"/>
      <c r="H960" s="237"/>
      <c r="I960" s="36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</row>
    <row r="961" ht="36.75" customHeight="1">
      <c r="A961" s="30"/>
      <c r="B961" s="30"/>
      <c r="C961" s="36"/>
      <c r="D961" s="30"/>
      <c r="E961" s="30"/>
      <c r="F961" s="237"/>
      <c r="G961" s="237"/>
      <c r="H961" s="237"/>
      <c r="I961" s="36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</row>
    <row r="962" ht="36.75" customHeight="1">
      <c r="A962" s="30"/>
      <c r="B962" s="30"/>
      <c r="C962" s="36"/>
      <c r="D962" s="30"/>
      <c r="E962" s="30"/>
      <c r="F962" s="237"/>
      <c r="G962" s="237"/>
      <c r="H962" s="237"/>
      <c r="I962" s="36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</row>
    <row r="963" ht="36.75" customHeight="1">
      <c r="A963" s="30"/>
      <c r="B963" s="30"/>
      <c r="C963" s="36"/>
      <c r="D963" s="30"/>
      <c r="E963" s="30"/>
      <c r="F963" s="237"/>
      <c r="G963" s="237"/>
      <c r="H963" s="237"/>
      <c r="I963" s="36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</row>
    <row r="964" ht="36.75" customHeight="1">
      <c r="A964" s="30"/>
      <c r="B964" s="30"/>
      <c r="C964" s="36"/>
      <c r="D964" s="30"/>
      <c r="E964" s="30"/>
      <c r="F964" s="237"/>
      <c r="G964" s="237"/>
      <c r="H964" s="237"/>
      <c r="I964" s="36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</row>
    <row r="965" ht="36.75" customHeight="1">
      <c r="A965" s="30"/>
      <c r="B965" s="30"/>
      <c r="C965" s="36"/>
      <c r="D965" s="30"/>
      <c r="E965" s="30"/>
      <c r="F965" s="237"/>
      <c r="G965" s="237"/>
      <c r="H965" s="237"/>
      <c r="I965" s="36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</row>
    <row r="966" ht="36.75" customHeight="1">
      <c r="A966" s="30"/>
      <c r="B966" s="30"/>
      <c r="C966" s="36"/>
      <c r="D966" s="30"/>
      <c r="E966" s="30"/>
      <c r="F966" s="237"/>
      <c r="G966" s="237"/>
      <c r="H966" s="237"/>
      <c r="I966" s="36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</row>
    <row r="967" ht="36.75" customHeight="1">
      <c r="A967" s="30"/>
      <c r="B967" s="30"/>
      <c r="C967" s="36"/>
      <c r="D967" s="30"/>
      <c r="E967" s="30"/>
      <c r="F967" s="237"/>
      <c r="G967" s="237"/>
      <c r="H967" s="237"/>
      <c r="I967" s="36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</row>
    <row r="968" ht="36.75" customHeight="1">
      <c r="A968" s="30"/>
      <c r="B968" s="30"/>
      <c r="C968" s="36"/>
      <c r="D968" s="30"/>
      <c r="E968" s="30"/>
      <c r="F968" s="237"/>
      <c r="G968" s="237"/>
      <c r="H968" s="237"/>
      <c r="I968" s="36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</row>
    <row r="969" ht="36.75" customHeight="1">
      <c r="A969" s="30"/>
      <c r="B969" s="30"/>
      <c r="C969" s="36"/>
      <c r="D969" s="30"/>
      <c r="E969" s="30"/>
      <c r="F969" s="237"/>
      <c r="G969" s="237"/>
      <c r="H969" s="237"/>
      <c r="I969" s="36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</row>
    <row r="970" ht="36.75" customHeight="1">
      <c r="A970" s="30"/>
      <c r="B970" s="30"/>
      <c r="C970" s="36"/>
      <c r="D970" s="30"/>
      <c r="E970" s="30"/>
      <c r="F970" s="237"/>
      <c r="G970" s="237"/>
      <c r="H970" s="237"/>
      <c r="I970" s="36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</row>
    <row r="971" ht="36.75" customHeight="1">
      <c r="A971" s="30"/>
      <c r="B971" s="30"/>
      <c r="C971" s="36"/>
      <c r="D971" s="30"/>
      <c r="E971" s="30"/>
      <c r="F971" s="237"/>
      <c r="G971" s="237"/>
      <c r="H971" s="237"/>
      <c r="I971" s="36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</row>
    <row r="972" ht="36.75" customHeight="1">
      <c r="A972" s="30"/>
      <c r="B972" s="30"/>
      <c r="C972" s="36"/>
      <c r="D972" s="30"/>
      <c r="E972" s="30"/>
      <c r="F972" s="237"/>
      <c r="G972" s="237"/>
      <c r="H972" s="237"/>
      <c r="I972" s="36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</row>
    <row r="973" ht="36.75" customHeight="1">
      <c r="A973" s="30"/>
      <c r="B973" s="30"/>
      <c r="C973" s="36"/>
      <c r="D973" s="30"/>
      <c r="E973" s="30"/>
      <c r="F973" s="237"/>
      <c r="G973" s="237"/>
      <c r="H973" s="237"/>
      <c r="I973" s="36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</row>
    <row r="974" ht="36.75" customHeight="1">
      <c r="A974" s="30"/>
      <c r="B974" s="30"/>
      <c r="C974" s="36"/>
      <c r="D974" s="30"/>
      <c r="E974" s="30"/>
      <c r="F974" s="237"/>
      <c r="G974" s="237"/>
      <c r="H974" s="237"/>
      <c r="I974" s="36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</row>
    <row r="975" ht="36.75" customHeight="1">
      <c r="A975" s="30"/>
      <c r="B975" s="30"/>
      <c r="C975" s="36"/>
      <c r="D975" s="30"/>
      <c r="E975" s="30"/>
      <c r="F975" s="237"/>
      <c r="G975" s="237"/>
      <c r="H975" s="237"/>
      <c r="I975" s="36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</row>
    <row r="976" ht="36.75" customHeight="1">
      <c r="A976" s="30"/>
      <c r="B976" s="30"/>
      <c r="C976" s="36"/>
      <c r="D976" s="30"/>
      <c r="E976" s="30"/>
      <c r="F976" s="237"/>
      <c r="G976" s="237"/>
      <c r="H976" s="237"/>
      <c r="I976" s="36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</row>
    <row r="977" ht="36.75" customHeight="1">
      <c r="A977" s="30"/>
      <c r="B977" s="30"/>
      <c r="C977" s="36"/>
      <c r="D977" s="30"/>
      <c r="E977" s="30"/>
      <c r="F977" s="237"/>
      <c r="G977" s="237"/>
      <c r="H977" s="237"/>
      <c r="I977" s="36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</row>
    <row r="978" ht="36.75" customHeight="1">
      <c r="A978" s="30"/>
      <c r="B978" s="30"/>
      <c r="C978" s="36"/>
      <c r="D978" s="30"/>
      <c r="E978" s="30"/>
      <c r="F978" s="237"/>
      <c r="G978" s="237"/>
      <c r="H978" s="237"/>
      <c r="I978" s="36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</row>
    <row r="979" ht="36.75" customHeight="1">
      <c r="A979" s="30"/>
      <c r="B979" s="30"/>
      <c r="C979" s="36"/>
      <c r="D979" s="30"/>
      <c r="E979" s="30"/>
      <c r="F979" s="237"/>
      <c r="G979" s="237"/>
      <c r="H979" s="237"/>
      <c r="I979" s="36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</row>
    <row r="980" ht="36.75" customHeight="1">
      <c r="A980" s="30"/>
      <c r="B980" s="30"/>
      <c r="C980" s="36"/>
      <c r="D980" s="30"/>
      <c r="E980" s="30"/>
      <c r="F980" s="237"/>
      <c r="G980" s="237"/>
      <c r="H980" s="237"/>
      <c r="I980" s="36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</row>
    <row r="981" ht="36.75" customHeight="1">
      <c r="A981" s="30"/>
      <c r="B981" s="30"/>
      <c r="C981" s="36"/>
      <c r="D981" s="30"/>
      <c r="E981" s="30"/>
      <c r="F981" s="237"/>
      <c r="G981" s="237"/>
      <c r="H981" s="237"/>
      <c r="I981" s="36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</row>
    <row r="982" ht="36.75" customHeight="1">
      <c r="A982" s="30"/>
      <c r="B982" s="30"/>
      <c r="C982" s="36"/>
      <c r="D982" s="30"/>
      <c r="E982" s="30"/>
      <c r="F982" s="237"/>
      <c r="G982" s="237"/>
      <c r="H982" s="237"/>
      <c r="I982" s="36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</row>
    <row r="983" ht="36.75" customHeight="1">
      <c r="A983" s="30"/>
      <c r="B983" s="30"/>
      <c r="C983" s="36"/>
      <c r="D983" s="30"/>
      <c r="E983" s="30"/>
      <c r="F983" s="237"/>
      <c r="G983" s="237"/>
      <c r="H983" s="237"/>
      <c r="I983" s="36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</row>
    <row r="984" ht="36.75" customHeight="1">
      <c r="A984" s="30"/>
      <c r="B984" s="30"/>
      <c r="C984" s="36"/>
      <c r="D984" s="30"/>
      <c r="E984" s="30"/>
      <c r="F984" s="237"/>
      <c r="G984" s="237"/>
      <c r="H984" s="237"/>
      <c r="I984" s="36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</row>
    <row r="985" ht="36.75" customHeight="1">
      <c r="A985" s="30"/>
      <c r="B985" s="30"/>
      <c r="C985" s="36"/>
      <c r="D985" s="30"/>
      <c r="E985" s="30"/>
      <c r="F985" s="237"/>
      <c r="G985" s="237"/>
      <c r="H985" s="237"/>
      <c r="I985" s="36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</row>
    <row r="986" ht="36.75" customHeight="1">
      <c r="A986" s="30"/>
      <c r="B986" s="30"/>
      <c r="C986" s="36"/>
      <c r="D986" s="30"/>
      <c r="E986" s="30"/>
      <c r="F986" s="237"/>
      <c r="G986" s="237"/>
      <c r="H986" s="237"/>
      <c r="I986" s="36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</row>
    <row r="987" ht="36.75" customHeight="1">
      <c r="A987" s="30"/>
      <c r="B987" s="30"/>
      <c r="C987" s="36"/>
      <c r="D987" s="30"/>
      <c r="E987" s="30"/>
      <c r="F987" s="237"/>
      <c r="G987" s="237"/>
      <c r="H987" s="237"/>
      <c r="I987" s="36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</row>
    <row r="988" ht="36.75" customHeight="1">
      <c r="A988" s="30"/>
      <c r="B988" s="30"/>
      <c r="C988" s="36"/>
      <c r="D988" s="30"/>
      <c r="E988" s="30"/>
      <c r="F988" s="237"/>
      <c r="G988" s="237"/>
      <c r="H988" s="237"/>
      <c r="I988" s="36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</row>
    <row r="989" ht="36.75" customHeight="1">
      <c r="A989" s="30"/>
      <c r="B989" s="30"/>
      <c r="C989" s="36"/>
      <c r="D989" s="30"/>
      <c r="E989" s="30"/>
      <c r="F989" s="237"/>
      <c r="G989" s="237"/>
      <c r="H989" s="237"/>
      <c r="I989" s="36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</row>
    <row r="990" ht="36.75" customHeight="1">
      <c r="A990" s="30"/>
      <c r="B990" s="30"/>
      <c r="C990" s="36"/>
      <c r="D990" s="30"/>
      <c r="E990" s="30"/>
      <c r="F990" s="237"/>
      <c r="G990" s="237"/>
      <c r="H990" s="237"/>
      <c r="I990" s="36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</row>
    <row r="991" ht="36.75" customHeight="1">
      <c r="A991" s="30"/>
      <c r="B991" s="30"/>
      <c r="C991" s="36"/>
      <c r="D991" s="30"/>
      <c r="E991" s="30"/>
      <c r="F991" s="237"/>
      <c r="G991" s="237"/>
      <c r="H991" s="237"/>
      <c r="I991" s="36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</row>
    <row r="992" ht="36.75" customHeight="1">
      <c r="A992" s="30"/>
      <c r="B992" s="30"/>
      <c r="C992" s="36"/>
      <c r="D992" s="30"/>
      <c r="E992" s="30"/>
      <c r="F992" s="237"/>
      <c r="G992" s="237"/>
      <c r="H992" s="237"/>
      <c r="I992" s="36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</row>
    <row r="993" ht="36.75" customHeight="1">
      <c r="A993" s="30"/>
      <c r="B993" s="30"/>
      <c r="C993" s="36"/>
      <c r="D993" s="30"/>
      <c r="E993" s="30"/>
      <c r="F993" s="237"/>
      <c r="G993" s="237"/>
      <c r="H993" s="237"/>
      <c r="I993" s="36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</row>
    <row r="994" ht="36.75" customHeight="1">
      <c r="A994" s="30"/>
      <c r="B994" s="30"/>
      <c r="C994" s="36"/>
      <c r="D994" s="30"/>
      <c r="E994" s="30"/>
      <c r="F994" s="237"/>
      <c r="G994" s="237"/>
      <c r="H994" s="237"/>
      <c r="I994" s="36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</row>
    <row r="995" ht="36.75" customHeight="1">
      <c r="A995" s="30"/>
      <c r="B995" s="30"/>
      <c r="C995" s="36"/>
      <c r="D995" s="30"/>
      <c r="E995" s="30"/>
      <c r="F995" s="237"/>
      <c r="G995" s="237"/>
      <c r="H995" s="237"/>
      <c r="I995" s="36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</row>
    <row r="996" ht="36.75" customHeight="1">
      <c r="A996" s="30"/>
      <c r="B996" s="30"/>
      <c r="C996" s="36"/>
      <c r="D996" s="30"/>
      <c r="E996" s="30"/>
      <c r="F996" s="237"/>
      <c r="G996" s="237"/>
      <c r="H996" s="237"/>
      <c r="I996" s="36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</row>
    <row r="997" ht="36.75" customHeight="1">
      <c r="A997" s="30"/>
      <c r="B997" s="30"/>
      <c r="C997" s="36"/>
      <c r="D997" s="30"/>
      <c r="E997" s="30"/>
      <c r="F997" s="237"/>
      <c r="G997" s="237"/>
      <c r="H997" s="237"/>
      <c r="I997" s="36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</row>
    <row r="998" ht="36.75" customHeight="1">
      <c r="A998" s="30"/>
      <c r="B998" s="30"/>
      <c r="C998" s="36"/>
      <c r="D998" s="30"/>
      <c r="E998" s="30"/>
      <c r="F998" s="237"/>
      <c r="G998" s="237"/>
      <c r="H998" s="237"/>
      <c r="I998" s="36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</row>
    <row r="999" ht="36.75" customHeight="1">
      <c r="A999" s="30"/>
      <c r="B999" s="30"/>
      <c r="C999" s="36"/>
      <c r="D999" s="30"/>
      <c r="E999" s="30"/>
      <c r="F999" s="237"/>
      <c r="G999" s="237"/>
      <c r="H999" s="237"/>
      <c r="I999" s="36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</row>
    <row r="1000" ht="36.75" customHeight="1">
      <c r="A1000" s="30"/>
      <c r="B1000" s="30"/>
      <c r="C1000" s="36"/>
      <c r="D1000" s="30"/>
      <c r="E1000" s="30"/>
      <c r="F1000" s="237"/>
      <c r="G1000" s="237"/>
      <c r="H1000" s="237"/>
      <c r="I1000" s="36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</row>
    <row r="1001" ht="36.75" customHeight="1">
      <c r="A1001" s="30"/>
      <c r="B1001" s="30"/>
      <c r="C1001" s="36"/>
      <c r="D1001" s="30"/>
      <c r="E1001" s="30"/>
      <c r="F1001" s="237"/>
      <c r="G1001" s="237"/>
      <c r="H1001" s="237"/>
      <c r="I1001" s="36"/>
      <c r="J1001" s="229"/>
      <c r="K1001" s="229"/>
      <c r="L1001" s="229"/>
      <c r="M1001" s="229"/>
      <c r="N1001" s="229"/>
      <c r="O1001" s="229"/>
      <c r="P1001" s="229"/>
      <c r="Q1001" s="229"/>
      <c r="R1001" s="229"/>
      <c r="S1001" s="229"/>
      <c r="T1001" s="229"/>
      <c r="U1001" s="229"/>
      <c r="V1001" s="229"/>
      <c r="W1001" s="229"/>
      <c r="X1001" s="229"/>
      <c r="Y1001" s="229"/>
      <c r="Z1001" s="229"/>
      <c r="AA1001" s="229"/>
      <c r="AB1001" s="229"/>
      <c r="AC1001" s="229"/>
    </row>
    <row r="1002" ht="36.75" customHeight="1">
      <c r="A1002" s="30"/>
      <c r="B1002" s="30"/>
      <c r="C1002" s="36"/>
      <c r="D1002" s="30"/>
      <c r="E1002" s="30"/>
      <c r="F1002" s="237"/>
      <c r="G1002" s="237"/>
      <c r="H1002" s="237"/>
      <c r="I1002" s="36"/>
      <c r="J1002" s="229"/>
      <c r="K1002" s="229"/>
      <c r="L1002" s="229"/>
      <c r="M1002" s="229"/>
      <c r="N1002" s="229"/>
      <c r="O1002" s="229"/>
      <c r="P1002" s="229"/>
      <c r="Q1002" s="229"/>
      <c r="R1002" s="229"/>
      <c r="S1002" s="229"/>
      <c r="T1002" s="229"/>
      <c r="U1002" s="229"/>
      <c r="V1002" s="229"/>
      <c r="W1002" s="229"/>
      <c r="X1002" s="229"/>
      <c r="Y1002" s="229"/>
      <c r="Z1002" s="229"/>
      <c r="AA1002" s="229"/>
      <c r="AB1002" s="229"/>
      <c r="AC1002" s="229"/>
    </row>
    <row r="1003" ht="36.75" customHeight="1">
      <c r="A1003" s="30"/>
      <c r="B1003" s="30"/>
      <c r="C1003" s="36"/>
      <c r="D1003" s="30"/>
      <c r="E1003" s="30"/>
      <c r="F1003" s="237"/>
      <c r="G1003" s="237"/>
      <c r="H1003" s="237"/>
      <c r="I1003" s="36"/>
      <c r="J1003" s="229"/>
      <c r="K1003" s="229"/>
      <c r="L1003" s="229"/>
      <c r="M1003" s="229"/>
      <c r="N1003" s="229"/>
      <c r="O1003" s="229"/>
      <c r="P1003" s="229"/>
      <c r="Q1003" s="229"/>
      <c r="R1003" s="229"/>
      <c r="S1003" s="229"/>
      <c r="T1003" s="229"/>
      <c r="U1003" s="229"/>
      <c r="V1003" s="229"/>
      <c r="W1003" s="229"/>
      <c r="X1003" s="229"/>
      <c r="Y1003" s="229"/>
      <c r="Z1003" s="229"/>
      <c r="AA1003" s="229"/>
      <c r="AB1003" s="229"/>
      <c r="AC1003" s="229"/>
    </row>
    <row r="1004" ht="36.75" customHeight="1">
      <c r="A1004" s="30"/>
      <c r="B1004" s="30"/>
      <c r="C1004" s="36"/>
      <c r="D1004" s="30"/>
      <c r="E1004" s="30"/>
      <c r="F1004" s="237"/>
      <c r="G1004" s="237"/>
      <c r="H1004" s="237"/>
      <c r="I1004" s="36"/>
      <c r="J1004" s="229"/>
      <c r="K1004" s="229"/>
      <c r="L1004" s="229"/>
      <c r="M1004" s="229"/>
      <c r="N1004" s="229"/>
      <c r="O1004" s="229"/>
      <c r="P1004" s="229"/>
      <c r="Q1004" s="229"/>
      <c r="R1004" s="229"/>
      <c r="S1004" s="229"/>
      <c r="T1004" s="229"/>
      <c r="U1004" s="229"/>
      <c r="V1004" s="229"/>
      <c r="W1004" s="229"/>
      <c r="X1004" s="229"/>
      <c r="Y1004" s="229"/>
      <c r="Z1004" s="229"/>
      <c r="AA1004" s="229"/>
      <c r="AB1004" s="229"/>
      <c r="AC1004" s="229"/>
    </row>
    <row r="1005" ht="36.75" customHeight="1">
      <c r="A1005" s="30"/>
      <c r="B1005" s="30"/>
      <c r="C1005" s="36"/>
      <c r="D1005" s="30"/>
      <c r="E1005" s="30"/>
      <c r="F1005" s="237"/>
      <c r="G1005" s="237"/>
      <c r="H1005" s="237"/>
      <c r="I1005" s="36"/>
      <c r="J1005" s="229"/>
      <c r="K1005" s="229"/>
      <c r="L1005" s="229"/>
      <c r="M1005" s="229"/>
      <c r="N1005" s="229"/>
      <c r="O1005" s="229"/>
      <c r="P1005" s="229"/>
      <c r="Q1005" s="229"/>
      <c r="R1005" s="229"/>
      <c r="S1005" s="229"/>
      <c r="T1005" s="229"/>
      <c r="U1005" s="229"/>
      <c r="V1005" s="229"/>
      <c r="W1005" s="229"/>
      <c r="X1005" s="229"/>
      <c r="Y1005" s="229"/>
      <c r="Z1005" s="229"/>
      <c r="AA1005" s="229"/>
      <c r="AB1005" s="229"/>
      <c r="AC1005" s="229"/>
    </row>
    <row r="1006" ht="36.75" customHeight="1">
      <c r="A1006" s="30"/>
      <c r="B1006" s="30"/>
      <c r="C1006" s="36"/>
      <c r="D1006" s="30"/>
      <c r="E1006" s="30"/>
      <c r="F1006" s="237"/>
      <c r="G1006" s="237"/>
      <c r="H1006" s="237"/>
      <c r="I1006" s="36"/>
      <c r="J1006" s="229"/>
      <c r="K1006" s="229"/>
      <c r="L1006" s="229"/>
      <c r="M1006" s="229"/>
      <c r="N1006" s="229"/>
      <c r="O1006" s="229"/>
      <c r="P1006" s="229"/>
      <c r="Q1006" s="229"/>
      <c r="R1006" s="229"/>
      <c r="S1006" s="229"/>
      <c r="T1006" s="229"/>
      <c r="U1006" s="229"/>
      <c r="V1006" s="229"/>
      <c r="W1006" s="229"/>
      <c r="X1006" s="229"/>
      <c r="Y1006" s="229"/>
      <c r="Z1006" s="229"/>
      <c r="AA1006" s="229"/>
      <c r="AB1006" s="229"/>
      <c r="AC1006" s="229"/>
    </row>
    <row r="1007" ht="36.75" customHeight="1">
      <c r="A1007" s="30"/>
      <c r="B1007" s="30"/>
      <c r="C1007" s="36"/>
      <c r="D1007" s="30"/>
      <c r="E1007" s="30"/>
      <c r="F1007" s="237"/>
      <c r="G1007" s="237"/>
      <c r="H1007" s="237"/>
      <c r="I1007" s="36"/>
      <c r="J1007" s="229"/>
      <c r="K1007" s="229"/>
      <c r="L1007" s="229"/>
      <c r="M1007" s="229"/>
      <c r="N1007" s="229"/>
      <c r="O1007" s="229"/>
      <c r="P1007" s="229"/>
      <c r="Q1007" s="229"/>
      <c r="R1007" s="229"/>
      <c r="S1007" s="229"/>
      <c r="T1007" s="229"/>
      <c r="U1007" s="229"/>
      <c r="V1007" s="229"/>
      <c r="W1007" s="229"/>
      <c r="X1007" s="229"/>
      <c r="Y1007" s="229"/>
      <c r="Z1007" s="229"/>
      <c r="AA1007" s="229"/>
      <c r="AB1007" s="229"/>
      <c r="AC1007" s="229"/>
    </row>
    <row r="1008" ht="36.75" customHeight="1">
      <c r="A1008" s="30"/>
      <c r="B1008" s="30"/>
      <c r="C1008" s="36"/>
      <c r="D1008" s="30"/>
      <c r="E1008" s="30"/>
      <c r="F1008" s="237"/>
      <c r="G1008" s="237"/>
      <c r="H1008" s="237"/>
      <c r="I1008" s="36"/>
      <c r="J1008" s="229"/>
      <c r="K1008" s="229"/>
      <c r="L1008" s="229"/>
      <c r="M1008" s="229"/>
      <c r="N1008" s="229"/>
      <c r="O1008" s="229"/>
      <c r="P1008" s="229"/>
      <c r="Q1008" s="229"/>
      <c r="R1008" s="229"/>
      <c r="S1008" s="229"/>
      <c r="T1008" s="229"/>
      <c r="U1008" s="229"/>
      <c r="V1008" s="229"/>
      <c r="W1008" s="229"/>
      <c r="X1008" s="229"/>
      <c r="Y1008" s="229"/>
      <c r="Z1008" s="229"/>
      <c r="AA1008" s="229"/>
      <c r="AB1008" s="229"/>
      <c r="AC1008" s="229"/>
    </row>
    <row r="1009" ht="36.75" customHeight="1">
      <c r="A1009" s="30"/>
      <c r="B1009" s="30"/>
      <c r="C1009" s="36"/>
      <c r="D1009" s="30"/>
      <c r="E1009" s="30"/>
      <c r="F1009" s="237"/>
      <c r="G1009" s="237"/>
      <c r="H1009" s="237"/>
      <c r="I1009" s="36"/>
      <c r="J1009" s="229"/>
      <c r="K1009" s="229"/>
      <c r="L1009" s="229"/>
      <c r="M1009" s="229"/>
      <c r="N1009" s="229"/>
      <c r="O1009" s="229"/>
      <c r="P1009" s="229"/>
      <c r="Q1009" s="229"/>
      <c r="R1009" s="229"/>
      <c r="S1009" s="229"/>
      <c r="T1009" s="229"/>
      <c r="U1009" s="229"/>
      <c r="V1009" s="229"/>
      <c r="W1009" s="229"/>
      <c r="X1009" s="229"/>
      <c r="Y1009" s="229"/>
      <c r="Z1009" s="229"/>
      <c r="AA1009" s="229"/>
      <c r="AB1009" s="229"/>
      <c r="AC1009" s="229"/>
    </row>
    <row r="1010" ht="36.75" customHeight="1">
      <c r="A1010" s="30"/>
      <c r="B1010" s="30"/>
      <c r="C1010" s="36"/>
      <c r="D1010" s="30"/>
      <c r="E1010" s="30"/>
      <c r="F1010" s="237"/>
      <c r="G1010" s="237"/>
      <c r="H1010" s="237"/>
      <c r="I1010" s="36"/>
      <c r="J1010" s="229"/>
      <c r="K1010" s="229"/>
      <c r="L1010" s="229"/>
      <c r="M1010" s="229"/>
      <c r="N1010" s="229"/>
      <c r="O1010" s="229"/>
      <c r="P1010" s="229"/>
      <c r="Q1010" s="229"/>
      <c r="R1010" s="229"/>
      <c r="S1010" s="229"/>
      <c r="T1010" s="229"/>
      <c r="U1010" s="229"/>
      <c r="V1010" s="229"/>
      <c r="W1010" s="229"/>
      <c r="X1010" s="229"/>
      <c r="Y1010" s="229"/>
      <c r="Z1010" s="229"/>
      <c r="AA1010" s="229"/>
      <c r="AB1010" s="229"/>
      <c r="AC1010" s="229"/>
    </row>
    <row r="1011" ht="36.75" customHeight="1">
      <c r="A1011" s="30"/>
      <c r="B1011" s="30"/>
      <c r="C1011" s="36"/>
      <c r="D1011" s="30"/>
      <c r="E1011" s="30"/>
      <c r="F1011" s="237"/>
      <c r="G1011" s="237"/>
      <c r="H1011" s="237"/>
      <c r="I1011" s="36"/>
      <c r="J1011" s="229"/>
      <c r="K1011" s="229"/>
      <c r="L1011" s="229"/>
      <c r="M1011" s="229"/>
      <c r="N1011" s="229"/>
      <c r="O1011" s="229"/>
      <c r="P1011" s="229"/>
      <c r="Q1011" s="229"/>
      <c r="R1011" s="229"/>
      <c r="S1011" s="229"/>
      <c r="T1011" s="229"/>
      <c r="U1011" s="229"/>
      <c r="V1011" s="229"/>
      <c r="W1011" s="229"/>
      <c r="X1011" s="229"/>
      <c r="Y1011" s="229"/>
      <c r="Z1011" s="229"/>
      <c r="AA1011" s="229"/>
      <c r="AB1011" s="229"/>
      <c r="AC1011" s="229"/>
    </row>
    <row r="1012" ht="36.75" customHeight="1">
      <c r="A1012" s="30"/>
      <c r="B1012" s="30"/>
      <c r="C1012" s="36"/>
      <c r="D1012" s="30"/>
      <c r="E1012" s="30"/>
      <c r="F1012" s="237"/>
      <c r="G1012" s="237"/>
      <c r="H1012" s="237"/>
      <c r="I1012" s="36"/>
      <c r="J1012" s="229"/>
      <c r="K1012" s="229"/>
      <c r="L1012" s="229"/>
      <c r="M1012" s="229"/>
      <c r="N1012" s="229"/>
      <c r="O1012" s="229"/>
      <c r="P1012" s="229"/>
      <c r="Q1012" s="229"/>
      <c r="R1012" s="229"/>
      <c r="S1012" s="229"/>
      <c r="T1012" s="229"/>
      <c r="U1012" s="229"/>
      <c r="V1012" s="229"/>
      <c r="W1012" s="229"/>
      <c r="X1012" s="229"/>
      <c r="Y1012" s="229"/>
      <c r="Z1012" s="229"/>
      <c r="AA1012" s="229"/>
      <c r="AB1012" s="229"/>
      <c r="AC1012" s="229"/>
    </row>
    <row r="1013" ht="36.75" customHeight="1">
      <c r="A1013" s="30"/>
      <c r="B1013" s="30"/>
      <c r="C1013" s="36"/>
      <c r="D1013" s="30"/>
      <c r="E1013" s="30"/>
      <c r="F1013" s="237"/>
      <c r="G1013" s="237"/>
      <c r="H1013" s="237"/>
      <c r="I1013" s="36"/>
      <c r="J1013" s="229"/>
      <c r="K1013" s="229"/>
      <c r="L1013" s="229"/>
      <c r="M1013" s="229"/>
      <c r="N1013" s="229"/>
      <c r="O1013" s="229"/>
      <c r="P1013" s="229"/>
      <c r="Q1013" s="229"/>
      <c r="R1013" s="229"/>
      <c r="S1013" s="229"/>
      <c r="T1013" s="229"/>
      <c r="U1013" s="229"/>
      <c r="V1013" s="229"/>
      <c r="W1013" s="229"/>
      <c r="X1013" s="229"/>
      <c r="Y1013" s="229"/>
      <c r="Z1013" s="229"/>
      <c r="AA1013" s="229"/>
      <c r="AB1013" s="229"/>
      <c r="AC1013" s="229"/>
    </row>
    <row r="1014" ht="36.75" customHeight="1">
      <c r="A1014" s="30"/>
      <c r="B1014" s="30"/>
      <c r="C1014" s="36"/>
      <c r="D1014" s="30"/>
      <c r="E1014" s="30"/>
      <c r="F1014" s="237"/>
      <c r="G1014" s="237"/>
      <c r="H1014" s="237"/>
      <c r="I1014" s="36"/>
      <c r="J1014" s="229"/>
      <c r="K1014" s="229"/>
      <c r="L1014" s="229"/>
      <c r="M1014" s="229"/>
      <c r="N1014" s="229"/>
      <c r="O1014" s="229"/>
      <c r="P1014" s="229"/>
      <c r="Q1014" s="229"/>
      <c r="R1014" s="229"/>
      <c r="S1014" s="229"/>
      <c r="T1014" s="229"/>
      <c r="U1014" s="229"/>
      <c r="V1014" s="229"/>
      <c r="W1014" s="229"/>
      <c r="X1014" s="229"/>
      <c r="Y1014" s="229"/>
      <c r="Z1014" s="229"/>
      <c r="AA1014" s="229"/>
      <c r="AB1014" s="229"/>
      <c r="AC1014" s="229"/>
    </row>
    <row r="1015" ht="36.75" customHeight="1">
      <c r="A1015" s="30"/>
      <c r="B1015" s="30"/>
      <c r="C1015" s="36"/>
      <c r="D1015" s="30"/>
      <c r="E1015" s="30"/>
      <c r="F1015" s="237"/>
      <c r="G1015" s="237"/>
      <c r="H1015" s="237"/>
      <c r="I1015" s="36"/>
      <c r="J1015" s="229"/>
      <c r="K1015" s="229"/>
      <c r="L1015" s="229"/>
      <c r="M1015" s="229"/>
      <c r="N1015" s="229"/>
      <c r="O1015" s="229"/>
      <c r="P1015" s="229"/>
      <c r="Q1015" s="229"/>
      <c r="R1015" s="229"/>
      <c r="S1015" s="229"/>
      <c r="T1015" s="229"/>
      <c r="U1015" s="229"/>
      <c r="V1015" s="229"/>
      <c r="W1015" s="229"/>
      <c r="X1015" s="229"/>
      <c r="Y1015" s="229"/>
      <c r="Z1015" s="229"/>
      <c r="AA1015" s="229"/>
      <c r="AB1015" s="229"/>
      <c r="AC1015" s="229"/>
    </row>
    <row r="1016" ht="36.75" customHeight="1">
      <c r="A1016" s="30"/>
      <c r="B1016" s="30"/>
      <c r="C1016" s="36"/>
      <c r="D1016" s="30"/>
      <c r="E1016" s="30"/>
      <c r="F1016" s="237"/>
      <c r="G1016" s="237"/>
      <c r="H1016" s="237"/>
      <c r="I1016" s="36"/>
      <c r="J1016" s="229"/>
      <c r="K1016" s="229"/>
      <c r="L1016" s="229"/>
      <c r="M1016" s="229"/>
      <c r="N1016" s="229"/>
      <c r="O1016" s="229"/>
      <c r="P1016" s="229"/>
      <c r="Q1016" s="229"/>
      <c r="R1016" s="229"/>
      <c r="S1016" s="229"/>
      <c r="T1016" s="229"/>
      <c r="U1016" s="229"/>
      <c r="V1016" s="229"/>
      <c r="W1016" s="229"/>
      <c r="X1016" s="229"/>
      <c r="Y1016" s="229"/>
      <c r="Z1016" s="229"/>
      <c r="AA1016" s="229"/>
      <c r="AB1016" s="229"/>
      <c r="AC1016" s="229"/>
    </row>
    <row r="1017" ht="36.75" customHeight="1">
      <c r="A1017" s="30"/>
      <c r="B1017" s="30"/>
      <c r="C1017" s="36"/>
      <c r="D1017" s="30"/>
      <c r="E1017" s="30"/>
      <c r="F1017" s="237"/>
      <c r="G1017" s="237"/>
      <c r="H1017" s="237"/>
      <c r="I1017" s="36"/>
      <c r="J1017" s="229"/>
      <c r="K1017" s="229"/>
      <c r="L1017" s="229"/>
      <c r="M1017" s="229"/>
      <c r="N1017" s="229"/>
      <c r="O1017" s="229"/>
      <c r="P1017" s="229"/>
      <c r="Q1017" s="229"/>
      <c r="R1017" s="229"/>
      <c r="S1017" s="229"/>
      <c r="T1017" s="229"/>
      <c r="U1017" s="229"/>
      <c r="V1017" s="229"/>
      <c r="W1017" s="229"/>
      <c r="X1017" s="229"/>
      <c r="Y1017" s="229"/>
      <c r="Z1017" s="229"/>
      <c r="AA1017" s="229"/>
      <c r="AB1017" s="229"/>
      <c r="AC1017" s="229"/>
    </row>
    <row r="1018" ht="36.75" customHeight="1">
      <c r="A1018" s="30"/>
      <c r="B1018" s="30"/>
      <c r="C1018" s="36"/>
      <c r="D1018" s="30"/>
      <c r="E1018" s="30"/>
      <c r="F1018" s="237"/>
      <c r="G1018" s="237"/>
      <c r="H1018" s="237"/>
      <c r="I1018" s="36"/>
      <c r="J1018" s="229"/>
      <c r="K1018" s="229"/>
      <c r="L1018" s="229"/>
      <c r="M1018" s="229"/>
      <c r="N1018" s="229"/>
      <c r="O1018" s="229"/>
      <c r="P1018" s="229"/>
      <c r="Q1018" s="229"/>
      <c r="R1018" s="229"/>
      <c r="S1018" s="229"/>
      <c r="T1018" s="229"/>
      <c r="U1018" s="229"/>
      <c r="V1018" s="229"/>
      <c r="W1018" s="229"/>
      <c r="X1018" s="229"/>
      <c r="Y1018" s="229"/>
      <c r="Z1018" s="229"/>
      <c r="AA1018" s="229"/>
      <c r="AB1018" s="229"/>
      <c r="AC1018" s="229"/>
    </row>
    <row r="1019" ht="36.75" customHeight="1">
      <c r="A1019" s="30"/>
      <c r="B1019" s="30"/>
      <c r="C1019" s="36"/>
      <c r="D1019" s="30"/>
      <c r="E1019" s="30"/>
      <c r="F1019" s="237"/>
      <c r="G1019" s="237"/>
      <c r="H1019" s="237"/>
      <c r="I1019" s="36"/>
      <c r="J1019" s="229"/>
      <c r="K1019" s="229"/>
      <c r="L1019" s="229"/>
      <c r="M1019" s="229"/>
      <c r="N1019" s="229"/>
      <c r="O1019" s="229"/>
      <c r="P1019" s="229"/>
      <c r="Q1019" s="229"/>
      <c r="R1019" s="229"/>
      <c r="S1019" s="229"/>
      <c r="T1019" s="229"/>
      <c r="U1019" s="229"/>
      <c r="V1019" s="229"/>
      <c r="W1019" s="229"/>
      <c r="X1019" s="229"/>
      <c r="Y1019" s="229"/>
      <c r="Z1019" s="229"/>
      <c r="AA1019" s="229"/>
      <c r="AB1019" s="229"/>
      <c r="AC1019" s="229"/>
    </row>
    <row r="1020" ht="36.75" customHeight="1">
      <c r="A1020" s="30"/>
      <c r="B1020" s="30"/>
      <c r="C1020" s="36"/>
      <c r="D1020" s="30"/>
      <c r="E1020" s="30"/>
      <c r="F1020" s="237"/>
      <c r="G1020" s="237"/>
      <c r="H1020" s="237"/>
      <c r="I1020" s="36"/>
      <c r="J1020" s="229"/>
      <c r="K1020" s="229"/>
      <c r="L1020" s="229"/>
      <c r="M1020" s="229"/>
      <c r="N1020" s="229"/>
      <c r="O1020" s="229"/>
      <c r="P1020" s="229"/>
      <c r="Q1020" s="229"/>
      <c r="R1020" s="229"/>
      <c r="S1020" s="229"/>
      <c r="T1020" s="229"/>
      <c r="U1020" s="229"/>
      <c r="V1020" s="229"/>
      <c r="W1020" s="229"/>
      <c r="X1020" s="229"/>
      <c r="Y1020" s="229"/>
      <c r="Z1020" s="229"/>
      <c r="AA1020" s="229"/>
      <c r="AB1020" s="229"/>
      <c r="AC1020" s="229"/>
    </row>
    <row r="1021" ht="36.75" customHeight="1">
      <c r="A1021" s="30"/>
      <c r="B1021" s="30"/>
      <c r="C1021" s="36"/>
      <c r="D1021" s="30"/>
      <c r="E1021" s="30"/>
      <c r="F1021" s="237"/>
      <c r="G1021" s="237"/>
      <c r="H1021" s="237"/>
      <c r="I1021" s="36"/>
      <c r="J1021" s="229"/>
      <c r="K1021" s="229"/>
      <c r="L1021" s="229"/>
      <c r="M1021" s="229"/>
      <c r="N1021" s="229"/>
      <c r="O1021" s="229"/>
      <c r="P1021" s="229"/>
      <c r="Q1021" s="229"/>
      <c r="R1021" s="229"/>
      <c r="S1021" s="229"/>
      <c r="T1021" s="229"/>
      <c r="U1021" s="229"/>
      <c r="V1021" s="229"/>
      <c r="W1021" s="229"/>
      <c r="X1021" s="229"/>
      <c r="Y1021" s="229"/>
      <c r="Z1021" s="229"/>
      <c r="AA1021" s="229"/>
      <c r="AB1021" s="229"/>
      <c r="AC1021" s="229"/>
    </row>
    <row r="1022" ht="36.75" customHeight="1">
      <c r="A1022" s="30"/>
      <c r="B1022" s="30"/>
      <c r="C1022" s="36"/>
      <c r="D1022" s="30"/>
      <c r="E1022" s="30"/>
      <c r="F1022" s="237"/>
      <c r="G1022" s="237"/>
      <c r="H1022" s="237"/>
      <c r="I1022" s="36"/>
      <c r="J1022" s="229"/>
      <c r="K1022" s="229"/>
      <c r="L1022" s="229"/>
      <c r="M1022" s="229"/>
      <c r="N1022" s="229"/>
      <c r="O1022" s="229"/>
      <c r="P1022" s="229"/>
      <c r="Q1022" s="229"/>
      <c r="R1022" s="229"/>
      <c r="S1022" s="229"/>
      <c r="T1022" s="229"/>
      <c r="U1022" s="229"/>
      <c r="V1022" s="229"/>
      <c r="W1022" s="229"/>
      <c r="X1022" s="229"/>
      <c r="Y1022" s="229"/>
      <c r="Z1022" s="229"/>
      <c r="AA1022" s="229"/>
      <c r="AB1022" s="229"/>
      <c r="AC1022" s="229"/>
    </row>
    <row r="1023" ht="36.75" customHeight="1">
      <c r="A1023" s="30"/>
      <c r="B1023" s="30"/>
      <c r="C1023" s="36"/>
      <c r="D1023" s="30"/>
      <c r="E1023" s="30"/>
      <c r="F1023" s="237"/>
      <c r="G1023" s="237"/>
      <c r="H1023" s="237"/>
      <c r="I1023" s="36"/>
      <c r="J1023" s="229"/>
      <c r="K1023" s="229"/>
      <c r="L1023" s="229"/>
      <c r="M1023" s="229"/>
      <c r="N1023" s="229"/>
      <c r="O1023" s="229"/>
      <c r="P1023" s="229"/>
      <c r="Q1023" s="229"/>
      <c r="R1023" s="229"/>
      <c r="S1023" s="229"/>
      <c r="T1023" s="229"/>
      <c r="U1023" s="229"/>
      <c r="V1023" s="229"/>
      <c r="W1023" s="229"/>
      <c r="X1023" s="229"/>
      <c r="Y1023" s="229"/>
      <c r="Z1023" s="229"/>
      <c r="AA1023" s="229"/>
      <c r="AB1023" s="229"/>
      <c r="AC1023" s="229"/>
    </row>
    <row r="1024" ht="36.75" customHeight="1">
      <c r="A1024" s="30"/>
      <c r="B1024" s="30"/>
      <c r="C1024" s="36"/>
      <c r="D1024" s="30"/>
      <c r="E1024" s="30"/>
      <c r="F1024" s="237"/>
      <c r="G1024" s="237"/>
      <c r="H1024" s="237"/>
      <c r="I1024" s="36"/>
      <c r="J1024" s="229"/>
      <c r="K1024" s="229"/>
      <c r="L1024" s="229"/>
      <c r="M1024" s="229"/>
      <c r="N1024" s="229"/>
      <c r="O1024" s="229"/>
      <c r="P1024" s="229"/>
      <c r="Q1024" s="229"/>
      <c r="R1024" s="229"/>
      <c r="S1024" s="229"/>
      <c r="T1024" s="229"/>
      <c r="U1024" s="229"/>
      <c r="V1024" s="229"/>
      <c r="W1024" s="229"/>
      <c r="X1024" s="229"/>
      <c r="Y1024" s="229"/>
      <c r="Z1024" s="229"/>
      <c r="AA1024" s="229"/>
      <c r="AB1024" s="229"/>
      <c r="AC1024" s="229"/>
    </row>
    <row r="1025" ht="36.75" customHeight="1">
      <c r="A1025" s="30"/>
      <c r="B1025" s="30"/>
      <c r="C1025" s="36"/>
      <c r="D1025" s="30"/>
      <c r="E1025" s="30"/>
      <c r="F1025" s="237"/>
      <c r="G1025" s="237"/>
      <c r="H1025" s="237"/>
      <c r="I1025" s="36"/>
      <c r="J1025" s="229"/>
      <c r="K1025" s="229"/>
      <c r="L1025" s="229"/>
      <c r="M1025" s="229"/>
      <c r="N1025" s="229"/>
      <c r="O1025" s="229"/>
      <c r="P1025" s="229"/>
      <c r="Q1025" s="229"/>
      <c r="R1025" s="229"/>
      <c r="S1025" s="229"/>
      <c r="T1025" s="229"/>
      <c r="U1025" s="229"/>
      <c r="V1025" s="229"/>
      <c r="W1025" s="229"/>
      <c r="X1025" s="229"/>
      <c r="Y1025" s="229"/>
      <c r="Z1025" s="229"/>
      <c r="AA1025" s="229"/>
      <c r="AB1025" s="229"/>
      <c r="AC1025" s="229"/>
    </row>
    <row r="1026" ht="36.75" customHeight="1">
      <c r="A1026" s="30"/>
      <c r="B1026" s="30"/>
      <c r="C1026" s="36"/>
      <c r="D1026" s="30"/>
      <c r="E1026" s="30"/>
      <c r="F1026" s="237"/>
      <c r="G1026" s="237"/>
      <c r="H1026" s="237"/>
      <c r="I1026" s="36"/>
      <c r="J1026" s="229"/>
      <c r="K1026" s="229"/>
      <c r="L1026" s="229"/>
      <c r="M1026" s="229"/>
      <c r="N1026" s="229"/>
      <c r="O1026" s="229"/>
      <c r="P1026" s="229"/>
      <c r="Q1026" s="229"/>
      <c r="R1026" s="229"/>
      <c r="S1026" s="229"/>
      <c r="T1026" s="229"/>
      <c r="U1026" s="229"/>
      <c r="V1026" s="229"/>
      <c r="W1026" s="229"/>
      <c r="X1026" s="229"/>
      <c r="Y1026" s="229"/>
      <c r="Z1026" s="229"/>
      <c r="AA1026" s="229"/>
      <c r="AB1026" s="229"/>
      <c r="AC1026" s="229"/>
    </row>
    <row r="1027" ht="36.75" customHeight="1">
      <c r="A1027" s="30"/>
      <c r="B1027" s="30"/>
      <c r="C1027" s="36"/>
      <c r="D1027" s="30"/>
      <c r="E1027" s="30"/>
      <c r="F1027" s="237"/>
      <c r="G1027" s="237"/>
      <c r="H1027" s="237"/>
      <c r="I1027" s="36"/>
      <c r="J1027" s="229"/>
      <c r="K1027" s="229"/>
      <c r="L1027" s="229"/>
      <c r="M1027" s="229"/>
      <c r="N1027" s="229"/>
      <c r="O1027" s="229"/>
      <c r="P1027" s="229"/>
      <c r="Q1027" s="229"/>
      <c r="R1027" s="229"/>
      <c r="S1027" s="229"/>
      <c r="T1027" s="229"/>
      <c r="U1027" s="229"/>
      <c r="V1027" s="229"/>
      <c r="W1027" s="229"/>
      <c r="X1027" s="229"/>
      <c r="Y1027" s="229"/>
      <c r="Z1027" s="229"/>
      <c r="AA1027" s="229"/>
      <c r="AB1027" s="229"/>
      <c r="AC1027" s="229"/>
    </row>
    <row r="1028" ht="36.75" customHeight="1">
      <c r="A1028" s="30"/>
      <c r="B1028" s="30"/>
      <c r="C1028" s="36"/>
      <c r="D1028" s="30"/>
      <c r="E1028" s="30"/>
      <c r="F1028" s="237"/>
      <c r="G1028" s="237"/>
      <c r="H1028" s="237"/>
      <c r="I1028" s="36"/>
      <c r="J1028" s="229"/>
      <c r="K1028" s="229"/>
      <c r="L1028" s="229"/>
      <c r="M1028" s="229"/>
      <c r="N1028" s="229"/>
      <c r="O1028" s="229"/>
      <c r="P1028" s="229"/>
      <c r="Q1028" s="229"/>
      <c r="R1028" s="229"/>
      <c r="S1028" s="229"/>
      <c r="T1028" s="229"/>
      <c r="U1028" s="229"/>
      <c r="V1028" s="229"/>
      <c r="W1028" s="229"/>
      <c r="X1028" s="229"/>
      <c r="Y1028" s="229"/>
      <c r="Z1028" s="229"/>
      <c r="AA1028" s="229"/>
      <c r="AB1028" s="229"/>
      <c r="AC1028" s="229"/>
    </row>
    <row r="1029" ht="36.75" customHeight="1">
      <c r="A1029" s="30"/>
      <c r="B1029" s="30"/>
      <c r="C1029" s="36"/>
      <c r="D1029" s="30"/>
      <c r="E1029" s="30"/>
      <c r="F1029" s="237"/>
      <c r="G1029" s="237"/>
      <c r="H1029" s="237"/>
      <c r="I1029" s="36"/>
      <c r="J1029" s="229"/>
      <c r="K1029" s="229"/>
      <c r="L1029" s="229"/>
      <c r="M1029" s="229"/>
      <c r="N1029" s="229"/>
      <c r="O1029" s="229"/>
      <c r="P1029" s="229"/>
      <c r="Q1029" s="229"/>
      <c r="R1029" s="229"/>
      <c r="S1029" s="229"/>
      <c r="T1029" s="229"/>
      <c r="U1029" s="229"/>
      <c r="V1029" s="229"/>
      <c r="W1029" s="229"/>
      <c r="X1029" s="229"/>
      <c r="Y1029" s="229"/>
      <c r="Z1029" s="229"/>
      <c r="AA1029" s="229"/>
      <c r="AB1029" s="229"/>
      <c r="AC1029" s="229"/>
    </row>
    <row r="1030" ht="36.75" customHeight="1">
      <c r="A1030" s="30"/>
      <c r="B1030" s="30"/>
      <c r="C1030" s="36"/>
      <c r="D1030" s="30"/>
      <c r="E1030" s="30"/>
      <c r="F1030" s="237"/>
      <c r="G1030" s="237"/>
      <c r="H1030" s="237"/>
      <c r="I1030" s="36"/>
      <c r="J1030" s="229"/>
      <c r="K1030" s="229"/>
      <c r="L1030" s="229"/>
      <c r="M1030" s="229"/>
      <c r="N1030" s="229"/>
      <c r="O1030" s="229"/>
      <c r="P1030" s="229"/>
      <c r="Q1030" s="229"/>
      <c r="R1030" s="229"/>
      <c r="S1030" s="229"/>
      <c r="T1030" s="229"/>
      <c r="U1030" s="229"/>
      <c r="V1030" s="229"/>
      <c r="W1030" s="229"/>
      <c r="X1030" s="229"/>
      <c r="Y1030" s="229"/>
      <c r="Z1030" s="229"/>
      <c r="AA1030" s="229"/>
      <c r="AB1030" s="229"/>
      <c r="AC1030" s="229"/>
    </row>
    <row r="1031" ht="36.75" customHeight="1">
      <c r="A1031" s="30"/>
      <c r="B1031" s="30"/>
      <c r="C1031" s="36"/>
      <c r="D1031" s="30"/>
      <c r="E1031" s="30"/>
      <c r="F1031" s="237"/>
      <c r="G1031" s="237"/>
      <c r="H1031" s="237"/>
      <c r="I1031" s="36"/>
      <c r="J1031" s="229"/>
      <c r="K1031" s="229"/>
      <c r="L1031" s="229"/>
      <c r="M1031" s="229"/>
      <c r="N1031" s="229"/>
      <c r="O1031" s="229"/>
      <c r="P1031" s="229"/>
      <c r="Q1031" s="229"/>
      <c r="R1031" s="229"/>
      <c r="S1031" s="229"/>
      <c r="T1031" s="229"/>
      <c r="U1031" s="229"/>
      <c r="V1031" s="229"/>
      <c r="W1031" s="229"/>
      <c r="X1031" s="229"/>
      <c r="Y1031" s="229"/>
      <c r="Z1031" s="229"/>
      <c r="AA1031" s="229"/>
      <c r="AB1031" s="229"/>
      <c r="AC1031" s="229"/>
    </row>
    <row r="1032" ht="36.75" customHeight="1">
      <c r="A1032" s="30"/>
      <c r="B1032" s="30"/>
      <c r="C1032" s="36"/>
      <c r="D1032" s="30"/>
      <c r="E1032" s="30"/>
      <c r="F1032" s="237"/>
      <c r="G1032" s="237"/>
      <c r="H1032" s="237"/>
      <c r="I1032" s="36"/>
      <c r="J1032" s="229"/>
      <c r="K1032" s="229"/>
      <c r="L1032" s="229"/>
      <c r="M1032" s="229"/>
      <c r="N1032" s="229"/>
      <c r="O1032" s="229"/>
      <c r="P1032" s="229"/>
      <c r="Q1032" s="229"/>
      <c r="R1032" s="229"/>
      <c r="S1032" s="229"/>
      <c r="T1032" s="229"/>
      <c r="U1032" s="229"/>
      <c r="V1032" s="229"/>
      <c r="W1032" s="229"/>
      <c r="X1032" s="229"/>
      <c r="Y1032" s="229"/>
      <c r="Z1032" s="229"/>
      <c r="AA1032" s="229"/>
      <c r="AB1032" s="229"/>
      <c r="AC1032" s="229"/>
    </row>
    <row r="1033" ht="36.75" customHeight="1">
      <c r="A1033" s="30"/>
      <c r="B1033" s="30"/>
      <c r="C1033" s="36"/>
      <c r="D1033" s="30"/>
      <c r="E1033" s="30"/>
      <c r="F1033" s="237"/>
      <c r="G1033" s="237"/>
      <c r="H1033" s="237"/>
      <c r="I1033" s="36"/>
      <c r="J1033" s="229"/>
      <c r="K1033" s="229"/>
      <c r="L1033" s="229"/>
      <c r="M1033" s="229"/>
      <c r="N1033" s="229"/>
      <c r="O1033" s="229"/>
      <c r="P1033" s="229"/>
      <c r="Q1033" s="229"/>
      <c r="R1033" s="229"/>
      <c r="S1033" s="229"/>
      <c r="T1033" s="229"/>
      <c r="U1033" s="229"/>
      <c r="V1033" s="229"/>
      <c r="W1033" s="229"/>
      <c r="X1033" s="229"/>
      <c r="Y1033" s="229"/>
      <c r="Z1033" s="229"/>
      <c r="AA1033" s="229"/>
      <c r="AB1033" s="229"/>
      <c r="AC1033" s="229"/>
    </row>
    <row r="1034" ht="36.75" customHeight="1">
      <c r="A1034" s="30"/>
      <c r="B1034" s="30"/>
      <c r="C1034" s="36"/>
      <c r="D1034" s="30"/>
      <c r="E1034" s="30"/>
      <c r="F1034" s="237"/>
      <c r="G1034" s="237"/>
      <c r="H1034" s="237"/>
      <c r="I1034" s="36"/>
      <c r="J1034" s="229"/>
      <c r="K1034" s="229"/>
      <c r="L1034" s="229"/>
      <c r="M1034" s="229"/>
      <c r="N1034" s="229"/>
      <c r="O1034" s="229"/>
      <c r="P1034" s="229"/>
      <c r="Q1034" s="229"/>
      <c r="R1034" s="229"/>
      <c r="S1034" s="229"/>
      <c r="T1034" s="229"/>
      <c r="U1034" s="229"/>
      <c r="V1034" s="229"/>
      <c r="W1034" s="229"/>
      <c r="X1034" s="229"/>
      <c r="Y1034" s="229"/>
      <c r="Z1034" s="229"/>
      <c r="AA1034" s="229"/>
      <c r="AB1034" s="229"/>
      <c r="AC1034" s="229"/>
    </row>
    <row r="1035" ht="36.75" customHeight="1">
      <c r="A1035" s="30"/>
      <c r="B1035" s="30"/>
      <c r="C1035" s="36"/>
      <c r="D1035" s="30"/>
      <c r="E1035" s="30"/>
      <c r="F1035" s="237"/>
      <c r="G1035" s="237"/>
      <c r="H1035" s="237"/>
      <c r="I1035" s="36"/>
      <c r="J1035" s="229"/>
      <c r="K1035" s="229"/>
      <c r="L1035" s="229"/>
      <c r="M1035" s="229"/>
      <c r="N1035" s="229"/>
      <c r="O1035" s="229"/>
      <c r="P1035" s="229"/>
      <c r="Q1035" s="229"/>
      <c r="R1035" s="229"/>
      <c r="S1035" s="229"/>
      <c r="T1035" s="229"/>
      <c r="U1035" s="229"/>
      <c r="V1035" s="229"/>
      <c r="W1035" s="229"/>
      <c r="X1035" s="229"/>
      <c r="Y1035" s="229"/>
      <c r="Z1035" s="229"/>
      <c r="AA1035" s="229"/>
      <c r="AB1035" s="229"/>
      <c r="AC1035" s="229"/>
    </row>
    <row r="1036" ht="36.75" customHeight="1">
      <c r="A1036" s="30"/>
      <c r="B1036" s="30"/>
      <c r="C1036" s="36"/>
      <c r="D1036" s="30"/>
      <c r="E1036" s="30"/>
      <c r="F1036" s="237"/>
      <c r="G1036" s="237"/>
      <c r="H1036" s="237"/>
      <c r="I1036" s="36"/>
      <c r="J1036" s="229"/>
      <c r="K1036" s="229"/>
      <c r="L1036" s="229"/>
      <c r="M1036" s="229"/>
      <c r="N1036" s="229"/>
      <c r="O1036" s="229"/>
      <c r="P1036" s="229"/>
      <c r="Q1036" s="229"/>
      <c r="R1036" s="229"/>
      <c r="S1036" s="229"/>
      <c r="T1036" s="229"/>
      <c r="U1036" s="229"/>
      <c r="V1036" s="229"/>
      <c r="W1036" s="229"/>
      <c r="X1036" s="229"/>
      <c r="Y1036" s="229"/>
      <c r="Z1036" s="229"/>
      <c r="AA1036" s="229"/>
      <c r="AB1036" s="229"/>
      <c r="AC1036" s="229"/>
    </row>
    <row r="1037" ht="36.75" customHeight="1">
      <c r="A1037" s="30"/>
      <c r="B1037" s="30"/>
      <c r="C1037" s="36"/>
      <c r="D1037" s="30"/>
      <c r="E1037" s="30"/>
      <c r="F1037" s="237"/>
      <c r="G1037" s="237"/>
      <c r="H1037" s="237"/>
      <c r="I1037" s="36"/>
      <c r="J1037" s="229"/>
      <c r="K1037" s="229"/>
      <c r="L1037" s="229"/>
      <c r="M1037" s="229"/>
      <c r="N1037" s="229"/>
      <c r="O1037" s="229"/>
      <c r="P1037" s="229"/>
      <c r="Q1037" s="229"/>
      <c r="R1037" s="229"/>
      <c r="S1037" s="229"/>
      <c r="T1037" s="229"/>
      <c r="U1037" s="229"/>
      <c r="V1037" s="229"/>
      <c r="W1037" s="229"/>
      <c r="X1037" s="229"/>
      <c r="Y1037" s="229"/>
      <c r="Z1037" s="229"/>
      <c r="AA1037" s="229"/>
      <c r="AB1037" s="229"/>
      <c r="AC1037" s="229"/>
    </row>
    <row r="1038" ht="36.75" customHeight="1">
      <c r="A1038" s="30"/>
      <c r="B1038" s="30"/>
      <c r="C1038" s="36"/>
      <c r="D1038" s="30"/>
      <c r="E1038" s="30"/>
      <c r="F1038" s="237"/>
      <c r="G1038" s="237"/>
      <c r="H1038" s="237"/>
      <c r="I1038" s="36"/>
      <c r="J1038" s="229"/>
      <c r="K1038" s="229"/>
      <c r="L1038" s="229"/>
      <c r="M1038" s="229"/>
      <c r="N1038" s="229"/>
      <c r="O1038" s="229"/>
      <c r="P1038" s="229"/>
      <c r="Q1038" s="229"/>
      <c r="R1038" s="229"/>
      <c r="S1038" s="229"/>
      <c r="T1038" s="229"/>
      <c r="U1038" s="229"/>
      <c r="V1038" s="229"/>
      <c r="W1038" s="229"/>
      <c r="X1038" s="229"/>
      <c r="Y1038" s="229"/>
      <c r="Z1038" s="229"/>
      <c r="AA1038" s="229"/>
      <c r="AB1038" s="229"/>
      <c r="AC1038" s="229"/>
    </row>
    <row r="1039" ht="36.75" customHeight="1">
      <c r="A1039" s="30"/>
      <c r="B1039" s="30"/>
      <c r="C1039" s="36"/>
      <c r="D1039" s="30"/>
      <c r="E1039" s="30"/>
      <c r="F1039" s="237"/>
      <c r="G1039" s="237"/>
      <c r="H1039" s="237"/>
      <c r="I1039" s="36"/>
      <c r="J1039" s="229"/>
      <c r="K1039" s="229"/>
      <c r="L1039" s="229"/>
      <c r="M1039" s="229"/>
      <c r="N1039" s="229"/>
      <c r="O1039" s="229"/>
      <c r="P1039" s="229"/>
      <c r="Q1039" s="229"/>
      <c r="R1039" s="229"/>
      <c r="S1039" s="229"/>
      <c r="T1039" s="229"/>
      <c r="U1039" s="229"/>
      <c r="V1039" s="229"/>
      <c r="W1039" s="229"/>
      <c r="X1039" s="229"/>
      <c r="Y1039" s="229"/>
      <c r="Z1039" s="229"/>
      <c r="AA1039" s="229"/>
      <c r="AB1039" s="229"/>
      <c r="AC1039" s="229"/>
    </row>
    <row r="1040" ht="36.75" customHeight="1">
      <c r="A1040" s="30"/>
      <c r="B1040" s="30"/>
      <c r="C1040" s="36"/>
      <c r="D1040" s="30"/>
      <c r="E1040" s="30"/>
      <c r="F1040" s="237"/>
      <c r="G1040" s="237"/>
      <c r="H1040" s="237"/>
      <c r="I1040" s="36"/>
      <c r="J1040" s="229"/>
      <c r="K1040" s="229"/>
      <c r="L1040" s="229"/>
      <c r="M1040" s="229"/>
      <c r="N1040" s="229"/>
      <c r="O1040" s="229"/>
      <c r="P1040" s="229"/>
      <c r="Q1040" s="229"/>
      <c r="R1040" s="229"/>
      <c r="S1040" s="229"/>
      <c r="T1040" s="229"/>
      <c r="U1040" s="229"/>
      <c r="V1040" s="229"/>
      <c r="W1040" s="229"/>
      <c r="X1040" s="229"/>
      <c r="Y1040" s="229"/>
      <c r="Z1040" s="229"/>
      <c r="AA1040" s="229"/>
      <c r="AB1040" s="229"/>
      <c r="AC1040" s="229"/>
    </row>
    <row r="1041" ht="36.75" customHeight="1">
      <c r="A1041" s="30"/>
      <c r="B1041" s="30"/>
      <c r="C1041" s="36"/>
      <c r="D1041" s="30"/>
      <c r="E1041" s="30"/>
      <c r="F1041" s="237"/>
      <c r="G1041" s="237"/>
      <c r="H1041" s="237"/>
      <c r="I1041" s="36"/>
      <c r="J1041" s="229"/>
      <c r="K1041" s="229"/>
      <c r="L1041" s="229"/>
      <c r="M1041" s="229"/>
      <c r="N1041" s="229"/>
      <c r="O1041" s="229"/>
      <c r="P1041" s="229"/>
      <c r="Q1041" s="229"/>
      <c r="R1041" s="229"/>
      <c r="S1041" s="229"/>
      <c r="T1041" s="229"/>
      <c r="U1041" s="229"/>
      <c r="V1041" s="229"/>
      <c r="W1041" s="229"/>
      <c r="X1041" s="229"/>
      <c r="Y1041" s="229"/>
      <c r="Z1041" s="229"/>
      <c r="AA1041" s="229"/>
      <c r="AB1041" s="229"/>
      <c r="AC1041" s="229"/>
    </row>
    <row r="1042" ht="36.75" customHeight="1">
      <c r="A1042" s="30"/>
      <c r="B1042" s="30"/>
      <c r="C1042" s="36"/>
      <c r="D1042" s="30"/>
      <c r="E1042" s="30"/>
      <c r="F1042" s="237"/>
      <c r="G1042" s="237"/>
      <c r="H1042" s="237"/>
      <c r="I1042" s="36"/>
      <c r="J1042" s="229"/>
      <c r="K1042" s="229"/>
      <c r="L1042" s="229"/>
      <c r="M1042" s="229"/>
      <c r="N1042" s="229"/>
      <c r="O1042" s="229"/>
      <c r="P1042" s="229"/>
      <c r="Q1042" s="229"/>
      <c r="R1042" s="229"/>
      <c r="S1042" s="229"/>
      <c r="T1042" s="229"/>
      <c r="U1042" s="229"/>
      <c r="V1042" s="229"/>
      <c r="W1042" s="229"/>
      <c r="X1042" s="229"/>
      <c r="Y1042" s="229"/>
      <c r="Z1042" s="229"/>
      <c r="AA1042" s="229"/>
      <c r="AB1042" s="229"/>
      <c r="AC1042" s="229"/>
    </row>
    <row r="1043" ht="36.75" customHeight="1">
      <c r="A1043" s="30"/>
      <c r="B1043" s="30"/>
      <c r="C1043" s="36"/>
      <c r="D1043" s="30"/>
      <c r="E1043" s="30"/>
      <c r="F1043" s="237"/>
      <c r="G1043" s="237"/>
      <c r="H1043" s="237"/>
      <c r="I1043" s="36"/>
      <c r="J1043" s="229"/>
      <c r="K1043" s="229"/>
      <c r="L1043" s="229"/>
      <c r="M1043" s="229"/>
      <c r="N1043" s="229"/>
      <c r="O1043" s="229"/>
      <c r="P1043" s="229"/>
      <c r="Q1043" s="229"/>
      <c r="R1043" s="229"/>
      <c r="S1043" s="229"/>
      <c r="T1043" s="229"/>
      <c r="U1043" s="229"/>
      <c r="V1043" s="229"/>
      <c r="W1043" s="229"/>
      <c r="X1043" s="229"/>
      <c r="Y1043" s="229"/>
      <c r="Z1043" s="229"/>
      <c r="AA1043" s="229"/>
      <c r="AB1043" s="229"/>
      <c r="AC1043" s="229"/>
    </row>
    <row r="1044" ht="36.75" customHeight="1">
      <c r="A1044" s="30"/>
      <c r="B1044" s="30"/>
      <c r="C1044" s="36"/>
      <c r="D1044" s="30"/>
      <c r="E1044" s="30"/>
      <c r="F1044" s="237"/>
      <c r="G1044" s="237"/>
      <c r="H1044" s="237"/>
      <c r="I1044" s="36"/>
      <c r="J1044" s="229"/>
      <c r="K1044" s="229"/>
      <c r="L1044" s="229"/>
      <c r="M1044" s="229"/>
      <c r="N1044" s="229"/>
      <c r="O1044" s="229"/>
      <c r="P1044" s="229"/>
      <c r="Q1044" s="229"/>
      <c r="R1044" s="229"/>
      <c r="S1044" s="229"/>
      <c r="T1044" s="229"/>
      <c r="U1044" s="229"/>
      <c r="V1044" s="229"/>
      <c r="W1044" s="229"/>
      <c r="X1044" s="229"/>
      <c r="Y1044" s="229"/>
      <c r="Z1044" s="229"/>
      <c r="AA1044" s="229"/>
      <c r="AB1044" s="229"/>
      <c r="AC1044" s="229"/>
    </row>
    <row r="1045" ht="36.75" customHeight="1">
      <c r="A1045" s="30"/>
      <c r="B1045" s="30"/>
      <c r="C1045" s="36"/>
      <c r="D1045" s="30"/>
      <c r="E1045" s="30"/>
      <c r="F1045" s="237"/>
      <c r="G1045" s="237"/>
      <c r="H1045" s="237"/>
      <c r="I1045" s="36"/>
      <c r="J1045" s="229"/>
      <c r="K1045" s="229"/>
      <c r="L1045" s="229"/>
      <c r="M1045" s="229"/>
      <c r="N1045" s="229"/>
      <c r="O1045" s="229"/>
      <c r="P1045" s="229"/>
      <c r="Q1045" s="229"/>
      <c r="R1045" s="229"/>
      <c r="S1045" s="229"/>
      <c r="T1045" s="229"/>
      <c r="U1045" s="229"/>
      <c r="V1045" s="229"/>
      <c r="W1045" s="229"/>
      <c r="X1045" s="229"/>
      <c r="Y1045" s="229"/>
      <c r="Z1045" s="229"/>
      <c r="AA1045" s="229"/>
      <c r="AB1045" s="229"/>
      <c r="AC1045" s="229"/>
    </row>
    <row r="1046" ht="36.75" customHeight="1">
      <c r="A1046" s="30"/>
      <c r="B1046" s="30"/>
      <c r="C1046" s="36"/>
      <c r="D1046" s="30"/>
      <c r="E1046" s="30"/>
      <c r="F1046" s="237"/>
      <c r="G1046" s="237"/>
      <c r="H1046" s="237"/>
      <c r="I1046" s="36"/>
      <c r="J1046" s="229"/>
      <c r="K1046" s="229"/>
      <c r="L1046" s="229"/>
      <c r="M1046" s="229"/>
      <c r="N1046" s="229"/>
      <c r="O1046" s="229"/>
      <c r="P1046" s="229"/>
      <c r="Q1046" s="229"/>
      <c r="R1046" s="229"/>
      <c r="S1046" s="229"/>
      <c r="T1046" s="229"/>
      <c r="U1046" s="229"/>
      <c r="V1046" s="229"/>
      <c r="W1046" s="229"/>
      <c r="X1046" s="229"/>
      <c r="Y1046" s="229"/>
      <c r="Z1046" s="229"/>
      <c r="AA1046" s="229"/>
      <c r="AB1046" s="229"/>
      <c r="AC1046" s="229"/>
    </row>
  </sheetData>
  <mergeCells count="6">
    <mergeCell ref="A1:C1"/>
    <mergeCell ref="C68:H68"/>
    <mergeCell ref="C71:H71"/>
    <mergeCell ref="C72:H72"/>
    <mergeCell ref="C73:H73"/>
    <mergeCell ref="A75:H75"/>
  </mergeCells>
  <dataValidations>
    <dataValidation type="custom" allowBlank="1" showDropDown="1" sqref="C4">
      <formula1>OR(NOT(ISERROR(DATEVALUE(C4))), AND(ISNUMBER(C4), LEFT(CELL("format", C4))="D"))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55.13"/>
    <col customWidth="1" min="3" max="5" width="14.88"/>
  </cols>
  <sheetData>
    <row r="1" ht="77.25" customHeight="1">
      <c r="A1" s="253" t="s">
        <v>24</v>
      </c>
      <c r="C1" s="254"/>
      <c r="D1" s="255"/>
      <c r="E1" s="255"/>
    </row>
    <row r="2" ht="14.25" customHeight="1">
      <c r="A2" s="256" t="s">
        <v>34</v>
      </c>
      <c r="B2" s="257" t="str">
        <f>IFERROR(#REF!,"")</f>
        <v/>
      </c>
      <c r="C2" s="258"/>
      <c r="D2" s="259"/>
      <c r="E2" s="259"/>
    </row>
    <row r="3" ht="14.25" customHeight="1">
      <c r="A3" s="260" t="s">
        <v>36</v>
      </c>
      <c r="B3" s="261"/>
      <c r="C3" s="258"/>
      <c r="D3" s="259"/>
      <c r="E3" s="259"/>
    </row>
    <row r="4" ht="14.25" customHeight="1">
      <c r="A4" s="262"/>
      <c r="B4" s="263"/>
      <c r="C4" s="264"/>
      <c r="D4" s="265"/>
      <c r="E4" s="265"/>
    </row>
    <row r="5" ht="14.25" customHeight="1">
      <c r="A5" s="262"/>
      <c r="B5" s="263"/>
      <c r="C5" s="264"/>
      <c r="D5" s="265"/>
      <c r="E5" s="265"/>
    </row>
    <row r="6" ht="14.25" customHeight="1">
      <c r="A6" s="266" t="s">
        <v>197</v>
      </c>
      <c r="B6" s="267" t="str">
        <f>IFERROR(#REF!,"")</f>
        <v/>
      </c>
      <c r="C6" s="264"/>
      <c r="D6" s="265"/>
      <c r="E6" s="265"/>
    </row>
    <row r="7" ht="14.25" customHeight="1">
      <c r="A7" s="266" t="s">
        <v>36</v>
      </c>
      <c r="B7" s="268"/>
      <c r="C7" s="264"/>
      <c r="D7" s="265"/>
      <c r="E7" s="269"/>
    </row>
    <row r="8" ht="14.25" customHeight="1">
      <c r="A8" s="262"/>
      <c r="B8" s="268"/>
      <c r="C8" s="264"/>
      <c r="D8" s="265"/>
      <c r="E8" s="269"/>
    </row>
    <row r="9" ht="14.25" customHeight="1">
      <c r="A9" s="266" t="s">
        <v>35</v>
      </c>
      <c r="B9" s="270" t="str">
        <f>IFERROR(#REF!,"")</f>
        <v/>
      </c>
      <c r="C9" s="264"/>
      <c r="D9" s="271"/>
      <c r="E9" s="271"/>
    </row>
    <row r="10" ht="14.25" customHeight="1">
      <c r="A10" s="272"/>
      <c r="B10" s="273"/>
      <c r="C10" s="274"/>
      <c r="D10" s="273"/>
      <c r="E10" s="273"/>
    </row>
    <row r="11" ht="14.25" customHeight="1">
      <c r="A11" s="272"/>
      <c r="B11" s="273"/>
      <c r="C11" s="274"/>
      <c r="D11" s="273"/>
      <c r="E11" s="273"/>
    </row>
    <row r="12" ht="14.25" customHeight="1">
      <c r="A12" s="272"/>
      <c r="B12" s="275" t="s">
        <v>170</v>
      </c>
      <c r="C12" s="276" t="s">
        <v>46</v>
      </c>
      <c r="D12" s="277" t="s">
        <v>174</v>
      </c>
      <c r="E12" s="277" t="s">
        <v>175</v>
      </c>
    </row>
    <row r="13" ht="14.25" customHeight="1">
      <c r="A13" s="278"/>
      <c r="B13" s="279"/>
      <c r="C13" s="280"/>
      <c r="D13" s="281"/>
      <c r="E13" s="281"/>
    </row>
    <row r="14" ht="14.25" customHeight="1">
      <c r="A14" s="279"/>
      <c r="B14" s="275" t="s">
        <v>198</v>
      </c>
      <c r="C14" s="282"/>
      <c r="D14" s="283"/>
      <c r="E14" s="281" t="str">
        <f t="shared" ref="E14:E24" si="1">IF(C14,C14*D14,"")</f>
        <v/>
      </c>
    </row>
    <row r="15" ht="14.25" customHeight="1">
      <c r="A15" s="279"/>
      <c r="B15" s="284"/>
      <c r="C15" s="285"/>
      <c r="D15" s="286"/>
      <c r="E15" s="281" t="str">
        <f t="shared" si="1"/>
        <v/>
      </c>
    </row>
    <row r="16" ht="14.25" customHeight="1">
      <c r="A16" s="279"/>
      <c r="B16" s="284"/>
      <c r="C16" s="285"/>
      <c r="D16" s="286"/>
      <c r="E16" s="281" t="str">
        <f t="shared" si="1"/>
        <v/>
      </c>
    </row>
    <row r="17" ht="14.25" customHeight="1">
      <c r="B17" s="284"/>
      <c r="C17" s="285"/>
      <c r="D17" s="286"/>
      <c r="E17" s="281" t="str">
        <f t="shared" si="1"/>
        <v/>
      </c>
    </row>
    <row r="18" ht="14.25" customHeight="1">
      <c r="A18" s="279"/>
      <c r="B18" s="284"/>
      <c r="C18" s="285"/>
      <c r="D18" s="286"/>
      <c r="E18" s="281" t="str">
        <f t="shared" si="1"/>
        <v/>
      </c>
    </row>
    <row r="19" ht="14.25" customHeight="1">
      <c r="A19" s="279"/>
      <c r="B19" s="275"/>
      <c r="C19" s="285"/>
      <c r="D19" s="286"/>
      <c r="E19" s="281" t="str">
        <f t="shared" si="1"/>
        <v/>
      </c>
    </row>
    <row r="20" ht="14.25" customHeight="1">
      <c r="A20" s="279"/>
      <c r="B20" s="284"/>
      <c r="C20" s="285"/>
      <c r="D20" s="286"/>
      <c r="E20" s="281" t="str">
        <f t="shared" si="1"/>
        <v/>
      </c>
    </row>
    <row r="21" ht="14.25" customHeight="1">
      <c r="A21" s="279"/>
      <c r="B21" s="284"/>
      <c r="C21" s="285"/>
      <c r="D21" s="286"/>
      <c r="E21" s="281" t="str">
        <f t="shared" si="1"/>
        <v/>
      </c>
    </row>
    <row r="22" ht="14.25" customHeight="1">
      <c r="A22" s="279"/>
      <c r="B22" s="284"/>
      <c r="C22" s="285"/>
      <c r="D22" s="286"/>
      <c r="E22" s="281" t="str">
        <f t="shared" si="1"/>
        <v/>
      </c>
    </row>
    <row r="23" ht="14.25" customHeight="1">
      <c r="A23" s="279"/>
      <c r="B23" s="284"/>
      <c r="C23" s="285"/>
      <c r="D23" s="286"/>
      <c r="E23" s="281" t="str">
        <f t="shared" si="1"/>
        <v/>
      </c>
    </row>
    <row r="24" ht="14.25" customHeight="1">
      <c r="A24" s="279"/>
      <c r="B24" s="284"/>
      <c r="C24" s="287"/>
      <c r="D24" s="287"/>
      <c r="E24" s="281" t="str">
        <f t="shared" si="1"/>
        <v/>
      </c>
    </row>
    <row r="25" ht="14.25" customHeight="1">
      <c r="A25" s="279"/>
      <c r="B25" s="288" t="s">
        <v>199</v>
      </c>
      <c r="C25" s="287"/>
      <c r="D25" s="287"/>
      <c r="E25" s="281"/>
    </row>
    <row r="26" ht="14.25" customHeight="1">
      <c r="A26" s="279"/>
      <c r="B26" s="288"/>
      <c r="C26" s="287"/>
      <c r="D26" s="287"/>
      <c r="E26" s="281"/>
    </row>
    <row r="27" ht="14.25" customHeight="1">
      <c r="A27" s="279"/>
      <c r="B27" s="288" t="s">
        <v>200</v>
      </c>
      <c r="C27" s="287"/>
      <c r="D27" s="287"/>
      <c r="E27" s="281"/>
    </row>
    <row r="28" ht="14.25" customHeight="1">
      <c r="A28" s="279"/>
      <c r="B28" s="284"/>
      <c r="C28" s="287"/>
      <c r="D28" s="287"/>
      <c r="E28" s="289" t="str">
        <f>IF(C28,C28*D28,"")</f>
        <v/>
      </c>
    </row>
    <row r="29" ht="14.25" customHeight="1">
      <c r="A29" s="279"/>
      <c r="B29" s="284"/>
      <c r="C29" s="287"/>
      <c r="D29" s="287"/>
      <c r="E29" s="287"/>
    </row>
    <row r="30" ht="14.25" customHeight="1">
      <c r="A30" s="279"/>
      <c r="B30" s="284"/>
      <c r="C30" s="287"/>
      <c r="D30" s="290" t="s">
        <v>201</v>
      </c>
      <c r="E30" s="291">
        <f>SUM(E14:E29)</f>
        <v>0</v>
      </c>
    </row>
    <row r="31" ht="14.25" customHeight="1">
      <c r="A31" s="279"/>
      <c r="B31" s="292"/>
      <c r="C31" s="287"/>
      <c r="D31" s="293" t="s">
        <v>202</v>
      </c>
      <c r="E31" s="291">
        <f>E30*0.21</f>
        <v>0</v>
      </c>
    </row>
    <row r="32" ht="14.25" customHeight="1">
      <c r="A32" s="269"/>
      <c r="B32" s="294"/>
      <c r="C32" s="295"/>
      <c r="D32" s="296" t="s">
        <v>203</v>
      </c>
      <c r="E32" s="297">
        <f>E30+E31</f>
        <v>0</v>
      </c>
    </row>
    <row r="33" ht="14.25" customHeight="1">
      <c r="A33" s="298"/>
      <c r="B33" s="299"/>
      <c r="C33" s="300"/>
      <c r="D33" s="300"/>
      <c r="E33" s="300"/>
    </row>
    <row r="34" ht="14.25" customHeight="1">
      <c r="A34" s="301"/>
      <c r="B34" s="302"/>
      <c r="C34" s="254"/>
      <c r="D34" s="255"/>
      <c r="E34" s="303"/>
    </row>
    <row r="35" ht="14.25" customHeight="1">
      <c r="A35" s="304" t="s">
        <v>180</v>
      </c>
      <c r="B35" s="304"/>
      <c r="C35" s="305" t="s">
        <v>181</v>
      </c>
      <c r="D35" s="306"/>
      <c r="E35" s="307" t="s">
        <v>36</v>
      </c>
    </row>
    <row r="36" ht="14.25" customHeight="1">
      <c r="A36" s="304" t="s">
        <v>182</v>
      </c>
      <c r="B36" s="304"/>
      <c r="C36" s="308"/>
      <c r="D36" s="305"/>
      <c r="E36" s="307"/>
    </row>
    <row r="37" ht="14.25" customHeight="1">
      <c r="A37" s="304"/>
      <c r="B37" s="304"/>
      <c r="C37" s="308"/>
      <c r="D37" s="305"/>
      <c r="E37" s="307"/>
    </row>
    <row r="38" ht="14.25" customHeight="1">
      <c r="A38" s="304"/>
      <c r="B38" s="304"/>
      <c r="C38" s="308"/>
      <c r="D38" s="305"/>
      <c r="E38" s="307"/>
    </row>
    <row r="39" ht="14.25" customHeight="1">
      <c r="A39" s="309"/>
      <c r="B39" s="309"/>
      <c r="C39" s="310"/>
      <c r="D39" s="311"/>
      <c r="E39" s="255"/>
    </row>
    <row r="40" ht="14.25" customHeight="1">
      <c r="A40" s="309"/>
      <c r="B40" s="309"/>
      <c r="C40" s="310"/>
      <c r="D40" s="311"/>
      <c r="E40" s="255"/>
    </row>
    <row r="41" ht="14.25" customHeight="1">
      <c r="A41" s="312" t="s">
        <v>183</v>
      </c>
      <c r="B41" s="309"/>
      <c r="C41" s="310"/>
      <c r="D41" s="311"/>
      <c r="E41" s="255"/>
    </row>
    <row r="42" ht="14.25" customHeight="1">
      <c r="A42" s="309"/>
      <c r="B42" s="309"/>
      <c r="C42" s="310"/>
      <c r="D42" s="311"/>
      <c r="E42" s="255"/>
    </row>
    <row r="43">
      <c r="A43" s="313" t="s">
        <v>184</v>
      </c>
      <c r="B43" s="314" t="s">
        <v>204</v>
      </c>
    </row>
    <row r="44" ht="20.25" customHeight="1">
      <c r="A44" s="315" t="s">
        <v>186</v>
      </c>
      <c r="B44" s="314" t="s">
        <v>205</v>
      </c>
    </row>
    <row r="45" ht="20.25" customHeight="1">
      <c r="A45" s="316" t="s">
        <v>188</v>
      </c>
      <c r="B45" s="317" t="s">
        <v>189</v>
      </c>
    </row>
    <row r="46" ht="32.25" customHeight="1">
      <c r="A46" s="318" t="s">
        <v>206</v>
      </c>
      <c r="B46" s="319" t="s">
        <v>191</v>
      </c>
    </row>
    <row r="47" ht="17.25" customHeight="1">
      <c r="A47" s="320"/>
      <c r="B47" s="319" t="s">
        <v>207</v>
      </c>
    </row>
    <row r="48" ht="17.25" customHeight="1">
      <c r="A48" s="320"/>
      <c r="B48" s="319" t="s">
        <v>208</v>
      </c>
    </row>
    <row r="49" ht="17.25" customHeight="1">
      <c r="A49" s="320"/>
      <c r="B49" s="319" t="s">
        <v>209</v>
      </c>
    </row>
    <row r="50" ht="17.25" customHeight="1">
      <c r="A50" s="320"/>
      <c r="B50" s="319" t="s">
        <v>210</v>
      </c>
    </row>
    <row r="51" ht="17.25" customHeight="1">
      <c r="A51" s="320"/>
      <c r="B51" s="319" t="s">
        <v>211</v>
      </c>
    </row>
    <row r="52" ht="17.25" customHeight="1">
      <c r="A52" s="320"/>
      <c r="B52" s="319" t="s">
        <v>212</v>
      </c>
    </row>
    <row r="53" ht="17.25" customHeight="1">
      <c r="A53" s="320"/>
      <c r="B53" s="319" t="s">
        <v>213</v>
      </c>
    </row>
    <row r="54" ht="14.25" customHeight="1">
      <c r="A54" s="321"/>
      <c r="B54" s="321"/>
      <c r="C54" s="254"/>
      <c r="D54" s="255"/>
      <c r="E54" s="322"/>
    </row>
    <row r="55" ht="87.0" customHeight="1">
      <c r="A55" s="323" t="s">
        <v>196</v>
      </c>
    </row>
  </sheetData>
  <mergeCells count="13">
    <mergeCell ref="B49:E49"/>
    <mergeCell ref="B50:E50"/>
    <mergeCell ref="B51:E51"/>
    <mergeCell ref="B52:E52"/>
    <mergeCell ref="B53:E53"/>
    <mergeCell ref="A55:E55"/>
    <mergeCell ref="A1:B1"/>
    <mergeCell ref="B43:E43"/>
    <mergeCell ref="B44:E44"/>
    <mergeCell ref="B45:E45"/>
    <mergeCell ref="B46:E46"/>
    <mergeCell ref="B47:E47"/>
    <mergeCell ref="B48:E48"/>
  </mergeCells>
  <dataValidations>
    <dataValidation type="list" allowBlank="1" showErrorMessage="1" sqref="B43">
      <formula1>"diseño personalizado,transporte de los elementos,montaje o instalación,recubrimientos en mortero,acabados de pintura,embalaje,container,tramitación de permisos o licencias,conexiones eléctricas,sistema de elevación,sistema hidráulico,mantenimiento y resta"&amp;"uración"</formula1>
    </dataValidation>
    <dataValidation type="custom" allowBlank="1" showDropDown="1" sqref="B9">
      <formula1>OR(NOT(ISERROR(DATEVALUE(B9))), AND(ISNUMBER(B9), LEFT(CELL("format", B9))="D"))</formula1>
    </dataValidation>
    <dataValidation type="list" allowBlank="1" showErrorMessage="1" sqref="B44">
      <formula1>"50% a la firma del presupuesto y el resto del 50% antes de la entrega,100% a la firma del presupuesto"</formula1>
    </dataValidation>
  </dataValidations>
  <printOptions/>
  <pageMargins bottom="0.75" footer="0.0" header="0.0" left="0.7" right="0.7" top="0.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Col="1"/>
  <cols>
    <col customWidth="1" min="1" max="2" width="10.88"/>
    <col customWidth="1" min="3" max="3" width="9.5"/>
    <col customWidth="1" min="4" max="7" width="5.38" outlineLevel="1"/>
    <col collapsed="1" customWidth="1" min="8" max="8" width="9.5"/>
    <col customWidth="1" hidden="1" min="9" max="12" width="5.38" outlineLevel="1"/>
    <col collapsed="1" customWidth="1" min="13" max="13" width="9.5"/>
    <col customWidth="1" hidden="1" min="14" max="17" width="5.38" outlineLevel="1"/>
    <col collapsed="1" customWidth="1" min="18" max="18" width="9.5"/>
    <col customWidth="1" hidden="1" min="19" max="22" width="5.38" outlineLevel="1"/>
    <col collapsed="1" customWidth="1" min="23" max="23" width="9.5"/>
    <col customWidth="1" hidden="1" min="24" max="27" width="5.38" outlineLevel="1"/>
    <col collapsed="1" customWidth="1" min="28" max="28" width="9.5"/>
    <col customWidth="1" hidden="1" min="29" max="32" width="5.38" outlineLevel="1"/>
    <col collapsed="1" customWidth="1" min="33" max="33" width="9.5"/>
    <col customWidth="1" hidden="1" min="34" max="37" width="5.38" outlineLevel="1"/>
    <col collapsed="1" customWidth="1" min="38" max="38" width="9.5"/>
    <col customWidth="1" hidden="1" min="39" max="42" width="5.38" outlineLevel="1"/>
    <col collapsed="1" customWidth="1" min="43" max="43" width="9.5"/>
    <col customWidth="1" hidden="1" min="44" max="47" width="5.38" outlineLevel="1"/>
    <col collapsed="1" customWidth="1" min="48" max="48" width="9.5"/>
    <col customWidth="1" hidden="1" min="49" max="52" width="5.38" outlineLevel="1"/>
    <col collapsed="1" customWidth="1" min="53" max="53" width="9.5"/>
    <col customWidth="1" hidden="1" min="54" max="57" width="5.38" outlineLevel="1"/>
    <col collapsed="1" customWidth="1" min="58" max="58" width="9.5"/>
    <col customWidth="1" hidden="1" min="59" max="62" width="5.38" outlineLevel="1"/>
    <col collapsed="1" customWidth="1" min="63" max="63" width="9.5"/>
    <col customWidth="1" hidden="1" min="64" max="67" width="5.38" outlineLevel="1"/>
    <col collapsed="1" customWidth="1" min="68" max="68" width="9.5"/>
    <col customWidth="1" hidden="1" min="69" max="72" width="5.38" outlineLevel="1"/>
    <col collapsed="1" customWidth="1" min="73" max="73" width="9.5"/>
    <col customWidth="1" hidden="1" min="74" max="77" width="5.38" outlineLevel="1"/>
    <col collapsed="1" customWidth="1" min="78" max="78" width="9.5"/>
    <col customWidth="1" hidden="1" min="79" max="82" width="5.38" outlineLevel="1"/>
  </cols>
  <sheetData>
    <row r="1">
      <c r="A1" s="324"/>
      <c r="B1" s="324" t="str">
        <f>'03-CALCULO_COSTES'!D1</f>
        <v>#REF!</v>
      </c>
      <c r="C1" s="325"/>
      <c r="D1" s="326"/>
      <c r="E1" s="326"/>
      <c r="F1" s="26"/>
      <c r="G1" s="326"/>
      <c r="H1" s="325"/>
      <c r="I1" s="326"/>
      <c r="J1" s="326"/>
      <c r="K1" s="26"/>
      <c r="L1" s="326"/>
      <c r="M1" s="325"/>
      <c r="N1" s="326"/>
      <c r="O1" s="326"/>
      <c r="P1" s="26"/>
      <c r="Q1" s="326"/>
      <c r="R1" s="325"/>
      <c r="S1" s="326"/>
      <c r="T1" s="326"/>
      <c r="U1" s="26"/>
      <c r="V1" s="326"/>
      <c r="W1" s="325"/>
      <c r="X1" s="326"/>
      <c r="Y1" s="326"/>
      <c r="Z1" s="26"/>
      <c r="AA1" s="326"/>
      <c r="AB1" s="325"/>
      <c r="AC1" s="326"/>
      <c r="AD1" s="326"/>
      <c r="AE1" s="26"/>
      <c r="AF1" s="326"/>
      <c r="AG1" s="325"/>
      <c r="AH1" s="326"/>
      <c r="AI1" s="326"/>
      <c r="AJ1" s="26"/>
      <c r="AK1" s="326"/>
      <c r="AL1" s="325"/>
      <c r="AM1" s="326"/>
      <c r="AN1" s="326"/>
      <c r="AO1" s="26"/>
      <c r="AP1" s="326"/>
      <c r="AQ1" s="325"/>
      <c r="AR1" s="326"/>
      <c r="AS1" s="326"/>
      <c r="AT1" s="26"/>
      <c r="AU1" s="326"/>
      <c r="AV1" s="325"/>
      <c r="AW1" s="326"/>
      <c r="AX1" s="326"/>
      <c r="AY1" s="26"/>
      <c r="AZ1" s="326"/>
      <c r="BA1" s="325"/>
      <c r="BB1" s="326"/>
      <c r="BC1" s="326"/>
      <c r="BD1" s="26"/>
      <c r="BE1" s="326"/>
      <c r="BF1" s="325"/>
      <c r="BG1" s="326"/>
      <c r="BH1" s="326"/>
      <c r="BI1" s="26"/>
      <c r="BJ1" s="326"/>
      <c r="BK1" s="325"/>
      <c r="BL1" s="326"/>
      <c r="BM1" s="326"/>
      <c r="BN1" s="26"/>
      <c r="BO1" s="326"/>
      <c r="BP1" s="325"/>
      <c r="BQ1" s="326"/>
      <c r="BR1" s="326"/>
      <c r="BS1" s="26"/>
      <c r="BT1" s="326"/>
      <c r="BU1" s="325"/>
      <c r="BV1" s="326"/>
      <c r="BW1" s="326"/>
      <c r="BX1" s="26"/>
      <c r="BY1" s="326"/>
      <c r="BZ1" s="325"/>
      <c r="CA1" s="326"/>
      <c r="CB1" s="326"/>
      <c r="CC1" s="26"/>
      <c r="CD1" s="326"/>
    </row>
    <row r="2">
      <c r="A2" s="327"/>
      <c r="B2" s="327" t="s">
        <v>214</v>
      </c>
      <c r="C2" s="328" t="s">
        <v>215</v>
      </c>
      <c r="D2" s="329"/>
      <c r="E2" s="329"/>
      <c r="F2" s="330"/>
      <c r="G2" s="329"/>
      <c r="H2" s="331" t="s">
        <v>216</v>
      </c>
      <c r="I2" s="332"/>
      <c r="J2" s="332"/>
      <c r="K2" s="333"/>
      <c r="L2" s="332"/>
      <c r="M2" s="328" t="s">
        <v>217</v>
      </c>
      <c r="N2" s="329"/>
      <c r="O2" s="329"/>
      <c r="P2" s="330"/>
      <c r="Q2" s="329"/>
      <c r="R2" s="331" t="s">
        <v>218</v>
      </c>
      <c r="S2" s="332"/>
      <c r="T2" s="332"/>
      <c r="U2" s="333"/>
      <c r="V2" s="332"/>
      <c r="W2" s="328" t="s">
        <v>219</v>
      </c>
      <c r="X2" s="329"/>
      <c r="Y2" s="329"/>
      <c r="Z2" s="330"/>
      <c r="AA2" s="329"/>
      <c r="AB2" s="331" t="s">
        <v>220</v>
      </c>
      <c r="AC2" s="332"/>
      <c r="AD2" s="332"/>
      <c r="AE2" s="333"/>
      <c r="AF2" s="332"/>
      <c r="AG2" s="328" t="s">
        <v>221</v>
      </c>
      <c r="AH2" s="329"/>
      <c r="AI2" s="329"/>
      <c r="AJ2" s="330"/>
      <c r="AK2" s="329"/>
      <c r="AL2" s="331" t="s">
        <v>222</v>
      </c>
      <c r="AM2" s="332"/>
      <c r="AN2" s="332"/>
      <c r="AO2" s="333"/>
      <c r="AP2" s="332"/>
      <c r="AQ2" s="328" t="s">
        <v>223</v>
      </c>
      <c r="AR2" s="329"/>
      <c r="AS2" s="329"/>
      <c r="AT2" s="330"/>
      <c r="AU2" s="329"/>
      <c r="AV2" s="331" t="s">
        <v>224</v>
      </c>
      <c r="AW2" s="332"/>
      <c r="AX2" s="332"/>
      <c r="AY2" s="333"/>
      <c r="AZ2" s="332"/>
      <c r="BA2" s="328" t="s">
        <v>225</v>
      </c>
      <c r="BB2" s="329"/>
      <c r="BC2" s="329"/>
      <c r="BD2" s="330"/>
      <c r="BE2" s="329"/>
      <c r="BF2" s="331" t="s">
        <v>226</v>
      </c>
      <c r="BG2" s="332"/>
      <c r="BH2" s="332"/>
      <c r="BI2" s="333"/>
      <c r="BJ2" s="332"/>
      <c r="BK2" s="328" t="s">
        <v>227</v>
      </c>
      <c r="BL2" s="329"/>
      <c r="BM2" s="329"/>
      <c r="BN2" s="330"/>
      <c r="BO2" s="329"/>
      <c r="BP2" s="331" t="s">
        <v>228</v>
      </c>
      <c r="BQ2" s="332"/>
      <c r="BR2" s="332"/>
      <c r="BS2" s="333"/>
      <c r="BT2" s="332"/>
      <c r="BU2" s="328" t="s">
        <v>229</v>
      </c>
      <c r="BV2" s="329"/>
      <c r="BW2" s="329"/>
      <c r="BX2" s="330"/>
      <c r="BY2" s="329"/>
      <c r="BZ2" s="331" t="s">
        <v>230</v>
      </c>
      <c r="CA2" s="332"/>
      <c r="CB2" s="332"/>
      <c r="CC2" s="333"/>
      <c r="CD2" s="332"/>
    </row>
    <row r="3">
      <c r="A3" s="334"/>
      <c r="B3" s="334">
        <f>SUM(C3:CD3)</f>
        <v>0</v>
      </c>
      <c r="C3" s="335">
        <f>SUM(C4:C43)</f>
        <v>0</v>
      </c>
      <c r="D3" s="336" t="s">
        <v>231</v>
      </c>
      <c r="E3" s="336" t="s">
        <v>232</v>
      </c>
      <c r="F3" s="336" t="s">
        <v>231</v>
      </c>
      <c r="G3" s="336" t="s">
        <v>232</v>
      </c>
      <c r="H3" s="337">
        <f>SUM(H4:H43)</f>
        <v>0</v>
      </c>
      <c r="I3" s="338" t="s">
        <v>231</v>
      </c>
      <c r="J3" s="338" t="s">
        <v>232</v>
      </c>
      <c r="K3" s="338" t="s">
        <v>231</v>
      </c>
      <c r="L3" s="338" t="s">
        <v>232</v>
      </c>
      <c r="M3" s="335">
        <f>SUM(M4:M43)</f>
        <v>0</v>
      </c>
      <c r="N3" s="336" t="s">
        <v>231</v>
      </c>
      <c r="O3" s="336" t="s">
        <v>232</v>
      </c>
      <c r="P3" s="336" t="s">
        <v>231</v>
      </c>
      <c r="Q3" s="336" t="s">
        <v>232</v>
      </c>
      <c r="R3" s="337">
        <f>SUM(R4:R43)</f>
        <v>0</v>
      </c>
      <c r="S3" s="338" t="s">
        <v>231</v>
      </c>
      <c r="T3" s="338" t="s">
        <v>232</v>
      </c>
      <c r="U3" s="338" t="s">
        <v>231</v>
      </c>
      <c r="V3" s="338" t="s">
        <v>232</v>
      </c>
      <c r="W3" s="335">
        <f>SUM(W4:W43)</f>
        <v>0</v>
      </c>
      <c r="X3" s="336" t="s">
        <v>231</v>
      </c>
      <c r="Y3" s="336" t="s">
        <v>232</v>
      </c>
      <c r="Z3" s="336" t="s">
        <v>231</v>
      </c>
      <c r="AA3" s="336" t="s">
        <v>232</v>
      </c>
      <c r="AB3" s="337">
        <f>SUM(AB4:AB43)</f>
        <v>0</v>
      </c>
      <c r="AC3" s="338" t="s">
        <v>231</v>
      </c>
      <c r="AD3" s="338" t="s">
        <v>232</v>
      </c>
      <c r="AE3" s="338" t="s">
        <v>231</v>
      </c>
      <c r="AF3" s="338" t="s">
        <v>232</v>
      </c>
      <c r="AG3" s="335">
        <f>SUM(AG4:AG43)</f>
        <v>0</v>
      </c>
      <c r="AH3" s="336" t="s">
        <v>231</v>
      </c>
      <c r="AI3" s="336" t="s">
        <v>232</v>
      </c>
      <c r="AJ3" s="336" t="s">
        <v>231</v>
      </c>
      <c r="AK3" s="336" t="s">
        <v>232</v>
      </c>
      <c r="AL3" s="337">
        <f>SUM(AL4:AL43)</f>
        <v>0</v>
      </c>
      <c r="AM3" s="338" t="s">
        <v>231</v>
      </c>
      <c r="AN3" s="338" t="s">
        <v>232</v>
      </c>
      <c r="AO3" s="338" t="s">
        <v>231</v>
      </c>
      <c r="AP3" s="338" t="s">
        <v>232</v>
      </c>
      <c r="AQ3" s="335">
        <f>SUM(AQ4:AQ43)</f>
        <v>0</v>
      </c>
      <c r="AR3" s="336" t="s">
        <v>231</v>
      </c>
      <c r="AS3" s="336" t="s">
        <v>232</v>
      </c>
      <c r="AT3" s="336" t="s">
        <v>231</v>
      </c>
      <c r="AU3" s="336" t="s">
        <v>232</v>
      </c>
      <c r="AV3" s="337">
        <f>SUM(AV4:AV43)</f>
        <v>0</v>
      </c>
      <c r="AW3" s="338" t="s">
        <v>231</v>
      </c>
      <c r="AX3" s="338" t="s">
        <v>232</v>
      </c>
      <c r="AY3" s="338" t="s">
        <v>231</v>
      </c>
      <c r="AZ3" s="338" t="s">
        <v>232</v>
      </c>
      <c r="BA3" s="335">
        <f>SUM(BA4:BA43)</f>
        <v>0</v>
      </c>
      <c r="BB3" s="336" t="s">
        <v>231</v>
      </c>
      <c r="BC3" s="336" t="s">
        <v>232</v>
      </c>
      <c r="BD3" s="336" t="s">
        <v>231</v>
      </c>
      <c r="BE3" s="336" t="s">
        <v>232</v>
      </c>
      <c r="BF3" s="337">
        <f>SUM(BF4:BF43)</f>
        <v>0</v>
      </c>
      <c r="BG3" s="338" t="s">
        <v>231</v>
      </c>
      <c r="BH3" s="338" t="s">
        <v>232</v>
      </c>
      <c r="BI3" s="338" t="s">
        <v>231</v>
      </c>
      <c r="BJ3" s="338" t="s">
        <v>232</v>
      </c>
      <c r="BK3" s="335">
        <f>SUM(BK4:BK43)</f>
        <v>0</v>
      </c>
      <c r="BL3" s="336" t="s">
        <v>231</v>
      </c>
      <c r="BM3" s="336" t="s">
        <v>232</v>
      </c>
      <c r="BN3" s="336" t="s">
        <v>231</v>
      </c>
      <c r="BO3" s="336" t="s">
        <v>232</v>
      </c>
      <c r="BP3" s="337">
        <f>SUM(BP4:BP43)</f>
        <v>0</v>
      </c>
      <c r="BQ3" s="338" t="s">
        <v>231</v>
      </c>
      <c r="BR3" s="338" t="s">
        <v>232</v>
      </c>
      <c r="BS3" s="338" t="s">
        <v>231</v>
      </c>
      <c r="BT3" s="338" t="s">
        <v>232</v>
      </c>
      <c r="BU3" s="335">
        <f>SUM(BU4:BU43)</f>
        <v>0</v>
      </c>
      <c r="BV3" s="336" t="s">
        <v>231</v>
      </c>
      <c r="BW3" s="336" t="s">
        <v>232</v>
      </c>
      <c r="BX3" s="336" t="s">
        <v>231</v>
      </c>
      <c r="BY3" s="336" t="s">
        <v>232</v>
      </c>
      <c r="BZ3" s="337">
        <f>SUM(BZ4:BZ43)</f>
        <v>0</v>
      </c>
      <c r="CA3" s="338" t="s">
        <v>231</v>
      </c>
      <c r="CB3" s="338" t="s">
        <v>232</v>
      </c>
      <c r="CC3" s="338" t="s">
        <v>231</v>
      </c>
      <c r="CD3" s="338" t="s">
        <v>232</v>
      </c>
    </row>
    <row r="4">
      <c r="A4" s="339"/>
      <c r="B4" s="339"/>
      <c r="C4" s="340" t="str">
        <f t="shared" ref="C4:C43" si="1">IF(D4,E4-D4+G4-F4,"")</f>
        <v/>
      </c>
      <c r="D4" s="341"/>
      <c r="E4" s="341"/>
      <c r="F4" s="341"/>
      <c r="G4" s="341"/>
      <c r="H4" s="340" t="str">
        <f t="shared" ref="H4:H6" si="2">IF(I4,J4-I4+L4-K4,"")</f>
        <v/>
      </c>
      <c r="I4" s="341"/>
      <c r="J4" s="341"/>
      <c r="K4" s="341"/>
      <c r="L4" s="341"/>
      <c r="M4" s="340" t="str">
        <f t="shared" ref="M4:M6" si="3">IF(N4,O4-N4+Q4-P4,"")</f>
        <v/>
      </c>
      <c r="N4" s="341"/>
      <c r="O4" s="341"/>
      <c r="P4" s="341"/>
      <c r="Q4" s="341"/>
      <c r="R4" s="340" t="str">
        <f t="shared" ref="R4:R6" si="4">IF(S4,T4-S4+V4-U4,"")</f>
        <v/>
      </c>
      <c r="S4" s="341"/>
      <c r="T4" s="341"/>
      <c r="U4" s="341"/>
      <c r="V4" s="341"/>
      <c r="W4" s="340" t="str">
        <f t="shared" ref="W4:W6" si="5">IF(X4,Y4-X4+AA4-Z4,"")</f>
        <v/>
      </c>
      <c r="X4" s="341"/>
      <c r="Y4" s="341"/>
      <c r="Z4" s="341"/>
      <c r="AA4" s="341"/>
      <c r="AB4" s="340" t="str">
        <f t="shared" ref="AB4:AB43" si="6">IF(AC4,AD4-AC4+AF4-AE4,"")</f>
        <v/>
      </c>
      <c r="AC4" s="341"/>
      <c r="AD4" s="341"/>
      <c r="AE4" s="341"/>
      <c r="AF4" s="341"/>
      <c r="AG4" s="340" t="str">
        <f t="shared" ref="AG4:AG43" si="7">IF(AH4,AI4-AH4+AK4-AJ4,"")</f>
        <v/>
      </c>
      <c r="AH4" s="341"/>
      <c r="AI4" s="341"/>
      <c r="AJ4" s="341"/>
      <c r="AK4" s="341"/>
      <c r="AL4" s="340" t="str">
        <f t="shared" ref="AL4:AL43" si="8">IF(AM4,AN4-AM4+AP4-AO4,"")</f>
        <v/>
      </c>
      <c r="AM4" s="341"/>
      <c r="AN4" s="341"/>
      <c r="AO4" s="341"/>
      <c r="AP4" s="341"/>
      <c r="AQ4" s="340" t="str">
        <f t="shared" ref="AQ4:AQ43" si="9">IF(AR4,AS4-AR4+AU4-AT4,"")</f>
        <v/>
      </c>
      <c r="AR4" s="341"/>
      <c r="AS4" s="341"/>
      <c r="AT4" s="341"/>
      <c r="AU4" s="341"/>
      <c r="AV4" s="340" t="str">
        <f t="shared" ref="AV4:AV43" si="10">IF(AW4,AX4-AW4+AZ4-AY4,"")</f>
        <v/>
      </c>
      <c r="AW4" s="341"/>
      <c r="AX4" s="341"/>
      <c r="AY4" s="341"/>
      <c r="AZ4" s="341"/>
      <c r="BA4" s="340" t="str">
        <f t="shared" ref="BA4:BA43" si="11">IF(BB4,BC4-BB4+BE4-BD4,"")</f>
        <v/>
      </c>
      <c r="BB4" s="341"/>
      <c r="BC4" s="341"/>
      <c r="BD4" s="341"/>
      <c r="BE4" s="341"/>
      <c r="BF4" s="340" t="str">
        <f t="shared" ref="BF4:BF43" si="12">IF(BG4,BH4-BG4+BJ4-BI4,"")</f>
        <v/>
      </c>
      <c r="BG4" s="341"/>
      <c r="BH4" s="341"/>
      <c r="BI4" s="341"/>
      <c r="BJ4" s="341"/>
      <c r="BK4" s="340" t="str">
        <f t="shared" ref="BK4:BK43" si="13">IF(BL4,BM4-BL4+BO4-BN4,"")</f>
        <v/>
      </c>
      <c r="BL4" s="341"/>
      <c r="BM4" s="341"/>
      <c r="BN4" s="341"/>
      <c r="BO4" s="341"/>
      <c r="BP4" s="340" t="str">
        <f t="shared" ref="BP4:BP43" si="14">IF(BQ4,BR4-BQ4+BT4-BS4,"")</f>
        <v/>
      </c>
      <c r="BQ4" s="341"/>
      <c r="BR4" s="341"/>
      <c r="BS4" s="341"/>
      <c r="BT4" s="341"/>
      <c r="BU4" s="340" t="str">
        <f t="shared" ref="BU4:BU43" si="15">IF(BV4,BW4-BV4+BY4-BX4,"")</f>
        <v/>
      </c>
      <c r="BV4" s="341"/>
      <c r="BW4" s="341"/>
      <c r="BX4" s="341"/>
      <c r="BY4" s="341"/>
      <c r="BZ4" s="342" t="str">
        <f t="shared" ref="BZ4:BZ43" si="16">IF(CA4,CB4-CA4+CD4-CC4,"")</f>
        <v/>
      </c>
      <c r="CA4" s="341"/>
      <c r="CB4" s="341"/>
      <c r="CC4" s="341"/>
      <c r="CD4" s="341"/>
    </row>
    <row r="5">
      <c r="A5" s="339"/>
      <c r="B5" s="339"/>
      <c r="C5" s="340" t="str">
        <f t="shared" si="1"/>
        <v/>
      </c>
      <c r="D5" s="343"/>
      <c r="E5" s="343"/>
      <c r="F5" s="343"/>
      <c r="G5" s="343"/>
      <c r="H5" s="340" t="str">
        <f t="shared" si="2"/>
        <v/>
      </c>
      <c r="I5" s="343"/>
      <c r="J5" s="343"/>
      <c r="K5" s="343"/>
      <c r="L5" s="343"/>
      <c r="M5" s="340" t="str">
        <f t="shared" si="3"/>
        <v/>
      </c>
      <c r="N5" s="343"/>
      <c r="O5" s="343"/>
      <c r="P5" s="343"/>
      <c r="Q5" s="343"/>
      <c r="R5" s="340" t="str">
        <f t="shared" si="4"/>
        <v/>
      </c>
      <c r="S5" s="343"/>
      <c r="T5" s="343"/>
      <c r="U5" s="343"/>
      <c r="V5" s="343"/>
      <c r="W5" s="340" t="str">
        <f t="shared" si="5"/>
        <v/>
      </c>
      <c r="X5" s="343"/>
      <c r="Y5" s="343"/>
      <c r="Z5" s="343"/>
      <c r="AA5" s="343"/>
      <c r="AB5" s="340" t="str">
        <f t="shared" si="6"/>
        <v/>
      </c>
      <c r="AC5" s="343"/>
      <c r="AD5" s="343"/>
      <c r="AE5" s="343"/>
      <c r="AF5" s="343"/>
      <c r="AG5" s="340" t="str">
        <f t="shared" si="7"/>
        <v/>
      </c>
      <c r="AH5" s="343"/>
      <c r="AI5" s="343"/>
      <c r="AJ5" s="343"/>
      <c r="AK5" s="343"/>
      <c r="AL5" s="340" t="str">
        <f t="shared" si="8"/>
        <v/>
      </c>
      <c r="AM5" s="343"/>
      <c r="AN5" s="343"/>
      <c r="AO5" s="343"/>
      <c r="AP5" s="343"/>
      <c r="AQ5" s="340" t="str">
        <f t="shared" si="9"/>
        <v/>
      </c>
      <c r="AR5" s="343"/>
      <c r="AS5" s="343"/>
      <c r="AT5" s="343"/>
      <c r="AU5" s="343"/>
      <c r="AV5" s="340" t="str">
        <f t="shared" si="10"/>
        <v/>
      </c>
      <c r="AW5" s="343"/>
      <c r="AX5" s="343"/>
      <c r="AY5" s="343"/>
      <c r="AZ5" s="343"/>
      <c r="BA5" s="340" t="str">
        <f t="shared" si="11"/>
        <v/>
      </c>
      <c r="BB5" s="343"/>
      <c r="BC5" s="343"/>
      <c r="BD5" s="343"/>
      <c r="BE5" s="343"/>
      <c r="BF5" s="340" t="str">
        <f t="shared" si="12"/>
        <v/>
      </c>
      <c r="BG5" s="343"/>
      <c r="BH5" s="343"/>
      <c r="BI5" s="343"/>
      <c r="BJ5" s="343"/>
      <c r="BK5" s="340" t="str">
        <f t="shared" si="13"/>
        <v/>
      </c>
      <c r="BL5" s="343"/>
      <c r="BM5" s="343"/>
      <c r="BN5" s="343"/>
      <c r="BO5" s="343"/>
      <c r="BP5" s="340" t="str">
        <f t="shared" si="14"/>
        <v/>
      </c>
      <c r="BQ5" s="343"/>
      <c r="BR5" s="343"/>
      <c r="BS5" s="343"/>
      <c r="BT5" s="343"/>
      <c r="BU5" s="340" t="str">
        <f t="shared" si="15"/>
        <v/>
      </c>
      <c r="BV5" s="343"/>
      <c r="BW5" s="343"/>
      <c r="BX5" s="343"/>
      <c r="BY5" s="343"/>
      <c r="BZ5" s="342" t="str">
        <f t="shared" si="16"/>
        <v/>
      </c>
      <c r="CA5" s="341"/>
      <c r="CB5" s="341"/>
      <c r="CC5" s="341"/>
      <c r="CD5" s="341"/>
    </row>
    <row r="6">
      <c r="A6" s="339"/>
      <c r="B6" s="339"/>
      <c r="C6" s="340" t="str">
        <f t="shared" si="1"/>
        <v/>
      </c>
      <c r="D6" s="343"/>
      <c r="E6" s="343"/>
      <c r="F6" s="343"/>
      <c r="G6" s="343"/>
      <c r="H6" s="340" t="str">
        <f t="shared" si="2"/>
        <v/>
      </c>
      <c r="I6" s="343"/>
      <c r="J6" s="343"/>
      <c r="K6" s="343"/>
      <c r="L6" s="343"/>
      <c r="M6" s="340" t="str">
        <f t="shared" si="3"/>
        <v/>
      </c>
      <c r="N6" s="343"/>
      <c r="O6" s="343"/>
      <c r="P6" s="343"/>
      <c r="Q6" s="343"/>
      <c r="R6" s="340" t="str">
        <f t="shared" si="4"/>
        <v/>
      </c>
      <c r="S6" s="343"/>
      <c r="T6" s="343"/>
      <c r="U6" s="343"/>
      <c r="V6" s="343"/>
      <c r="W6" s="340" t="str">
        <f t="shared" si="5"/>
        <v/>
      </c>
      <c r="X6" s="343"/>
      <c r="Y6" s="343"/>
      <c r="Z6" s="343"/>
      <c r="AA6" s="343"/>
      <c r="AB6" s="340" t="str">
        <f t="shared" si="6"/>
        <v/>
      </c>
      <c r="AC6" s="343"/>
      <c r="AD6" s="343"/>
      <c r="AE6" s="343"/>
      <c r="AF6" s="343"/>
      <c r="AG6" s="340" t="str">
        <f t="shared" si="7"/>
        <v/>
      </c>
      <c r="AH6" s="343"/>
      <c r="AI6" s="343"/>
      <c r="AJ6" s="343"/>
      <c r="AK6" s="343"/>
      <c r="AL6" s="340" t="str">
        <f t="shared" si="8"/>
        <v/>
      </c>
      <c r="AM6" s="343"/>
      <c r="AN6" s="343"/>
      <c r="AO6" s="343"/>
      <c r="AP6" s="343"/>
      <c r="AQ6" s="340" t="str">
        <f t="shared" si="9"/>
        <v/>
      </c>
      <c r="AR6" s="343"/>
      <c r="AS6" s="343"/>
      <c r="AT6" s="343"/>
      <c r="AU6" s="343"/>
      <c r="AV6" s="340" t="str">
        <f t="shared" si="10"/>
        <v/>
      </c>
      <c r="AW6" s="343"/>
      <c r="AX6" s="343"/>
      <c r="AY6" s="343"/>
      <c r="AZ6" s="343"/>
      <c r="BA6" s="340" t="str">
        <f t="shared" si="11"/>
        <v/>
      </c>
      <c r="BB6" s="343"/>
      <c r="BC6" s="343"/>
      <c r="BD6" s="343"/>
      <c r="BE6" s="343"/>
      <c r="BF6" s="340" t="str">
        <f t="shared" si="12"/>
        <v/>
      </c>
      <c r="BG6" s="343"/>
      <c r="BH6" s="343"/>
      <c r="BI6" s="343"/>
      <c r="BJ6" s="343"/>
      <c r="BK6" s="340" t="str">
        <f t="shared" si="13"/>
        <v/>
      </c>
      <c r="BL6" s="343"/>
      <c r="BM6" s="343"/>
      <c r="BN6" s="343"/>
      <c r="BO6" s="343"/>
      <c r="BP6" s="340" t="str">
        <f t="shared" si="14"/>
        <v/>
      </c>
      <c r="BQ6" s="343"/>
      <c r="BR6" s="343"/>
      <c r="BS6" s="343"/>
      <c r="BT6" s="343"/>
      <c r="BU6" s="340" t="str">
        <f t="shared" si="15"/>
        <v/>
      </c>
      <c r="BV6" s="343"/>
      <c r="BW6" s="343"/>
      <c r="BX6" s="343"/>
      <c r="BY6" s="343"/>
      <c r="BZ6" s="342" t="str">
        <f t="shared" si="16"/>
        <v/>
      </c>
      <c r="CA6" s="341"/>
      <c r="CB6" s="341"/>
      <c r="CC6" s="341"/>
      <c r="CD6" s="341"/>
    </row>
    <row r="7">
      <c r="A7" s="339"/>
      <c r="B7" s="339"/>
      <c r="C7" s="340" t="str">
        <f t="shared" si="1"/>
        <v/>
      </c>
      <c r="D7" s="343"/>
      <c r="E7" s="343"/>
      <c r="F7" s="343"/>
      <c r="G7" s="343"/>
      <c r="H7" s="26"/>
      <c r="I7" s="343"/>
      <c r="J7" s="343"/>
      <c r="K7" s="343"/>
      <c r="L7" s="343"/>
      <c r="M7" s="340"/>
      <c r="N7" s="343"/>
      <c r="O7" s="343"/>
      <c r="P7" s="343"/>
      <c r="Q7" s="343"/>
      <c r="R7" s="340"/>
      <c r="S7" s="343"/>
      <c r="T7" s="343"/>
      <c r="U7" s="343"/>
      <c r="V7" s="343"/>
      <c r="W7" s="340"/>
      <c r="X7" s="343"/>
      <c r="Y7" s="343"/>
      <c r="Z7" s="343"/>
      <c r="AA7" s="343"/>
      <c r="AB7" s="340" t="str">
        <f t="shared" si="6"/>
        <v/>
      </c>
      <c r="AC7" s="343"/>
      <c r="AD7" s="343"/>
      <c r="AE7" s="343"/>
      <c r="AF7" s="343"/>
      <c r="AG7" s="340" t="str">
        <f t="shared" si="7"/>
        <v/>
      </c>
      <c r="AH7" s="343"/>
      <c r="AI7" s="343"/>
      <c r="AJ7" s="343"/>
      <c r="AK7" s="343"/>
      <c r="AL7" s="340" t="str">
        <f t="shared" si="8"/>
        <v/>
      </c>
      <c r="AM7" s="343"/>
      <c r="AN7" s="343"/>
      <c r="AO7" s="343"/>
      <c r="AP7" s="343"/>
      <c r="AQ7" s="340" t="str">
        <f t="shared" si="9"/>
        <v/>
      </c>
      <c r="AR7" s="343"/>
      <c r="AS7" s="343"/>
      <c r="AT7" s="343"/>
      <c r="AU7" s="343"/>
      <c r="AV7" s="340" t="str">
        <f t="shared" si="10"/>
        <v/>
      </c>
      <c r="AW7" s="343"/>
      <c r="AX7" s="343"/>
      <c r="AY7" s="343"/>
      <c r="AZ7" s="343"/>
      <c r="BA7" s="340" t="str">
        <f t="shared" si="11"/>
        <v/>
      </c>
      <c r="BB7" s="343"/>
      <c r="BC7" s="343"/>
      <c r="BD7" s="343"/>
      <c r="BE7" s="343"/>
      <c r="BF7" s="340" t="str">
        <f t="shared" si="12"/>
        <v/>
      </c>
      <c r="BG7" s="343"/>
      <c r="BH7" s="343"/>
      <c r="BI7" s="343"/>
      <c r="BJ7" s="343"/>
      <c r="BK7" s="340" t="str">
        <f t="shared" si="13"/>
        <v/>
      </c>
      <c r="BL7" s="343"/>
      <c r="BM7" s="343"/>
      <c r="BN7" s="343"/>
      <c r="BO7" s="343"/>
      <c r="BP7" s="340" t="str">
        <f t="shared" si="14"/>
        <v/>
      </c>
      <c r="BQ7" s="343"/>
      <c r="BR7" s="343"/>
      <c r="BS7" s="343"/>
      <c r="BT7" s="343"/>
      <c r="BU7" s="340" t="str">
        <f t="shared" si="15"/>
        <v/>
      </c>
      <c r="BV7" s="343"/>
      <c r="BW7" s="343"/>
      <c r="BX7" s="343"/>
      <c r="BY7" s="343"/>
      <c r="BZ7" s="342" t="str">
        <f t="shared" si="16"/>
        <v/>
      </c>
      <c r="CA7" s="341"/>
      <c r="CB7" s="341"/>
      <c r="CC7" s="341"/>
      <c r="CD7" s="341"/>
    </row>
    <row r="8">
      <c r="A8" s="339"/>
      <c r="B8" s="339"/>
      <c r="C8" s="340" t="str">
        <f t="shared" si="1"/>
        <v/>
      </c>
      <c r="D8" s="343"/>
      <c r="E8" s="343"/>
      <c r="F8" s="343"/>
      <c r="G8" s="343"/>
      <c r="H8" s="340"/>
      <c r="I8" s="343"/>
      <c r="J8" s="343"/>
      <c r="K8" s="343"/>
      <c r="L8" s="343"/>
      <c r="M8" s="340"/>
      <c r="N8" s="343"/>
      <c r="O8" s="343"/>
      <c r="P8" s="343"/>
      <c r="Q8" s="343"/>
      <c r="R8" s="340"/>
      <c r="S8" s="343"/>
      <c r="T8" s="343"/>
      <c r="U8" s="343"/>
      <c r="V8" s="343"/>
      <c r="W8" s="340"/>
      <c r="X8" s="343"/>
      <c r="Y8" s="343"/>
      <c r="Z8" s="343"/>
      <c r="AA8" s="343"/>
      <c r="AB8" s="340" t="str">
        <f t="shared" si="6"/>
        <v/>
      </c>
      <c r="AC8" s="343"/>
      <c r="AD8" s="343"/>
      <c r="AE8" s="343"/>
      <c r="AF8" s="343"/>
      <c r="AG8" s="340" t="str">
        <f t="shared" si="7"/>
        <v/>
      </c>
      <c r="AH8" s="343"/>
      <c r="AI8" s="343"/>
      <c r="AJ8" s="343"/>
      <c r="AK8" s="343"/>
      <c r="AL8" s="340" t="str">
        <f t="shared" si="8"/>
        <v/>
      </c>
      <c r="AM8" s="343"/>
      <c r="AN8" s="343"/>
      <c r="AO8" s="343"/>
      <c r="AP8" s="343"/>
      <c r="AQ8" s="340" t="str">
        <f t="shared" si="9"/>
        <v/>
      </c>
      <c r="AR8" s="343"/>
      <c r="AS8" s="343"/>
      <c r="AT8" s="343"/>
      <c r="AU8" s="343"/>
      <c r="AV8" s="340" t="str">
        <f t="shared" si="10"/>
        <v/>
      </c>
      <c r="AW8" s="343"/>
      <c r="AX8" s="343"/>
      <c r="AY8" s="343"/>
      <c r="AZ8" s="343"/>
      <c r="BA8" s="340" t="str">
        <f t="shared" si="11"/>
        <v/>
      </c>
      <c r="BB8" s="343"/>
      <c r="BC8" s="343"/>
      <c r="BD8" s="343"/>
      <c r="BE8" s="343"/>
      <c r="BF8" s="340" t="str">
        <f t="shared" si="12"/>
        <v/>
      </c>
      <c r="BG8" s="343"/>
      <c r="BH8" s="343"/>
      <c r="BI8" s="343"/>
      <c r="BJ8" s="343"/>
      <c r="BK8" s="340" t="str">
        <f t="shared" si="13"/>
        <v/>
      </c>
      <c r="BL8" s="343"/>
      <c r="BM8" s="343"/>
      <c r="BN8" s="343"/>
      <c r="BO8" s="343"/>
      <c r="BP8" s="340" t="str">
        <f t="shared" si="14"/>
        <v/>
      </c>
      <c r="BQ8" s="343"/>
      <c r="BR8" s="343"/>
      <c r="BS8" s="343"/>
      <c r="BT8" s="343"/>
      <c r="BU8" s="340" t="str">
        <f t="shared" si="15"/>
        <v/>
      </c>
      <c r="BV8" s="343"/>
      <c r="BW8" s="343"/>
      <c r="BX8" s="343"/>
      <c r="BY8" s="343"/>
      <c r="BZ8" s="342" t="str">
        <f t="shared" si="16"/>
        <v/>
      </c>
      <c r="CA8" s="341"/>
      <c r="CB8" s="341"/>
      <c r="CC8" s="341"/>
      <c r="CD8" s="341"/>
    </row>
    <row r="9">
      <c r="A9" s="339"/>
      <c r="B9" s="339"/>
      <c r="C9" s="340" t="str">
        <f t="shared" si="1"/>
        <v/>
      </c>
      <c r="D9" s="343"/>
      <c r="E9" s="343"/>
      <c r="F9" s="343"/>
      <c r="G9" s="343"/>
      <c r="H9" s="340"/>
      <c r="I9" s="343"/>
      <c r="J9" s="343"/>
      <c r="K9" s="343"/>
      <c r="L9" s="343"/>
      <c r="M9" s="340"/>
      <c r="N9" s="343"/>
      <c r="O9" s="343"/>
      <c r="P9" s="343"/>
      <c r="Q9" s="343"/>
      <c r="R9" s="340"/>
      <c r="S9" s="343"/>
      <c r="T9" s="343"/>
      <c r="U9" s="343"/>
      <c r="V9" s="343"/>
      <c r="W9" s="340"/>
      <c r="X9" s="343"/>
      <c r="Y9" s="343"/>
      <c r="Z9" s="343"/>
      <c r="AA9" s="343"/>
      <c r="AB9" s="340" t="str">
        <f t="shared" si="6"/>
        <v/>
      </c>
      <c r="AC9" s="343"/>
      <c r="AD9" s="343"/>
      <c r="AE9" s="343"/>
      <c r="AF9" s="343"/>
      <c r="AG9" s="340" t="str">
        <f t="shared" si="7"/>
        <v/>
      </c>
      <c r="AH9" s="343"/>
      <c r="AI9" s="343"/>
      <c r="AJ9" s="343"/>
      <c r="AK9" s="343"/>
      <c r="AL9" s="340" t="str">
        <f t="shared" si="8"/>
        <v/>
      </c>
      <c r="AM9" s="343"/>
      <c r="AN9" s="343"/>
      <c r="AO9" s="343"/>
      <c r="AP9" s="343"/>
      <c r="AQ9" s="340" t="str">
        <f t="shared" si="9"/>
        <v/>
      </c>
      <c r="AR9" s="343"/>
      <c r="AS9" s="343"/>
      <c r="AT9" s="343"/>
      <c r="AU9" s="343"/>
      <c r="AV9" s="340" t="str">
        <f t="shared" si="10"/>
        <v/>
      </c>
      <c r="AW9" s="343"/>
      <c r="AX9" s="343"/>
      <c r="AY9" s="343"/>
      <c r="AZ9" s="343"/>
      <c r="BA9" s="340" t="str">
        <f t="shared" si="11"/>
        <v/>
      </c>
      <c r="BB9" s="343"/>
      <c r="BC9" s="343"/>
      <c r="BD9" s="343"/>
      <c r="BE9" s="343"/>
      <c r="BF9" s="340" t="str">
        <f t="shared" si="12"/>
        <v/>
      </c>
      <c r="BG9" s="343"/>
      <c r="BH9" s="343"/>
      <c r="BI9" s="343"/>
      <c r="BJ9" s="343"/>
      <c r="BK9" s="340" t="str">
        <f t="shared" si="13"/>
        <v/>
      </c>
      <c r="BL9" s="343"/>
      <c r="BM9" s="343"/>
      <c r="BN9" s="343"/>
      <c r="BO9" s="343"/>
      <c r="BP9" s="340" t="str">
        <f t="shared" si="14"/>
        <v/>
      </c>
      <c r="BQ9" s="343"/>
      <c r="BR9" s="343"/>
      <c r="BS9" s="343"/>
      <c r="BT9" s="343"/>
      <c r="BU9" s="340" t="str">
        <f t="shared" si="15"/>
        <v/>
      </c>
      <c r="BV9" s="343"/>
      <c r="BW9" s="343"/>
      <c r="BX9" s="343"/>
      <c r="BY9" s="343"/>
      <c r="BZ9" s="342" t="str">
        <f t="shared" si="16"/>
        <v/>
      </c>
      <c r="CA9" s="341"/>
      <c r="CB9" s="341"/>
      <c r="CC9" s="341"/>
      <c r="CD9" s="341"/>
    </row>
    <row r="10">
      <c r="A10" s="339"/>
      <c r="B10" s="339"/>
      <c r="C10" s="340" t="str">
        <f t="shared" si="1"/>
        <v/>
      </c>
      <c r="D10" s="343"/>
      <c r="E10" s="343"/>
      <c r="F10" s="343"/>
      <c r="G10" s="343"/>
      <c r="H10" s="340"/>
      <c r="I10" s="343"/>
      <c r="J10" s="343"/>
      <c r="K10" s="343"/>
      <c r="L10" s="343"/>
      <c r="M10" s="340"/>
      <c r="N10" s="343"/>
      <c r="O10" s="343"/>
      <c r="P10" s="343"/>
      <c r="Q10" s="343"/>
      <c r="R10" s="340"/>
      <c r="S10" s="343"/>
      <c r="T10" s="343"/>
      <c r="U10" s="343"/>
      <c r="V10" s="343"/>
      <c r="W10" s="340"/>
      <c r="X10" s="343"/>
      <c r="Y10" s="343"/>
      <c r="Z10" s="343"/>
      <c r="AA10" s="343"/>
      <c r="AB10" s="340" t="str">
        <f t="shared" si="6"/>
        <v/>
      </c>
      <c r="AC10" s="343"/>
      <c r="AD10" s="343"/>
      <c r="AE10" s="343"/>
      <c r="AF10" s="343"/>
      <c r="AG10" s="340" t="str">
        <f t="shared" si="7"/>
        <v/>
      </c>
      <c r="AH10" s="343"/>
      <c r="AI10" s="343"/>
      <c r="AJ10" s="343"/>
      <c r="AK10" s="343"/>
      <c r="AL10" s="340" t="str">
        <f t="shared" si="8"/>
        <v/>
      </c>
      <c r="AM10" s="343"/>
      <c r="AN10" s="343"/>
      <c r="AO10" s="343"/>
      <c r="AP10" s="343"/>
      <c r="AQ10" s="340" t="str">
        <f t="shared" si="9"/>
        <v/>
      </c>
      <c r="AR10" s="343"/>
      <c r="AS10" s="343"/>
      <c r="AT10" s="343"/>
      <c r="AU10" s="343"/>
      <c r="AV10" s="340" t="str">
        <f t="shared" si="10"/>
        <v/>
      </c>
      <c r="AW10" s="343"/>
      <c r="AX10" s="343"/>
      <c r="AY10" s="343"/>
      <c r="AZ10" s="343"/>
      <c r="BA10" s="340" t="str">
        <f t="shared" si="11"/>
        <v/>
      </c>
      <c r="BB10" s="343"/>
      <c r="BC10" s="343"/>
      <c r="BD10" s="343"/>
      <c r="BE10" s="343"/>
      <c r="BF10" s="340" t="str">
        <f t="shared" si="12"/>
        <v/>
      </c>
      <c r="BG10" s="343"/>
      <c r="BH10" s="343"/>
      <c r="BI10" s="343"/>
      <c r="BJ10" s="343"/>
      <c r="BK10" s="340" t="str">
        <f t="shared" si="13"/>
        <v/>
      </c>
      <c r="BL10" s="343"/>
      <c r="BM10" s="343"/>
      <c r="BN10" s="343"/>
      <c r="BO10" s="343"/>
      <c r="BP10" s="340" t="str">
        <f t="shared" si="14"/>
        <v/>
      </c>
      <c r="BQ10" s="343"/>
      <c r="BR10" s="343"/>
      <c r="BS10" s="343"/>
      <c r="BT10" s="343"/>
      <c r="BU10" s="340" t="str">
        <f t="shared" si="15"/>
        <v/>
      </c>
      <c r="BV10" s="343"/>
      <c r="BW10" s="343"/>
      <c r="BX10" s="343"/>
      <c r="BY10" s="343"/>
      <c r="BZ10" s="342" t="str">
        <f t="shared" si="16"/>
        <v/>
      </c>
      <c r="CA10" s="341"/>
      <c r="CB10" s="341"/>
      <c r="CC10" s="341"/>
      <c r="CD10" s="341"/>
    </row>
    <row r="11">
      <c r="A11" s="339"/>
      <c r="B11" s="339"/>
      <c r="C11" s="340" t="str">
        <f t="shared" si="1"/>
        <v/>
      </c>
      <c r="D11" s="343"/>
      <c r="E11" s="343"/>
      <c r="F11" s="343"/>
      <c r="G11" s="343"/>
      <c r="H11" s="340"/>
      <c r="I11" s="343"/>
      <c r="J11" s="343"/>
      <c r="K11" s="343"/>
      <c r="L11" s="343"/>
      <c r="M11" s="340"/>
      <c r="N11" s="343"/>
      <c r="O11" s="343"/>
      <c r="P11" s="343"/>
      <c r="Q11" s="343"/>
      <c r="R11" s="340"/>
      <c r="S11" s="343"/>
      <c r="T11" s="343"/>
      <c r="U11" s="343"/>
      <c r="V11" s="343"/>
      <c r="W11" s="340"/>
      <c r="X11" s="343"/>
      <c r="Y11" s="343"/>
      <c r="Z11" s="343"/>
      <c r="AA11" s="343"/>
      <c r="AB11" s="340" t="str">
        <f t="shared" si="6"/>
        <v/>
      </c>
      <c r="AC11" s="343"/>
      <c r="AD11" s="343"/>
      <c r="AE11" s="343"/>
      <c r="AF11" s="343"/>
      <c r="AG11" s="340" t="str">
        <f t="shared" si="7"/>
        <v/>
      </c>
      <c r="AH11" s="343"/>
      <c r="AI11" s="343"/>
      <c r="AJ11" s="343"/>
      <c r="AK11" s="343"/>
      <c r="AL11" s="340" t="str">
        <f t="shared" si="8"/>
        <v/>
      </c>
      <c r="AM11" s="343"/>
      <c r="AN11" s="343"/>
      <c r="AO11" s="343"/>
      <c r="AP11" s="343"/>
      <c r="AQ11" s="340" t="str">
        <f t="shared" si="9"/>
        <v/>
      </c>
      <c r="AR11" s="343"/>
      <c r="AS11" s="343"/>
      <c r="AT11" s="343"/>
      <c r="AU11" s="343"/>
      <c r="AV11" s="340" t="str">
        <f t="shared" si="10"/>
        <v/>
      </c>
      <c r="AW11" s="343"/>
      <c r="AX11" s="343"/>
      <c r="AY11" s="343"/>
      <c r="AZ11" s="343"/>
      <c r="BA11" s="340" t="str">
        <f t="shared" si="11"/>
        <v/>
      </c>
      <c r="BB11" s="343"/>
      <c r="BC11" s="343"/>
      <c r="BD11" s="343"/>
      <c r="BE11" s="343"/>
      <c r="BF11" s="340" t="str">
        <f t="shared" si="12"/>
        <v/>
      </c>
      <c r="BG11" s="343"/>
      <c r="BH11" s="343"/>
      <c r="BI11" s="343"/>
      <c r="BJ11" s="343"/>
      <c r="BK11" s="340" t="str">
        <f t="shared" si="13"/>
        <v/>
      </c>
      <c r="BL11" s="343"/>
      <c r="BM11" s="343"/>
      <c r="BN11" s="343"/>
      <c r="BO11" s="343"/>
      <c r="BP11" s="340" t="str">
        <f t="shared" si="14"/>
        <v/>
      </c>
      <c r="BQ11" s="343"/>
      <c r="BR11" s="343"/>
      <c r="BS11" s="343"/>
      <c r="BT11" s="343"/>
      <c r="BU11" s="340" t="str">
        <f t="shared" si="15"/>
        <v/>
      </c>
      <c r="BV11" s="343"/>
      <c r="BW11" s="343"/>
      <c r="BX11" s="343"/>
      <c r="BY11" s="343"/>
      <c r="BZ11" s="342" t="str">
        <f t="shared" si="16"/>
        <v/>
      </c>
      <c r="CA11" s="341"/>
      <c r="CB11" s="341"/>
      <c r="CC11" s="341"/>
      <c r="CD11" s="341"/>
    </row>
    <row r="12">
      <c r="A12" s="339"/>
      <c r="B12" s="339"/>
      <c r="C12" s="340" t="str">
        <f t="shared" si="1"/>
        <v/>
      </c>
      <c r="D12" s="343"/>
      <c r="E12" s="343"/>
      <c r="F12" s="343"/>
      <c r="G12" s="343"/>
      <c r="H12" s="340"/>
      <c r="I12" s="343"/>
      <c r="J12" s="343"/>
      <c r="K12" s="343"/>
      <c r="L12" s="343"/>
      <c r="M12" s="340"/>
      <c r="N12" s="343"/>
      <c r="O12" s="343"/>
      <c r="P12" s="343"/>
      <c r="Q12" s="343"/>
      <c r="R12" s="340"/>
      <c r="S12" s="343"/>
      <c r="T12" s="343"/>
      <c r="U12" s="343"/>
      <c r="V12" s="343"/>
      <c r="W12" s="340"/>
      <c r="X12" s="343"/>
      <c r="Y12" s="343"/>
      <c r="Z12" s="343"/>
      <c r="AA12" s="343"/>
      <c r="AB12" s="340" t="str">
        <f t="shared" si="6"/>
        <v/>
      </c>
      <c r="AC12" s="343"/>
      <c r="AD12" s="343"/>
      <c r="AE12" s="343"/>
      <c r="AF12" s="343"/>
      <c r="AG12" s="340" t="str">
        <f t="shared" si="7"/>
        <v/>
      </c>
      <c r="AH12" s="343"/>
      <c r="AI12" s="343"/>
      <c r="AJ12" s="343"/>
      <c r="AK12" s="343"/>
      <c r="AL12" s="340" t="str">
        <f t="shared" si="8"/>
        <v/>
      </c>
      <c r="AM12" s="343"/>
      <c r="AN12" s="343"/>
      <c r="AO12" s="343"/>
      <c r="AP12" s="343"/>
      <c r="AQ12" s="340" t="str">
        <f t="shared" si="9"/>
        <v/>
      </c>
      <c r="AR12" s="343"/>
      <c r="AS12" s="343"/>
      <c r="AT12" s="343"/>
      <c r="AU12" s="343"/>
      <c r="AV12" s="340" t="str">
        <f t="shared" si="10"/>
        <v/>
      </c>
      <c r="AW12" s="343"/>
      <c r="AX12" s="343"/>
      <c r="AY12" s="343"/>
      <c r="AZ12" s="343"/>
      <c r="BA12" s="340" t="str">
        <f t="shared" si="11"/>
        <v/>
      </c>
      <c r="BB12" s="343"/>
      <c r="BC12" s="343"/>
      <c r="BD12" s="343"/>
      <c r="BE12" s="343"/>
      <c r="BF12" s="340" t="str">
        <f t="shared" si="12"/>
        <v/>
      </c>
      <c r="BG12" s="343"/>
      <c r="BH12" s="343"/>
      <c r="BI12" s="343"/>
      <c r="BJ12" s="343"/>
      <c r="BK12" s="340" t="str">
        <f t="shared" si="13"/>
        <v/>
      </c>
      <c r="BL12" s="343"/>
      <c r="BM12" s="343"/>
      <c r="BN12" s="343"/>
      <c r="BO12" s="343"/>
      <c r="BP12" s="340" t="str">
        <f t="shared" si="14"/>
        <v/>
      </c>
      <c r="BQ12" s="343"/>
      <c r="BR12" s="343"/>
      <c r="BS12" s="343"/>
      <c r="BT12" s="343"/>
      <c r="BU12" s="340" t="str">
        <f t="shared" si="15"/>
        <v/>
      </c>
      <c r="BV12" s="343"/>
      <c r="BW12" s="343"/>
      <c r="BX12" s="343"/>
      <c r="BY12" s="343"/>
      <c r="BZ12" s="342" t="str">
        <f t="shared" si="16"/>
        <v/>
      </c>
      <c r="CA12" s="341"/>
      <c r="CB12" s="341"/>
      <c r="CC12" s="341"/>
      <c r="CD12" s="341"/>
    </row>
    <row r="13">
      <c r="A13" s="339"/>
      <c r="B13" s="339"/>
      <c r="C13" s="340" t="str">
        <f t="shared" si="1"/>
        <v/>
      </c>
      <c r="D13" s="343"/>
      <c r="E13" s="343"/>
      <c r="F13" s="343"/>
      <c r="G13" s="343"/>
      <c r="H13" s="340"/>
      <c r="I13" s="343"/>
      <c r="J13" s="343"/>
      <c r="K13" s="343"/>
      <c r="L13" s="343"/>
      <c r="M13" s="340"/>
      <c r="N13" s="343"/>
      <c r="O13" s="343"/>
      <c r="P13" s="343"/>
      <c r="Q13" s="343"/>
      <c r="R13" s="340"/>
      <c r="S13" s="343"/>
      <c r="T13" s="343"/>
      <c r="U13" s="343"/>
      <c r="V13" s="343"/>
      <c r="W13" s="340"/>
      <c r="X13" s="343"/>
      <c r="Y13" s="343"/>
      <c r="Z13" s="343"/>
      <c r="AA13" s="343"/>
      <c r="AB13" s="340" t="str">
        <f t="shared" si="6"/>
        <v/>
      </c>
      <c r="AC13" s="343"/>
      <c r="AD13" s="343"/>
      <c r="AE13" s="343"/>
      <c r="AF13" s="343"/>
      <c r="AG13" s="340" t="str">
        <f t="shared" si="7"/>
        <v/>
      </c>
      <c r="AH13" s="343"/>
      <c r="AI13" s="343"/>
      <c r="AJ13" s="343"/>
      <c r="AK13" s="343"/>
      <c r="AL13" s="340" t="str">
        <f t="shared" si="8"/>
        <v/>
      </c>
      <c r="AM13" s="343"/>
      <c r="AN13" s="343"/>
      <c r="AO13" s="343"/>
      <c r="AP13" s="343"/>
      <c r="AQ13" s="340" t="str">
        <f t="shared" si="9"/>
        <v/>
      </c>
      <c r="AR13" s="343"/>
      <c r="AS13" s="343"/>
      <c r="AT13" s="343"/>
      <c r="AU13" s="343"/>
      <c r="AV13" s="340" t="str">
        <f t="shared" si="10"/>
        <v/>
      </c>
      <c r="AW13" s="343"/>
      <c r="AX13" s="343"/>
      <c r="AY13" s="343"/>
      <c r="AZ13" s="343"/>
      <c r="BA13" s="340" t="str">
        <f t="shared" si="11"/>
        <v/>
      </c>
      <c r="BB13" s="343"/>
      <c r="BC13" s="343"/>
      <c r="BD13" s="343"/>
      <c r="BE13" s="343"/>
      <c r="BF13" s="340" t="str">
        <f t="shared" si="12"/>
        <v/>
      </c>
      <c r="BG13" s="343"/>
      <c r="BH13" s="343"/>
      <c r="BI13" s="343"/>
      <c r="BJ13" s="343"/>
      <c r="BK13" s="340" t="str">
        <f t="shared" si="13"/>
        <v/>
      </c>
      <c r="BL13" s="343"/>
      <c r="BM13" s="343"/>
      <c r="BN13" s="343"/>
      <c r="BO13" s="343"/>
      <c r="BP13" s="340" t="str">
        <f t="shared" si="14"/>
        <v/>
      </c>
      <c r="BQ13" s="343"/>
      <c r="BR13" s="343"/>
      <c r="BS13" s="343"/>
      <c r="BT13" s="343"/>
      <c r="BU13" s="340" t="str">
        <f t="shared" si="15"/>
        <v/>
      </c>
      <c r="BV13" s="343"/>
      <c r="BW13" s="343"/>
      <c r="BX13" s="343"/>
      <c r="BY13" s="343"/>
      <c r="BZ13" s="342" t="str">
        <f t="shared" si="16"/>
        <v/>
      </c>
      <c r="CA13" s="341"/>
      <c r="CB13" s="341"/>
      <c r="CC13" s="341"/>
      <c r="CD13" s="341"/>
    </row>
    <row r="14">
      <c r="A14" s="339"/>
      <c r="B14" s="339"/>
      <c r="C14" s="340" t="str">
        <f t="shared" si="1"/>
        <v/>
      </c>
      <c r="D14" s="343"/>
      <c r="E14" s="343"/>
      <c r="F14" s="343"/>
      <c r="G14" s="343"/>
      <c r="H14" s="340"/>
      <c r="I14" s="343"/>
      <c r="J14" s="343"/>
      <c r="K14" s="343"/>
      <c r="L14" s="343"/>
      <c r="M14" s="340"/>
      <c r="N14" s="343"/>
      <c r="O14" s="343"/>
      <c r="P14" s="343"/>
      <c r="Q14" s="343"/>
      <c r="R14" s="340"/>
      <c r="S14" s="343"/>
      <c r="T14" s="343"/>
      <c r="U14" s="343"/>
      <c r="V14" s="343"/>
      <c r="W14" s="340"/>
      <c r="X14" s="343"/>
      <c r="Y14" s="343"/>
      <c r="Z14" s="343"/>
      <c r="AA14" s="343"/>
      <c r="AB14" s="340" t="str">
        <f t="shared" si="6"/>
        <v/>
      </c>
      <c r="AC14" s="343"/>
      <c r="AD14" s="343"/>
      <c r="AE14" s="343"/>
      <c r="AF14" s="343"/>
      <c r="AG14" s="340" t="str">
        <f t="shared" si="7"/>
        <v/>
      </c>
      <c r="AH14" s="343"/>
      <c r="AI14" s="343"/>
      <c r="AJ14" s="343"/>
      <c r="AK14" s="343"/>
      <c r="AL14" s="340" t="str">
        <f t="shared" si="8"/>
        <v/>
      </c>
      <c r="AM14" s="343"/>
      <c r="AN14" s="343"/>
      <c r="AO14" s="343"/>
      <c r="AP14" s="343"/>
      <c r="AQ14" s="340" t="str">
        <f t="shared" si="9"/>
        <v/>
      </c>
      <c r="AR14" s="343"/>
      <c r="AS14" s="343"/>
      <c r="AT14" s="343"/>
      <c r="AU14" s="343"/>
      <c r="AV14" s="340" t="str">
        <f t="shared" si="10"/>
        <v/>
      </c>
      <c r="AW14" s="343"/>
      <c r="AX14" s="343"/>
      <c r="AY14" s="343"/>
      <c r="AZ14" s="343"/>
      <c r="BA14" s="340" t="str">
        <f t="shared" si="11"/>
        <v/>
      </c>
      <c r="BB14" s="343"/>
      <c r="BC14" s="343"/>
      <c r="BD14" s="343"/>
      <c r="BE14" s="343"/>
      <c r="BF14" s="340" t="str">
        <f t="shared" si="12"/>
        <v/>
      </c>
      <c r="BG14" s="343"/>
      <c r="BH14" s="343"/>
      <c r="BI14" s="343"/>
      <c r="BJ14" s="343"/>
      <c r="BK14" s="340" t="str">
        <f t="shared" si="13"/>
        <v/>
      </c>
      <c r="BL14" s="343"/>
      <c r="BM14" s="343"/>
      <c r="BN14" s="343"/>
      <c r="BO14" s="343"/>
      <c r="BP14" s="340" t="str">
        <f t="shared" si="14"/>
        <v/>
      </c>
      <c r="BQ14" s="343"/>
      <c r="BR14" s="343"/>
      <c r="BS14" s="343"/>
      <c r="BT14" s="343"/>
      <c r="BU14" s="340" t="str">
        <f t="shared" si="15"/>
        <v/>
      </c>
      <c r="BV14" s="343"/>
      <c r="BW14" s="343"/>
      <c r="BX14" s="343"/>
      <c r="BY14" s="343"/>
      <c r="BZ14" s="342" t="str">
        <f t="shared" si="16"/>
        <v/>
      </c>
      <c r="CA14" s="341"/>
      <c r="CB14" s="341"/>
      <c r="CC14" s="341"/>
      <c r="CD14" s="341"/>
    </row>
    <row r="15">
      <c r="A15" s="339"/>
      <c r="B15" s="339"/>
      <c r="C15" s="340" t="str">
        <f t="shared" si="1"/>
        <v/>
      </c>
      <c r="D15" s="343"/>
      <c r="E15" s="343"/>
      <c r="F15" s="343"/>
      <c r="G15" s="343"/>
      <c r="H15" s="340"/>
      <c r="I15" s="343"/>
      <c r="J15" s="343"/>
      <c r="K15" s="343"/>
      <c r="L15" s="343"/>
      <c r="M15" s="340"/>
      <c r="N15" s="343"/>
      <c r="O15" s="343"/>
      <c r="P15" s="343"/>
      <c r="Q15" s="343"/>
      <c r="R15" s="340"/>
      <c r="S15" s="343"/>
      <c r="T15" s="343"/>
      <c r="U15" s="343"/>
      <c r="V15" s="343"/>
      <c r="W15" s="340"/>
      <c r="X15" s="343"/>
      <c r="Y15" s="343"/>
      <c r="Z15" s="343"/>
      <c r="AA15" s="343"/>
      <c r="AB15" s="340" t="str">
        <f t="shared" si="6"/>
        <v/>
      </c>
      <c r="AC15" s="343"/>
      <c r="AD15" s="343"/>
      <c r="AE15" s="343"/>
      <c r="AF15" s="343"/>
      <c r="AG15" s="340" t="str">
        <f t="shared" si="7"/>
        <v/>
      </c>
      <c r="AH15" s="343"/>
      <c r="AI15" s="343"/>
      <c r="AJ15" s="343"/>
      <c r="AK15" s="343"/>
      <c r="AL15" s="340" t="str">
        <f t="shared" si="8"/>
        <v/>
      </c>
      <c r="AM15" s="343"/>
      <c r="AN15" s="343"/>
      <c r="AO15" s="343"/>
      <c r="AP15" s="343"/>
      <c r="AQ15" s="340" t="str">
        <f t="shared" si="9"/>
        <v/>
      </c>
      <c r="AR15" s="343"/>
      <c r="AS15" s="343"/>
      <c r="AT15" s="343"/>
      <c r="AU15" s="343"/>
      <c r="AV15" s="340" t="str">
        <f t="shared" si="10"/>
        <v/>
      </c>
      <c r="AW15" s="343"/>
      <c r="AX15" s="343"/>
      <c r="AY15" s="343"/>
      <c r="AZ15" s="343"/>
      <c r="BA15" s="340" t="str">
        <f t="shared" si="11"/>
        <v/>
      </c>
      <c r="BB15" s="343"/>
      <c r="BC15" s="343"/>
      <c r="BD15" s="343"/>
      <c r="BE15" s="343"/>
      <c r="BF15" s="340" t="str">
        <f t="shared" si="12"/>
        <v/>
      </c>
      <c r="BG15" s="343"/>
      <c r="BH15" s="343"/>
      <c r="BI15" s="343"/>
      <c r="BJ15" s="343"/>
      <c r="BK15" s="340" t="str">
        <f t="shared" si="13"/>
        <v/>
      </c>
      <c r="BL15" s="343"/>
      <c r="BM15" s="343"/>
      <c r="BN15" s="343"/>
      <c r="BO15" s="343"/>
      <c r="BP15" s="340" t="str">
        <f t="shared" si="14"/>
        <v/>
      </c>
      <c r="BQ15" s="343"/>
      <c r="BR15" s="343"/>
      <c r="BS15" s="343"/>
      <c r="BT15" s="343"/>
      <c r="BU15" s="340" t="str">
        <f t="shared" si="15"/>
        <v/>
      </c>
      <c r="BV15" s="343"/>
      <c r="BW15" s="343"/>
      <c r="BX15" s="343"/>
      <c r="BY15" s="343"/>
      <c r="BZ15" s="342" t="str">
        <f t="shared" si="16"/>
        <v/>
      </c>
      <c r="CA15" s="341"/>
      <c r="CB15" s="341"/>
      <c r="CC15" s="341"/>
      <c r="CD15" s="341"/>
    </row>
    <row r="16">
      <c r="A16" s="339"/>
      <c r="B16" s="339"/>
      <c r="C16" s="340" t="str">
        <f t="shared" si="1"/>
        <v/>
      </c>
      <c r="D16" s="343"/>
      <c r="E16" s="343"/>
      <c r="F16" s="343"/>
      <c r="G16" s="343"/>
      <c r="H16" s="340"/>
      <c r="I16" s="343"/>
      <c r="J16" s="343"/>
      <c r="K16" s="343"/>
      <c r="L16" s="343"/>
      <c r="M16" s="340"/>
      <c r="N16" s="343"/>
      <c r="O16" s="343"/>
      <c r="P16" s="343"/>
      <c r="Q16" s="343"/>
      <c r="R16" s="340"/>
      <c r="S16" s="343"/>
      <c r="T16" s="343"/>
      <c r="U16" s="343"/>
      <c r="V16" s="343"/>
      <c r="W16" s="340"/>
      <c r="X16" s="343"/>
      <c r="Y16" s="343"/>
      <c r="Z16" s="343"/>
      <c r="AA16" s="343"/>
      <c r="AB16" s="340" t="str">
        <f t="shared" si="6"/>
        <v/>
      </c>
      <c r="AC16" s="343"/>
      <c r="AD16" s="343"/>
      <c r="AE16" s="343"/>
      <c r="AF16" s="343"/>
      <c r="AG16" s="340" t="str">
        <f t="shared" si="7"/>
        <v/>
      </c>
      <c r="AH16" s="343"/>
      <c r="AI16" s="343"/>
      <c r="AJ16" s="343"/>
      <c r="AK16" s="343"/>
      <c r="AL16" s="340" t="str">
        <f t="shared" si="8"/>
        <v/>
      </c>
      <c r="AM16" s="343"/>
      <c r="AN16" s="343"/>
      <c r="AO16" s="343"/>
      <c r="AP16" s="343"/>
      <c r="AQ16" s="340" t="str">
        <f t="shared" si="9"/>
        <v/>
      </c>
      <c r="AR16" s="343"/>
      <c r="AS16" s="343"/>
      <c r="AT16" s="343"/>
      <c r="AU16" s="343"/>
      <c r="AV16" s="340" t="str">
        <f t="shared" si="10"/>
        <v/>
      </c>
      <c r="AW16" s="343"/>
      <c r="AX16" s="343"/>
      <c r="AY16" s="343"/>
      <c r="AZ16" s="343"/>
      <c r="BA16" s="340" t="str">
        <f t="shared" si="11"/>
        <v/>
      </c>
      <c r="BB16" s="343"/>
      <c r="BC16" s="343"/>
      <c r="BD16" s="343"/>
      <c r="BE16" s="343"/>
      <c r="BF16" s="340" t="str">
        <f t="shared" si="12"/>
        <v/>
      </c>
      <c r="BG16" s="343"/>
      <c r="BH16" s="343"/>
      <c r="BI16" s="343"/>
      <c r="BJ16" s="343"/>
      <c r="BK16" s="340" t="str">
        <f t="shared" si="13"/>
        <v/>
      </c>
      <c r="BL16" s="343"/>
      <c r="BM16" s="343"/>
      <c r="BN16" s="343"/>
      <c r="BO16" s="343"/>
      <c r="BP16" s="340" t="str">
        <f t="shared" si="14"/>
        <v/>
      </c>
      <c r="BQ16" s="343"/>
      <c r="BR16" s="343"/>
      <c r="BS16" s="343"/>
      <c r="BT16" s="343"/>
      <c r="BU16" s="340" t="str">
        <f t="shared" si="15"/>
        <v/>
      </c>
      <c r="BV16" s="343"/>
      <c r="BW16" s="343"/>
      <c r="BX16" s="343"/>
      <c r="BY16" s="343"/>
      <c r="BZ16" s="342" t="str">
        <f t="shared" si="16"/>
        <v/>
      </c>
      <c r="CA16" s="341"/>
      <c r="CB16" s="341"/>
      <c r="CC16" s="341"/>
      <c r="CD16" s="341"/>
    </row>
    <row r="17">
      <c r="A17" s="339"/>
      <c r="B17" s="339"/>
      <c r="C17" s="340" t="str">
        <f t="shared" si="1"/>
        <v/>
      </c>
      <c r="D17" s="343"/>
      <c r="E17" s="343"/>
      <c r="F17" s="343"/>
      <c r="G17" s="343"/>
      <c r="H17" s="340"/>
      <c r="I17" s="343"/>
      <c r="J17" s="343"/>
      <c r="K17" s="343"/>
      <c r="L17" s="343"/>
      <c r="M17" s="340"/>
      <c r="N17" s="343"/>
      <c r="O17" s="343"/>
      <c r="P17" s="343"/>
      <c r="Q17" s="343"/>
      <c r="R17" s="340"/>
      <c r="S17" s="343"/>
      <c r="T17" s="343"/>
      <c r="U17" s="343"/>
      <c r="V17" s="343"/>
      <c r="W17" s="340"/>
      <c r="X17" s="343"/>
      <c r="Y17" s="343"/>
      <c r="Z17" s="343"/>
      <c r="AA17" s="343"/>
      <c r="AB17" s="340" t="str">
        <f t="shared" si="6"/>
        <v/>
      </c>
      <c r="AC17" s="343"/>
      <c r="AD17" s="343"/>
      <c r="AE17" s="343"/>
      <c r="AF17" s="343"/>
      <c r="AG17" s="340" t="str">
        <f t="shared" si="7"/>
        <v/>
      </c>
      <c r="AH17" s="343"/>
      <c r="AI17" s="343"/>
      <c r="AJ17" s="343"/>
      <c r="AK17" s="343"/>
      <c r="AL17" s="340" t="str">
        <f t="shared" si="8"/>
        <v/>
      </c>
      <c r="AM17" s="343"/>
      <c r="AN17" s="343"/>
      <c r="AO17" s="343"/>
      <c r="AP17" s="343"/>
      <c r="AQ17" s="340" t="str">
        <f t="shared" si="9"/>
        <v/>
      </c>
      <c r="AR17" s="343"/>
      <c r="AS17" s="343"/>
      <c r="AT17" s="343"/>
      <c r="AU17" s="343"/>
      <c r="AV17" s="340" t="str">
        <f t="shared" si="10"/>
        <v/>
      </c>
      <c r="AW17" s="343"/>
      <c r="AX17" s="343"/>
      <c r="AY17" s="343"/>
      <c r="AZ17" s="343"/>
      <c r="BA17" s="340" t="str">
        <f t="shared" si="11"/>
        <v/>
      </c>
      <c r="BB17" s="343"/>
      <c r="BC17" s="343"/>
      <c r="BD17" s="343"/>
      <c r="BE17" s="343"/>
      <c r="BF17" s="340" t="str">
        <f t="shared" si="12"/>
        <v/>
      </c>
      <c r="BG17" s="343"/>
      <c r="BH17" s="343"/>
      <c r="BI17" s="343"/>
      <c r="BJ17" s="343"/>
      <c r="BK17" s="340" t="str">
        <f t="shared" si="13"/>
        <v/>
      </c>
      <c r="BL17" s="343"/>
      <c r="BM17" s="343"/>
      <c r="BN17" s="343"/>
      <c r="BO17" s="343"/>
      <c r="BP17" s="340" t="str">
        <f t="shared" si="14"/>
        <v/>
      </c>
      <c r="BQ17" s="343"/>
      <c r="BR17" s="343"/>
      <c r="BS17" s="343"/>
      <c r="BT17" s="343"/>
      <c r="BU17" s="340" t="str">
        <f t="shared" si="15"/>
        <v/>
      </c>
      <c r="BV17" s="343"/>
      <c r="BW17" s="343"/>
      <c r="BX17" s="343"/>
      <c r="BY17" s="343"/>
      <c r="BZ17" s="342" t="str">
        <f t="shared" si="16"/>
        <v/>
      </c>
      <c r="CA17" s="341"/>
      <c r="CB17" s="341"/>
      <c r="CC17" s="341"/>
      <c r="CD17" s="341"/>
    </row>
    <row r="18">
      <c r="A18" s="339"/>
      <c r="B18" s="339"/>
      <c r="C18" s="340" t="str">
        <f t="shared" si="1"/>
        <v/>
      </c>
      <c r="D18" s="343"/>
      <c r="E18" s="343"/>
      <c r="F18" s="343"/>
      <c r="G18" s="343"/>
      <c r="H18" s="340"/>
      <c r="I18" s="343"/>
      <c r="J18" s="343"/>
      <c r="K18" s="343"/>
      <c r="L18" s="343"/>
      <c r="M18" s="340"/>
      <c r="N18" s="343"/>
      <c r="O18" s="343"/>
      <c r="P18" s="343"/>
      <c r="Q18" s="343"/>
      <c r="R18" s="340"/>
      <c r="S18" s="343"/>
      <c r="T18" s="343"/>
      <c r="U18" s="343"/>
      <c r="V18" s="343"/>
      <c r="W18" s="340"/>
      <c r="X18" s="343"/>
      <c r="Y18" s="343"/>
      <c r="Z18" s="343"/>
      <c r="AA18" s="343"/>
      <c r="AB18" s="340" t="str">
        <f t="shared" si="6"/>
        <v/>
      </c>
      <c r="AC18" s="343"/>
      <c r="AD18" s="343"/>
      <c r="AE18" s="343"/>
      <c r="AF18" s="343"/>
      <c r="AG18" s="340" t="str">
        <f t="shared" si="7"/>
        <v/>
      </c>
      <c r="AH18" s="343"/>
      <c r="AI18" s="343"/>
      <c r="AJ18" s="343"/>
      <c r="AK18" s="343"/>
      <c r="AL18" s="340" t="str">
        <f t="shared" si="8"/>
        <v/>
      </c>
      <c r="AM18" s="343"/>
      <c r="AN18" s="343"/>
      <c r="AO18" s="343"/>
      <c r="AP18" s="343"/>
      <c r="AQ18" s="340" t="str">
        <f t="shared" si="9"/>
        <v/>
      </c>
      <c r="AR18" s="343"/>
      <c r="AS18" s="343"/>
      <c r="AT18" s="343"/>
      <c r="AU18" s="343"/>
      <c r="AV18" s="340" t="str">
        <f t="shared" si="10"/>
        <v/>
      </c>
      <c r="AW18" s="343"/>
      <c r="AX18" s="343"/>
      <c r="AY18" s="343"/>
      <c r="AZ18" s="343"/>
      <c r="BA18" s="340" t="str">
        <f t="shared" si="11"/>
        <v/>
      </c>
      <c r="BB18" s="343"/>
      <c r="BC18" s="343"/>
      <c r="BD18" s="343"/>
      <c r="BE18" s="343"/>
      <c r="BF18" s="340" t="str">
        <f t="shared" si="12"/>
        <v/>
      </c>
      <c r="BG18" s="343"/>
      <c r="BH18" s="343"/>
      <c r="BI18" s="343"/>
      <c r="BJ18" s="343"/>
      <c r="BK18" s="340" t="str">
        <f t="shared" si="13"/>
        <v/>
      </c>
      <c r="BL18" s="343"/>
      <c r="BM18" s="343"/>
      <c r="BN18" s="343"/>
      <c r="BO18" s="343"/>
      <c r="BP18" s="340" t="str">
        <f t="shared" si="14"/>
        <v/>
      </c>
      <c r="BQ18" s="343"/>
      <c r="BR18" s="343"/>
      <c r="BS18" s="343"/>
      <c r="BT18" s="343"/>
      <c r="BU18" s="340" t="str">
        <f t="shared" si="15"/>
        <v/>
      </c>
      <c r="BV18" s="343"/>
      <c r="BW18" s="343"/>
      <c r="BX18" s="343"/>
      <c r="BY18" s="343"/>
      <c r="BZ18" s="342" t="str">
        <f t="shared" si="16"/>
        <v/>
      </c>
      <c r="CA18" s="343"/>
      <c r="CB18" s="343"/>
      <c r="CC18" s="343"/>
      <c r="CD18" s="343"/>
    </row>
    <row r="19">
      <c r="A19" s="339"/>
      <c r="B19" s="339"/>
      <c r="C19" s="340" t="str">
        <f t="shared" si="1"/>
        <v/>
      </c>
      <c r="D19" s="343"/>
      <c r="E19" s="343"/>
      <c r="F19" s="343"/>
      <c r="G19" s="343"/>
      <c r="H19" s="340"/>
      <c r="I19" s="343"/>
      <c r="J19" s="343"/>
      <c r="K19" s="343"/>
      <c r="L19" s="343"/>
      <c r="M19" s="340"/>
      <c r="N19" s="343"/>
      <c r="O19" s="343"/>
      <c r="P19" s="343"/>
      <c r="Q19" s="343"/>
      <c r="R19" s="340"/>
      <c r="S19" s="343"/>
      <c r="T19" s="343"/>
      <c r="U19" s="343"/>
      <c r="V19" s="343"/>
      <c r="W19" s="340"/>
      <c r="X19" s="343"/>
      <c r="Y19" s="343"/>
      <c r="Z19" s="343"/>
      <c r="AA19" s="343"/>
      <c r="AB19" s="340" t="str">
        <f t="shared" si="6"/>
        <v/>
      </c>
      <c r="AC19" s="343"/>
      <c r="AD19" s="343"/>
      <c r="AE19" s="343"/>
      <c r="AF19" s="343"/>
      <c r="AG19" s="340" t="str">
        <f t="shared" si="7"/>
        <v/>
      </c>
      <c r="AH19" s="343"/>
      <c r="AI19" s="343"/>
      <c r="AJ19" s="343"/>
      <c r="AK19" s="343"/>
      <c r="AL19" s="340" t="str">
        <f t="shared" si="8"/>
        <v/>
      </c>
      <c r="AM19" s="343"/>
      <c r="AN19" s="343"/>
      <c r="AO19" s="343"/>
      <c r="AP19" s="343"/>
      <c r="AQ19" s="340" t="str">
        <f t="shared" si="9"/>
        <v/>
      </c>
      <c r="AR19" s="343"/>
      <c r="AS19" s="343"/>
      <c r="AT19" s="343"/>
      <c r="AU19" s="343"/>
      <c r="AV19" s="340" t="str">
        <f t="shared" si="10"/>
        <v/>
      </c>
      <c r="AW19" s="343"/>
      <c r="AX19" s="343"/>
      <c r="AY19" s="343"/>
      <c r="AZ19" s="343"/>
      <c r="BA19" s="340" t="str">
        <f t="shared" si="11"/>
        <v/>
      </c>
      <c r="BB19" s="343"/>
      <c r="BC19" s="343"/>
      <c r="BD19" s="343"/>
      <c r="BE19" s="343"/>
      <c r="BF19" s="340" t="str">
        <f t="shared" si="12"/>
        <v/>
      </c>
      <c r="BG19" s="343"/>
      <c r="BH19" s="343"/>
      <c r="BI19" s="343"/>
      <c r="BJ19" s="343"/>
      <c r="BK19" s="340" t="str">
        <f t="shared" si="13"/>
        <v/>
      </c>
      <c r="BL19" s="343"/>
      <c r="BM19" s="343"/>
      <c r="BN19" s="343"/>
      <c r="BO19" s="343"/>
      <c r="BP19" s="340" t="str">
        <f t="shared" si="14"/>
        <v/>
      </c>
      <c r="BQ19" s="343"/>
      <c r="BR19" s="343"/>
      <c r="BS19" s="343"/>
      <c r="BT19" s="343"/>
      <c r="BU19" s="340" t="str">
        <f t="shared" si="15"/>
        <v/>
      </c>
      <c r="BV19" s="343"/>
      <c r="BW19" s="343"/>
      <c r="BX19" s="343"/>
      <c r="BY19" s="343"/>
      <c r="BZ19" s="342" t="str">
        <f t="shared" si="16"/>
        <v/>
      </c>
      <c r="CA19" s="343"/>
      <c r="CB19" s="343"/>
      <c r="CC19" s="343"/>
      <c r="CD19" s="343"/>
    </row>
    <row r="20">
      <c r="A20" s="339"/>
      <c r="B20" s="339"/>
      <c r="C20" s="340" t="str">
        <f t="shared" si="1"/>
        <v/>
      </c>
      <c r="D20" s="343"/>
      <c r="E20" s="343"/>
      <c r="F20" s="343"/>
      <c r="G20" s="343"/>
      <c r="H20" s="340"/>
      <c r="I20" s="343"/>
      <c r="J20" s="343"/>
      <c r="K20" s="343"/>
      <c r="L20" s="343"/>
      <c r="M20" s="340"/>
      <c r="N20" s="343"/>
      <c r="O20" s="343"/>
      <c r="P20" s="343"/>
      <c r="Q20" s="343"/>
      <c r="R20" s="340"/>
      <c r="S20" s="343"/>
      <c r="T20" s="343"/>
      <c r="U20" s="227"/>
      <c r="V20" s="343"/>
      <c r="W20" s="340"/>
      <c r="X20" s="343"/>
      <c r="Y20" s="343"/>
      <c r="Z20" s="343"/>
      <c r="AA20" s="343"/>
      <c r="AB20" s="340" t="str">
        <f t="shared" si="6"/>
        <v/>
      </c>
      <c r="AC20" s="343"/>
      <c r="AD20" s="343"/>
      <c r="AE20" s="343"/>
      <c r="AF20" s="343"/>
      <c r="AG20" s="340" t="str">
        <f t="shared" si="7"/>
        <v/>
      </c>
      <c r="AH20" s="343"/>
      <c r="AI20" s="343"/>
      <c r="AJ20" s="343"/>
      <c r="AK20" s="343"/>
      <c r="AL20" s="340" t="str">
        <f t="shared" si="8"/>
        <v/>
      </c>
      <c r="AM20" s="343"/>
      <c r="AN20" s="343"/>
      <c r="AO20" s="343"/>
      <c r="AP20" s="343"/>
      <c r="AQ20" s="340" t="str">
        <f t="shared" si="9"/>
        <v/>
      </c>
      <c r="AR20" s="343"/>
      <c r="AS20" s="343"/>
      <c r="AT20" s="343"/>
      <c r="AU20" s="343"/>
      <c r="AV20" s="340" t="str">
        <f t="shared" si="10"/>
        <v/>
      </c>
      <c r="AW20" s="343"/>
      <c r="AX20" s="343"/>
      <c r="AY20" s="343"/>
      <c r="AZ20" s="343"/>
      <c r="BA20" s="340" t="str">
        <f t="shared" si="11"/>
        <v/>
      </c>
      <c r="BB20" s="343"/>
      <c r="BC20" s="343"/>
      <c r="BD20" s="343"/>
      <c r="BE20" s="343"/>
      <c r="BF20" s="340" t="str">
        <f t="shared" si="12"/>
        <v/>
      </c>
      <c r="BG20" s="343"/>
      <c r="BH20" s="343"/>
      <c r="BI20" s="343"/>
      <c r="BJ20" s="343"/>
      <c r="BK20" s="340" t="str">
        <f t="shared" si="13"/>
        <v/>
      </c>
      <c r="BL20" s="343"/>
      <c r="BM20" s="343"/>
      <c r="BN20" s="343"/>
      <c r="BO20" s="343"/>
      <c r="BP20" s="340" t="str">
        <f t="shared" si="14"/>
        <v/>
      </c>
      <c r="BQ20" s="343"/>
      <c r="BR20" s="343"/>
      <c r="BS20" s="343"/>
      <c r="BT20" s="343"/>
      <c r="BU20" s="340" t="str">
        <f t="shared" si="15"/>
        <v/>
      </c>
      <c r="BV20" s="343"/>
      <c r="BW20" s="343"/>
      <c r="BX20" s="343"/>
      <c r="BY20" s="343"/>
      <c r="BZ20" s="342" t="str">
        <f t="shared" si="16"/>
        <v/>
      </c>
      <c r="CA20" s="343"/>
      <c r="CB20" s="343"/>
      <c r="CC20" s="343"/>
      <c r="CD20" s="343"/>
    </row>
    <row r="21">
      <c r="A21" s="339"/>
      <c r="B21" s="339"/>
      <c r="C21" s="340" t="str">
        <f t="shared" si="1"/>
        <v/>
      </c>
      <c r="D21" s="343"/>
      <c r="E21" s="343"/>
      <c r="F21" s="343"/>
      <c r="G21" s="343"/>
      <c r="H21" s="340"/>
      <c r="I21" s="343"/>
      <c r="J21" s="343"/>
      <c r="K21" s="343"/>
      <c r="L21" s="343"/>
      <c r="M21" s="340"/>
      <c r="N21" s="343"/>
      <c r="O21" s="343"/>
      <c r="P21" s="343"/>
      <c r="Q21" s="343"/>
      <c r="R21" s="340"/>
      <c r="S21" s="343"/>
      <c r="T21" s="343"/>
      <c r="U21" s="343"/>
      <c r="V21" s="343"/>
      <c r="W21" s="340"/>
      <c r="X21" s="343"/>
      <c r="Y21" s="343"/>
      <c r="Z21" s="343"/>
      <c r="AA21" s="343"/>
      <c r="AB21" s="340" t="str">
        <f t="shared" si="6"/>
        <v/>
      </c>
      <c r="AC21" s="343"/>
      <c r="AD21" s="343"/>
      <c r="AE21" s="343"/>
      <c r="AF21" s="343"/>
      <c r="AG21" s="340" t="str">
        <f t="shared" si="7"/>
        <v/>
      </c>
      <c r="AH21" s="343"/>
      <c r="AI21" s="343"/>
      <c r="AJ21" s="343"/>
      <c r="AK21" s="343"/>
      <c r="AL21" s="340" t="str">
        <f t="shared" si="8"/>
        <v/>
      </c>
      <c r="AM21" s="343"/>
      <c r="AN21" s="343"/>
      <c r="AO21" s="343"/>
      <c r="AP21" s="343"/>
      <c r="AQ21" s="340" t="str">
        <f t="shared" si="9"/>
        <v/>
      </c>
      <c r="AR21" s="343"/>
      <c r="AS21" s="343"/>
      <c r="AT21" s="343"/>
      <c r="AU21" s="343"/>
      <c r="AV21" s="340" t="str">
        <f t="shared" si="10"/>
        <v/>
      </c>
      <c r="AW21" s="343"/>
      <c r="AX21" s="343"/>
      <c r="AY21" s="343"/>
      <c r="AZ21" s="343"/>
      <c r="BA21" s="340" t="str">
        <f t="shared" si="11"/>
        <v/>
      </c>
      <c r="BB21" s="343"/>
      <c r="BC21" s="343"/>
      <c r="BD21" s="343"/>
      <c r="BE21" s="343"/>
      <c r="BF21" s="340" t="str">
        <f t="shared" si="12"/>
        <v/>
      </c>
      <c r="BG21" s="343"/>
      <c r="BH21" s="343"/>
      <c r="BI21" s="343"/>
      <c r="BJ21" s="343"/>
      <c r="BK21" s="340" t="str">
        <f t="shared" si="13"/>
        <v/>
      </c>
      <c r="BL21" s="343"/>
      <c r="BM21" s="343"/>
      <c r="BN21" s="343"/>
      <c r="BO21" s="343"/>
      <c r="BP21" s="340" t="str">
        <f t="shared" si="14"/>
        <v/>
      </c>
      <c r="BQ21" s="343"/>
      <c r="BR21" s="343"/>
      <c r="BS21" s="343"/>
      <c r="BT21" s="343"/>
      <c r="BU21" s="340" t="str">
        <f t="shared" si="15"/>
        <v/>
      </c>
      <c r="BV21" s="343"/>
      <c r="BW21" s="343"/>
      <c r="BX21" s="343"/>
      <c r="BY21" s="343"/>
      <c r="BZ21" s="342" t="str">
        <f t="shared" si="16"/>
        <v/>
      </c>
      <c r="CA21" s="343"/>
      <c r="CB21" s="343"/>
      <c r="CC21" s="343"/>
      <c r="CD21" s="343"/>
    </row>
    <row r="22">
      <c r="A22" s="339"/>
      <c r="B22" s="339"/>
      <c r="C22" s="340" t="str">
        <f t="shared" si="1"/>
        <v/>
      </c>
      <c r="D22" s="343"/>
      <c r="E22" s="343"/>
      <c r="F22" s="343"/>
      <c r="G22" s="343"/>
      <c r="H22" s="340"/>
      <c r="I22" s="343"/>
      <c r="J22" s="343"/>
      <c r="K22" s="343"/>
      <c r="L22" s="343"/>
      <c r="M22" s="340"/>
      <c r="N22" s="343"/>
      <c r="O22" s="343"/>
      <c r="P22" s="343"/>
      <c r="Q22" s="343"/>
      <c r="R22" s="340"/>
      <c r="S22" s="343"/>
      <c r="T22" s="343"/>
      <c r="U22" s="343"/>
      <c r="V22" s="343"/>
      <c r="W22" s="340"/>
      <c r="X22" s="343"/>
      <c r="Y22" s="343"/>
      <c r="Z22" s="343"/>
      <c r="AA22" s="343"/>
      <c r="AB22" s="340" t="str">
        <f t="shared" si="6"/>
        <v/>
      </c>
      <c r="AC22" s="343"/>
      <c r="AD22" s="343"/>
      <c r="AE22" s="343"/>
      <c r="AF22" s="343"/>
      <c r="AG22" s="340" t="str">
        <f t="shared" si="7"/>
        <v/>
      </c>
      <c r="AH22" s="343"/>
      <c r="AI22" s="343"/>
      <c r="AJ22" s="343"/>
      <c r="AK22" s="343"/>
      <c r="AL22" s="340" t="str">
        <f t="shared" si="8"/>
        <v/>
      </c>
      <c r="AM22" s="343"/>
      <c r="AN22" s="343"/>
      <c r="AO22" s="343"/>
      <c r="AP22" s="343"/>
      <c r="AQ22" s="340" t="str">
        <f t="shared" si="9"/>
        <v/>
      </c>
      <c r="AR22" s="343"/>
      <c r="AS22" s="343"/>
      <c r="AT22" s="343"/>
      <c r="AU22" s="343"/>
      <c r="AV22" s="340" t="str">
        <f t="shared" si="10"/>
        <v/>
      </c>
      <c r="AW22" s="343"/>
      <c r="AX22" s="343"/>
      <c r="AY22" s="343"/>
      <c r="AZ22" s="343"/>
      <c r="BA22" s="340" t="str">
        <f t="shared" si="11"/>
        <v/>
      </c>
      <c r="BB22" s="343"/>
      <c r="BC22" s="343"/>
      <c r="BD22" s="343"/>
      <c r="BE22" s="343"/>
      <c r="BF22" s="340" t="str">
        <f t="shared" si="12"/>
        <v/>
      </c>
      <c r="BG22" s="343"/>
      <c r="BH22" s="343"/>
      <c r="BI22" s="343"/>
      <c r="BJ22" s="343"/>
      <c r="BK22" s="340" t="str">
        <f t="shared" si="13"/>
        <v/>
      </c>
      <c r="BL22" s="343"/>
      <c r="BM22" s="343"/>
      <c r="BN22" s="343"/>
      <c r="BO22" s="343"/>
      <c r="BP22" s="340" t="str">
        <f t="shared" si="14"/>
        <v/>
      </c>
      <c r="BQ22" s="343"/>
      <c r="BR22" s="343"/>
      <c r="BS22" s="343"/>
      <c r="BT22" s="343"/>
      <c r="BU22" s="340" t="str">
        <f t="shared" si="15"/>
        <v/>
      </c>
      <c r="BV22" s="343"/>
      <c r="BW22" s="343"/>
      <c r="BX22" s="343"/>
      <c r="BY22" s="343"/>
      <c r="BZ22" s="342" t="str">
        <f t="shared" si="16"/>
        <v/>
      </c>
      <c r="CA22" s="343"/>
      <c r="CB22" s="343"/>
      <c r="CC22" s="343"/>
      <c r="CD22" s="343"/>
    </row>
    <row r="23">
      <c r="A23" s="339"/>
      <c r="B23" s="339"/>
      <c r="C23" s="340" t="str">
        <f t="shared" si="1"/>
        <v/>
      </c>
      <c r="D23" s="343"/>
      <c r="E23" s="343"/>
      <c r="F23" s="343"/>
      <c r="G23" s="343"/>
      <c r="H23" s="340"/>
      <c r="I23" s="343"/>
      <c r="J23" s="343"/>
      <c r="K23" s="343"/>
      <c r="L23" s="343"/>
      <c r="M23" s="340"/>
      <c r="N23" s="343"/>
      <c r="O23" s="343"/>
      <c r="P23" s="343"/>
      <c r="Q23" s="343"/>
      <c r="R23" s="340"/>
      <c r="S23" s="343"/>
      <c r="T23" s="343"/>
      <c r="U23" s="343"/>
      <c r="V23" s="343"/>
      <c r="W23" s="340"/>
      <c r="X23" s="343"/>
      <c r="Y23" s="343"/>
      <c r="Z23" s="343"/>
      <c r="AA23" s="343"/>
      <c r="AB23" s="340" t="str">
        <f t="shared" si="6"/>
        <v/>
      </c>
      <c r="AC23" s="343"/>
      <c r="AD23" s="343"/>
      <c r="AE23" s="343"/>
      <c r="AF23" s="343"/>
      <c r="AG23" s="340" t="str">
        <f t="shared" si="7"/>
        <v/>
      </c>
      <c r="AH23" s="343"/>
      <c r="AI23" s="343"/>
      <c r="AJ23" s="343"/>
      <c r="AK23" s="343"/>
      <c r="AL23" s="340" t="str">
        <f t="shared" si="8"/>
        <v/>
      </c>
      <c r="AM23" s="343"/>
      <c r="AN23" s="343"/>
      <c r="AO23" s="343"/>
      <c r="AP23" s="343"/>
      <c r="AQ23" s="340" t="str">
        <f t="shared" si="9"/>
        <v/>
      </c>
      <c r="AR23" s="343"/>
      <c r="AS23" s="343"/>
      <c r="AT23" s="343"/>
      <c r="AU23" s="343"/>
      <c r="AV23" s="340" t="str">
        <f t="shared" si="10"/>
        <v/>
      </c>
      <c r="AW23" s="343"/>
      <c r="AX23" s="343"/>
      <c r="AY23" s="343"/>
      <c r="AZ23" s="343"/>
      <c r="BA23" s="340" t="str">
        <f t="shared" si="11"/>
        <v/>
      </c>
      <c r="BB23" s="343"/>
      <c r="BC23" s="343"/>
      <c r="BD23" s="343"/>
      <c r="BE23" s="343"/>
      <c r="BF23" s="340" t="str">
        <f t="shared" si="12"/>
        <v/>
      </c>
      <c r="BG23" s="343"/>
      <c r="BH23" s="343"/>
      <c r="BI23" s="343"/>
      <c r="BJ23" s="343"/>
      <c r="BK23" s="340" t="str">
        <f t="shared" si="13"/>
        <v/>
      </c>
      <c r="BL23" s="343"/>
      <c r="BM23" s="343"/>
      <c r="BN23" s="343"/>
      <c r="BO23" s="343"/>
      <c r="BP23" s="340" t="str">
        <f t="shared" si="14"/>
        <v/>
      </c>
      <c r="BQ23" s="343"/>
      <c r="BR23" s="343"/>
      <c r="BS23" s="343"/>
      <c r="BT23" s="343"/>
      <c r="BU23" s="340" t="str">
        <f t="shared" si="15"/>
        <v/>
      </c>
      <c r="BV23" s="343"/>
      <c r="BW23" s="343"/>
      <c r="BX23" s="343"/>
      <c r="BY23" s="343"/>
      <c r="BZ23" s="342" t="str">
        <f t="shared" si="16"/>
        <v/>
      </c>
      <c r="CA23" s="341"/>
      <c r="CB23" s="341"/>
      <c r="CC23" s="341"/>
      <c r="CD23" s="341"/>
    </row>
    <row r="24">
      <c r="A24" s="339"/>
      <c r="B24" s="339"/>
      <c r="C24" s="340" t="str">
        <f t="shared" si="1"/>
        <v/>
      </c>
      <c r="D24" s="343"/>
      <c r="E24" s="343"/>
      <c r="F24" s="343"/>
      <c r="G24" s="343"/>
      <c r="H24" s="340"/>
      <c r="I24" s="343"/>
      <c r="J24" s="343"/>
      <c r="K24" s="343"/>
      <c r="L24" s="343"/>
      <c r="M24" s="340"/>
      <c r="N24" s="343"/>
      <c r="O24" s="343"/>
      <c r="P24" s="343"/>
      <c r="Q24" s="343"/>
      <c r="R24" s="340"/>
      <c r="S24" s="343"/>
      <c r="T24" s="343"/>
      <c r="U24" s="343"/>
      <c r="V24" s="343"/>
      <c r="W24" s="340"/>
      <c r="X24" s="343"/>
      <c r="Y24" s="343"/>
      <c r="Z24" s="343"/>
      <c r="AA24" s="343"/>
      <c r="AB24" s="340" t="str">
        <f t="shared" si="6"/>
        <v/>
      </c>
      <c r="AC24" s="343"/>
      <c r="AD24" s="343"/>
      <c r="AE24" s="343"/>
      <c r="AF24" s="343"/>
      <c r="AG24" s="340" t="str">
        <f t="shared" si="7"/>
        <v/>
      </c>
      <c r="AH24" s="343"/>
      <c r="AI24" s="343"/>
      <c r="AJ24" s="343"/>
      <c r="AK24" s="343"/>
      <c r="AL24" s="340" t="str">
        <f t="shared" si="8"/>
        <v/>
      </c>
      <c r="AM24" s="343"/>
      <c r="AN24" s="343"/>
      <c r="AO24" s="343"/>
      <c r="AP24" s="343"/>
      <c r="AQ24" s="340" t="str">
        <f t="shared" si="9"/>
        <v/>
      </c>
      <c r="AR24" s="343"/>
      <c r="AS24" s="343"/>
      <c r="AT24" s="343"/>
      <c r="AU24" s="343"/>
      <c r="AV24" s="340" t="str">
        <f t="shared" si="10"/>
        <v/>
      </c>
      <c r="AW24" s="343"/>
      <c r="AX24" s="343"/>
      <c r="AY24" s="343"/>
      <c r="AZ24" s="343"/>
      <c r="BA24" s="340" t="str">
        <f t="shared" si="11"/>
        <v/>
      </c>
      <c r="BB24" s="343"/>
      <c r="BC24" s="343"/>
      <c r="BD24" s="343"/>
      <c r="BE24" s="343"/>
      <c r="BF24" s="340" t="str">
        <f t="shared" si="12"/>
        <v/>
      </c>
      <c r="BG24" s="343"/>
      <c r="BH24" s="343"/>
      <c r="BI24" s="343"/>
      <c r="BJ24" s="343"/>
      <c r="BK24" s="340" t="str">
        <f t="shared" si="13"/>
        <v/>
      </c>
      <c r="BL24" s="343"/>
      <c r="BM24" s="343"/>
      <c r="BN24" s="343"/>
      <c r="BO24" s="343"/>
      <c r="BP24" s="340" t="str">
        <f t="shared" si="14"/>
        <v/>
      </c>
      <c r="BQ24" s="343"/>
      <c r="BR24" s="343"/>
      <c r="BS24" s="343"/>
      <c r="BT24" s="343"/>
      <c r="BU24" s="340" t="str">
        <f t="shared" si="15"/>
        <v/>
      </c>
      <c r="BV24" s="343"/>
      <c r="BW24" s="343"/>
      <c r="BX24" s="343"/>
      <c r="BY24" s="343"/>
      <c r="BZ24" s="342" t="str">
        <f t="shared" si="16"/>
        <v/>
      </c>
      <c r="CA24" s="341"/>
      <c r="CB24" s="341"/>
      <c r="CC24" s="341"/>
      <c r="CD24" s="341"/>
    </row>
    <row r="25">
      <c r="A25" s="339"/>
      <c r="B25" s="339"/>
      <c r="C25" s="340" t="str">
        <f t="shared" si="1"/>
        <v/>
      </c>
      <c r="D25" s="343"/>
      <c r="E25" s="343"/>
      <c r="F25" s="343"/>
      <c r="G25" s="343"/>
      <c r="H25" s="340" t="str">
        <f t="shared" ref="H25:H43" si="17">IF(I25,J25-I25+L25-K25,"")</f>
        <v/>
      </c>
      <c r="I25" s="343"/>
      <c r="J25" s="343"/>
      <c r="K25" s="343"/>
      <c r="L25" s="343"/>
      <c r="M25" s="340" t="str">
        <f t="shared" ref="M25:M43" si="18">IF(N25,O25-N25+Q25-P25,"")</f>
        <v/>
      </c>
      <c r="N25" s="343"/>
      <c r="O25" s="343"/>
      <c r="P25" s="343"/>
      <c r="Q25" s="343"/>
      <c r="R25" s="340" t="str">
        <f t="shared" ref="R25:R43" si="19">IF(S25,T25-S25+V25-U25,"")</f>
        <v/>
      </c>
      <c r="S25" s="343"/>
      <c r="T25" s="343"/>
      <c r="U25" s="343"/>
      <c r="V25" s="343"/>
      <c r="W25" s="340" t="str">
        <f t="shared" ref="W25:W43" si="20">IF(X25,Y25-X25+AA25-Z25,"")</f>
        <v/>
      </c>
      <c r="X25" s="343"/>
      <c r="Y25" s="343"/>
      <c r="Z25" s="343"/>
      <c r="AA25" s="343"/>
      <c r="AB25" s="340" t="str">
        <f t="shared" si="6"/>
        <v/>
      </c>
      <c r="AC25" s="343"/>
      <c r="AD25" s="343"/>
      <c r="AE25" s="343"/>
      <c r="AF25" s="343"/>
      <c r="AG25" s="340" t="str">
        <f t="shared" si="7"/>
        <v/>
      </c>
      <c r="AH25" s="343"/>
      <c r="AI25" s="343"/>
      <c r="AJ25" s="343"/>
      <c r="AK25" s="343"/>
      <c r="AL25" s="340" t="str">
        <f t="shared" si="8"/>
        <v/>
      </c>
      <c r="AM25" s="343"/>
      <c r="AN25" s="343"/>
      <c r="AO25" s="343"/>
      <c r="AP25" s="343"/>
      <c r="AQ25" s="340" t="str">
        <f t="shared" si="9"/>
        <v/>
      </c>
      <c r="AR25" s="343"/>
      <c r="AS25" s="343"/>
      <c r="AT25" s="343"/>
      <c r="AU25" s="343"/>
      <c r="AV25" s="340" t="str">
        <f t="shared" si="10"/>
        <v/>
      </c>
      <c r="AW25" s="343"/>
      <c r="AX25" s="343"/>
      <c r="AY25" s="343"/>
      <c r="AZ25" s="343"/>
      <c r="BA25" s="340" t="str">
        <f t="shared" si="11"/>
        <v/>
      </c>
      <c r="BB25" s="343"/>
      <c r="BC25" s="343"/>
      <c r="BD25" s="343"/>
      <c r="BE25" s="343"/>
      <c r="BF25" s="340" t="str">
        <f t="shared" si="12"/>
        <v/>
      </c>
      <c r="BG25" s="343"/>
      <c r="BH25" s="343"/>
      <c r="BI25" s="343"/>
      <c r="BJ25" s="343"/>
      <c r="BK25" s="340" t="str">
        <f t="shared" si="13"/>
        <v/>
      </c>
      <c r="BL25" s="343"/>
      <c r="BM25" s="343"/>
      <c r="BN25" s="343"/>
      <c r="BO25" s="343"/>
      <c r="BP25" s="340" t="str">
        <f t="shared" si="14"/>
        <v/>
      </c>
      <c r="BQ25" s="343"/>
      <c r="BR25" s="343"/>
      <c r="BS25" s="343"/>
      <c r="BT25" s="343"/>
      <c r="BU25" s="340" t="str">
        <f t="shared" si="15"/>
        <v/>
      </c>
      <c r="BV25" s="343"/>
      <c r="BW25" s="343"/>
      <c r="BX25" s="343"/>
      <c r="BY25" s="343"/>
      <c r="BZ25" s="342" t="str">
        <f t="shared" si="16"/>
        <v/>
      </c>
      <c r="CA25" s="343"/>
      <c r="CB25" s="343"/>
      <c r="CC25" s="343"/>
      <c r="CD25" s="343"/>
    </row>
    <row r="26">
      <c r="A26" s="339"/>
      <c r="B26" s="339"/>
      <c r="C26" s="340" t="str">
        <f t="shared" si="1"/>
        <v/>
      </c>
      <c r="D26" s="343"/>
      <c r="E26" s="343"/>
      <c r="F26" s="343"/>
      <c r="G26" s="343"/>
      <c r="H26" s="340" t="str">
        <f t="shared" si="17"/>
        <v/>
      </c>
      <c r="I26" s="343"/>
      <c r="J26" s="343"/>
      <c r="K26" s="343"/>
      <c r="L26" s="343"/>
      <c r="M26" s="340" t="str">
        <f t="shared" si="18"/>
        <v/>
      </c>
      <c r="N26" s="343"/>
      <c r="O26" s="343"/>
      <c r="P26" s="343"/>
      <c r="Q26" s="343"/>
      <c r="R26" s="340" t="str">
        <f t="shared" si="19"/>
        <v/>
      </c>
      <c r="S26" s="343"/>
      <c r="T26" s="343"/>
      <c r="U26" s="343"/>
      <c r="V26" s="343"/>
      <c r="W26" s="340" t="str">
        <f t="shared" si="20"/>
        <v/>
      </c>
      <c r="X26" s="343"/>
      <c r="Y26" s="343"/>
      <c r="Z26" s="343"/>
      <c r="AA26" s="343"/>
      <c r="AB26" s="340" t="str">
        <f t="shared" si="6"/>
        <v/>
      </c>
      <c r="AC26" s="343"/>
      <c r="AD26" s="343"/>
      <c r="AE26" s="343"/>
      <c r="AF26" s="343"/>
      <c r="AG26" s="340" t="str">
        <f t="shared" si="7"/>
        <v/>
      </c>
      <c r="AH26" s="343"/>
      <c r="AI26" s="343"/>
      <c r="AJ26" s="343"/>
      <c r="AK26" s="343"/>
      <c r="AL26" s="340" t="str">
        <f t="shared" si="8"/>
        <v/>
      </c>
      <c r="AM26" s="343"/>
      <c r="AN26" s="343"/>
      <c r="AO26" s="343"/>
      <c r="AP26" s="343"/>
      <c r="AQ26" s="340" t="str">
        <f t="shared" si="9"/>
        <v/>
      </c>
      <c r="AR26" s="343"/>
      <c r="AS26" s="343"/>
      <c r="AT26" s="343"/>
      <c r="AU26" s="343"/>
      <c r="AV26" s="340" t="str">
        <f t="shared" si="10"/>
        <v/>
      </c>
      <c r="AW26" s="343"/>
      <c r="AX26" s="343"/>
      <c r="AY26" s="343"/>
      <c r="AZ26" s="343"/>
      <c r="BA26" s="340" t="str">
        <f t="shared" si="11"/>
        <v/>
      </c>
      <c r="BB26" s="343"/>
      <c r="BC26" s="343"/>
      <c r="BD26" s="343"/>
      <c r="BE26" s="343"/>
      <c r="BF26" s="340" t="str">
        <f t="shared" si="12"/>
        <v/>
      </c>
      <c r="BG26" s="343"/>
      <c r="BH26" s="343"/>
      <c r="BI26" s="343"/>
      <c r="BJ26" s="343"/>
      <c r="BK26" s="340" t="str">
        <f t="shared" si="13"/>
        <v/>
      </c>
      <c r="BL26" s="343"/>
      <c r="BM26" s="343"/>
      <c r="BN26" s="343"/>
      <c r="BO26" s="343"/>
      <c r="BP26" s="340" t="str">
        <f t="shared" si="14"/>
        <v/>
      </c>
      <c r="BQ26" s="343"/>
      <c r="BR26" s="343"/>
      <c r="BS26" s="343"/>
      <c r="BT26" s="343"/>
      <c r="BU26" s="340" t="str">
        <f t="shared" si="15"/>
        <v/>
      </c>
      <c r="BV26" s="343"/>
      <c r="BW26" s="343"/>
      <c r="BX26" s="343"/>
      <c r="BY26" s="343"/>
      <c r="BZ26" s="342" t="str">
        <f t="shared" si="16"/>
        <v/>
      </c>
      <c r="CA26" s="343"/>
      <c r="CB26" s="343"/>
      <c r="CC26" s="343"/>
      <c r="CD26" s="343"/>
    </row>
    <row r="27">
      <c r="A27" s="339"/>
      <c r="B27" s="339"/>
      <c r="C27" s="340" t="str">
        <f t="shared" si="1"/>
        <v/>
      </c>
      <c r="D27" s="343"/>
      <c r="E27" s="343"/>
      <c r="F27" s="343"/>
      <c r="G27" s="343"/>
      <c r="H27" s="340" t="str">
        <f t="shared" si="17"/>
        <v/>
      </c>
      <c r="I27" s="343"/>
      <c r="J27" s="343"/>
      <c r="K27" s="343"/>
      <c r="L27" s="343"/>
      <c r="M27" s="340" t="str">
        <f t="shared" si="18"/>
        <v/>
      </c>
      <c r="N27" s="343"/>
      <c r="O27" s="343"/>
      <c r="P27" s="343"/>
      <c r="Q27" s="343"/>
      <c r="R27" s="340" t="str">
        <f t="shared" si="19"/>
        <v/>
      </c>
      <c r="S27" s="343"/>
      <c r="T27" s="343"/>
      <c r="U27" s="343"/>
      <c r="V27" s="343"/>
      <c r="W27" s="340" t="str">
        <f t="shared" si="20"/>
        <v/>
      </c>
      <c r="X27" s="343"/>
      <c r="Y27" s="343"/>
      <c r="Z27" s="343"/>
      <c r="AA27" s="343"/>
      <c r="AB27" s="340" t="str">
        <f t="shared" si="6"/>
        <v/>
      </c>
      <c r="AC27" s="343"/>
      <c r="AD27" s="343"/>
      <c r="AE27" s="343"/>
      <c r="AF27" s="343"/>
      <c r="AG27" s="340" t="str">
        <f t="shared" si="7"/>
        <v/>
      </c>
      <c r="AH27" s="343"/>
      <c r="AI27" s="343"/>
      <c r="AJ27" s="343"/>
      <c r="AK27" s="343"/>
      <c r="AL27" s="340" t="str">
        <f t="shared" si="8"/>
        <v/>
      </c>
      <c r="AM27" s="343"/>
      <c r="AN27" s="343"/>
      <c r="AO27" s="343"/>
      <c r="AP27" s="343"/>
      <c r="AQ27" s="340" t="str">
        <f t="shared" si="9"/>
        <v/>
      </c>
      <c r="AR27" s="343"/>
      <c r="AS27" s="343"/>
      <c r="AT27" s="343"/>
      <c r="AU27" s="343"/>
      <c r="AV27" s="340" t="str">
        <f t="shared" si="10"/>
        <v/>
      </c>
      <c r="AW27" s="343"/>
      <c r="AX27" s="343"/>
      <c r="AY27" s="343"/>
      <c r="AZ27" s="343"/>
      <c r="BA27" s="340" t="str">
        <f t="shared" si="11"/>
        <v/>
      </c>
      <c r="BB27" s="343"/>
      <c r="BC27" s="343"/>
      <c r="BD27" s="343"/>
      <c r="BE27" s="343"/>
      <c r="BF27" s="340" t="str">
        <f t="shared" si="12"/>
        <v/>
      </c>
      <c r="BG27" s="343"/>
      <c r="BH27" s="343"/>
      <c r="BI27" s="343"/>
      <c r="BJ27" s="343"/>
      <c r="BK27" s="340" t="str">
        <f t="shared" si="13"/>
        <v/>
      </c>
      <c r="BL27" s="343"/>
      <c r="BM27" s="343"/>
      <c r="BN27" s="343"/>
      <c r="BO27" s="343"/>
      <c r="BP27" s="340" t="str">
        <f t="shared" si="14"/>
        <v/>
      </c>
      <c r="BQ27" s="343"/>
      <c r="BR27" s="343"/>
      <c r="BS27" s="343"/>
      <c r="BT27" s="343"/>
      <c r="BU27" s="340" t="str">
        <f t="shared" si="15"/>
        <v/>
      </c>
      <c r="BV27" s="343"/>
      <c r="BW27" s="343"/>
      <c r="BX27" s="343"/>
      <c r="BY27" s="343"/>
      <c r="BZ27" s="342" t="str">
        <f t="shared" si="16"/>
        <v/>
      </c>
      <c r="CA27" s="343"/>
      <c r="CB27" s="343"/>
      <c r="CC27" s="343"/>
      <c r="CD27" s="343"/>
    </row>
    <row r="28">
      <c r="A28" s="339"/>
      <c r="B28" s="339"/>
      <c r="C28" s="340" t="str">
        <f t="shared" si="1"/>
        <v/>
      </c>
      <c r="D28" s="343"/>
      <c r="E28" s="343"/>
      <c r="F28" s="343"/>
      <c r="G28" s="343"/>
      <c r="H28" s="340" t="str">
        <f t="shared" si="17"/>
        <v/>
      </c>
      <c r="I28" s="343"/>
      <c r="J28" s="343"/>
      <c r="K28" s="343"/>
      <c r="L28" s="343"/>
      <c r="M28" s="340" t="str">
        <f t="shared" si="18"/>
        <v/>
      </c>
      <c r="N28" s="343"/>
      <c r="O28" s="343"/>
      <c r="P28" s="343"/>
      <c r="Q28" s="343"/>
      <c r="R28" s="340" t="str">
        <f t="shared" si="19"/>
        <v/>
      </c>
      <c r="S28" s="343"/>
      <c r="T28" s="343"/>
      <c r="U28" s="343"/>
      <c r="V28" s="343"/>
      <c r="W28" s="340" t="str">
        <f t="shared" si="20"/>
        <v/>
      </c>
      <c r="X28" s="343"/>
      <c r="Y28" s="343"/>
      <c r="Z28" s="343"/>
      <c r="AA28" s="343"/>
      <c r="AB28" s="340" t="str">
        <f t="shared" si="6"/>
        <v/>
      </c>
      <c r="AC28" s="343"/>
      <c r="AD28" s="343"/>
      <c r="AE28" s="343"/>
      <c r="AF28" s="343"/>
      <c r="AG28" s="340" t="str">
        <f t="shared" si="7"/>
        <v/>
      </c>
      <c r="AH28" s="343"/>
      <c r="AI28" s="343"/>
      <c r="AJ28" s="343"/>
      <c r="AK28" s="343"/>
      <c r="AL28" s="340" t="str">
        <f t="shared" si="8"/>
        <v/>
      </c>
      <c r="AM28" s="343"/>
      <c r="AN28" s="343"/>
      <c r="AO28" s="343"/>
      <c r="AP28" s="343"/>
      <c r="AQ28" s="340" t="str">
        <f t="shared" si="9"/>
        <v/>
      </c>
      <c r="AR28" s="343"/>
      <c r="AS28" s="343"/>
      <c r="AT28" s="343"/>
      <c r="AU28" s="343"/>
      <c r="AV28" s="340" t="str">
        <f t="shared" si="10"/>
        <v/>
      </c>
      <c r="AW28" s="343"/>
      <c r="AX28" s="343"/>
      <c r="AY28" s="343"/>
      <c r="AZ28" s="343"/>
      <c r="BA28" s="340" t="str">
        <f t="shared" si="11"/>
        <v/>
      </c>
      <c r="BB28" s="343"/>
      <c r="BC28" s="343"/>
      <c r="BD28" s="343"/>
      <c r="BE28" s="343"/>
      <c r="BF28" s="340" t="str">
        <f t="shared" si="12"/>
        <v/>
      </c>
      <c r="BG28" s="343"/>
      <c r="BH28" s="343"/>
      <c r="BI28" s="343"/>
      <c r="BJ28" s="343"/>
      <c r="BK28" s="340" t="str">
        <f t="shared" si="13"/>
        <v/>
      </c>
      <c r="BL28" s="343"/>
      <c r="BM28" s="343"/>
      <c r="BN28" s="343"/>
      <c r="BO28" s="343"/>
      <c r="BP28" s="340" t="str">
        <f t="shared" si="14"/>
        <v/>
      </c>
      <c r="BQ28" s="343"/>
      <c r="BR28" s="343"/>
      <c r="BS28" s="343"/>
      <c r="BT28" s="343"/>
      <c r="BU28" s="340" t="str">
        <f t="shared" si="15"/>
        <v/>
      </c>
      <c r="BV28" s="343"/>
      <c r="BW28" s="343"/>
      <c r="BX28" s="343"/>
      <c r="BY28" s="343"/>
      <c r="BZ28" s="342" t="str">
        <f t="shared" si="16"/>
        <v/>
      </c>
      <c r="CA28" s="343"/>
      <c r="CB28" s="343"/>
      <c r="CC28" s="343"/>
      <c r="CD28" s="343"/>
    </row>
    <row r="29">
      <c r="A29" s="339"/>
      <c r="B29" s="339"/>
      <c r="C29" s="340" t="str">
        <f t="shared" si="1"/>
        <v/>
      </c>
      <c r="D29" s="343"/>
      <c r="E29" s="343"/>
      <c r="F29" s="343"/>
      <c r="G29" s="343"/>
      <c r="H29" s="340" t="str">
        <f t="shared" si="17"/>
        <v/>
      </c>
      <c r="I29" s="343"/>
      <c r="J29" s="343"/>
      <c r="K29" s="343"/>
      <c r="L29" s="343"/>
      <c r="M29" s="340" t="str">
        <f t="shared" si="18"/>
        <v/>
      </c>
      <c r="N29" s="343"/>
      <c r="O29" s="343"/>
      <c r="P29" s="343"/>
      <c r="Q29" s="343"/>
      <c r="R29" s="340" t="str">
        <f t="shared" si="19"/>
        <v/>
      </c>
      <c r="S29" s="343"/>
      <c r="T29" s="343"/>
      <c r="U29" s="343"/>
      <c r="V29" s="343"/>
      <c r="W29" s="340" t="str">
        <f t="shared" si="20"/>
        <v/>
      </c>
      <c r="X29" s="343"/>
      <c r="Y29" s="343"/>
      <c r="Z29" s="343"/>
      <c r="AA29" s="343"/>
      <c r="AB29" s="340" t="str">
        <f t="shared" si="6"/>
        <v/>
      </c>
      <c r="AC29" s="343"/>
      <c r="AD29" s="343"/>
      <c r="AE29" s="343"/>
      <c r="AF29" s="343"/>
      <c r="AG29" s="340" t="str">
        <f t="shared" si="7"/>
        <v/>
      </c>
      <c r="AH29" s="343"/>
      <c r="AI29" s="343"/>
      <c r="AJ29" s="343"/>
      <c r="AK29" s="343"/>
      <c r="AL29" s="340" t="str">
        <f t="shared" si="8"/>
        <v/>
      </c>
      <c r="AM29" s="343"/>
      <c r="AN29" s="343"/>
      <c r="AO29" s="343"/>
      <c r="AP29" s="343"/>
      <c r="AQ29" s="340" t="str">
        <f t="shared" si="9"/>
        <v/>
      </c>
      <c r="AR29" s="343"/>
      <c r="AS29" s="343"/>
      <c r="AT29" s="343"/>
      <c r="AU29" s="343"/>
      <c r="AV29" s="340" t="str">
        <f t="shared" si="10"/>
        <v/>
      </c>
      <c r="AW29" s="343"/>
      <c r="AX29" s="343"/>
      <c r="AY29" s="343"/>
      <c r="AZ29" s="343"/>
      <c r="BA29" s="340" t="str">
        <f t="shared" si="11"/>
        <v/>
      </c>
      <c r="BB29" s="343"/>
      <c r="BC29" s="343"/>
      <c r="BD29" s="343"/>
      <c r="BE29" s="343"/>
      <c r="BF29" s="340" t="str">
        <f t="shared" si="12"/>
        <v/>
      </c>
      <c r="BG29" s="343"/>
      <c r="BH29" s="343"/>
      <c r="BI29" s="343"/>
      <c r="BJ29" s="343"/>
      <c r="BK29" s="340" t="str">
        <f t="shared" si="13"/>
        <v/>
      </c>
      <c r="BL29" s="343"/>
      <c r="BM29" s="343"/>
      <c r="BN29" s="343"/>
      <c r="BO29" s="343"/>
      <c r="BP29" s="340" t="str">
        <f t="shared" si="14"/>
        <v/>
      </c>
      <c r="BQ29" s="343"/>
      <c r="BR29" s="343"/>
      <c r="BS29" s="343"/>
      <c r="BT29" s="343"/>
      <c r="BU29" s="340" t="str">
        <f t="shared" si="15"/>
        <v/>
      </c>
      <c r="BV29" s="343"/>
      <c r="BW29" s="343"/>
      <c r="BX29" s="343"/>
      <c r="BY29" s="343"/>
      <c r="BZ29" s="342" t="str">
        <f t="shared" si="16"/>
        <v/>
      </c>
      <c r="CA29" s="343"/>
      <c r="CB29" s="343"/>
      <c r="CC29" s="343"/>
      <c r="CD29" s="343"/>
    </row>
    <row r="30">
      <c r="A30" s="339"/>
      <c r="B30" s="339"/>
      <c r="C30" s="340" t="str">
        <f t="shared" si="1"/>
        <v/>
      </c>
      <c r="D30" s="343"/>
      <c r="E30" s="343"/>
      <c r="F30" s="343"/>
      <c r="G30" s="343"/>
      <c r="H30" s="340" t="str">
        <f t="shared" si="17"/>
        <v/>
      </c>
      <c r="I30" s="343"/>
      <c r="J30" s="343"/>
      <c r="K30" s="343"/>
      <c r="L30" s="343"/>
      <c r="M30" s="340" t="str">
        <f t="shared" si="18"/>
        <v/>
      </c>
      <c r="N30" s="343"/>
      <c r="O30" s="343"/>
      <c r="P30" s="343"/>
      <c r="Q30" s="343"/>
      <c r="R30" s="340" t="str">
        <f t="shared" si="19"/>
        <v/>
      </c>
      <c r="S30" s="343"/>
      <c r="T30" s="343"/>
      <c r="U30" s="343"/>
      <c r="V30" s="343"/>
      <c r="W30" s="340" t="str">
        <f t="shared" si="20"/>
        <v/>
      </c>
      <c r="X30" s="343"/>
      <c r="Y30" s="343"/>
      <c r="Z30" s="343"/>
      <c r="AA30" s="343"/>
      <c r="AB30" s="340" t="str">
        <f t="shared" si="6"/>
        <v/>
      </c>
      <c r="AC30" s="343"/>
      <c r="AD30" s="343"/>
      <c r="AE30" s="343"/>
      <c r="AF30" s="343"/>
      <c r="AG30" s="340" t="str">
        <f t="shared" si="7"/>
        <v/>
      </c>
      <c r="AH30" s="343"/>
      <c r="AI30" s="343"/>
      <c r="AJ30" s="343"/>
      <c r="AK30" s="343"/>
      <c r="AL30" s="340" t="str">
        <f t="shared" si="8"/>
        <v/>
      </c>
      <c r="AM30" s="343"/>
      <c r="AN30" s="343"/>
      <c r="AO30" s="343"/>
      <c r="AP30" s="343"/>
      <c r="AQ30" s="340" t="str">
        <f t="shared" si="9"/>
        <v/>
      </c>
      <c r="AR30" s="343"/>
      <c r="AS30" s="343"/>
      <c r="AT30" s="343"/>
      <c r="AU30" s="343"/>
      <c r="AV30" s="340" t="str">
        <f t="shared" si="10"/>
        <v/>
      </c>
      <c r="AW30" s="343"/>
      <c r="AX30" s="343"/>
      <c r="AY30" s="343"/>
      <c r="AZ30" s="343"/>
      <c r="BA30" s="340" t="str">
        <f t="shared" si="11"/>
        <v/>
      </c>
      <c r="BB30" s="343"/>
      <c r="BC30" s="343"/>
      <c r="BD30" s="343"/>
      <c r="BE30" s="343"/>
      <c r="BF30" s="340" t="str">
        <f t="shared" si="12"/>
        <v/>
      </c>
      <c r="BG30" s="343"/>
      <c r="BH30" s="343"/>
      <c r="BI30" s="343"/>
      <c r="BJ30" s="343"/>
      <c r="BK30" s="340" t="str">
        <f t="shared" si="13"/>
        <v/>
      </c>
      <c r="BL30" s="343"/>
      <c r="BM30" s="343"/>
      <c r="BN30" s="343"/>
      <c r="BO30" s="343"/>
      <c r="BP30" s="340" t="str">
        <f t="shared" si="14"/>
        <v/>
      </c>
      <c r="BQ30" s="343"/>
      <c r="BR30" s="343"/>
      <c r="BS30" s="343"/>
      <c r="BT30" s="343"/>
      <c r="BU30" s="340" t="str">
        <f t="shared" si="15"/>
        <v/>
      </c>
      <c r="BV30" s="343"/>
      <c r="BW30" s="343"/>
      <c r="BX30" s="343"/>
      <c r="BY30" s="343"/>
      <c r="BZ30" s="342" t="str">
        <f t="shared" si="16"/>
        <v/>
      </c>
      <c r="CA30" s="343"/>
      <c r="CB30" s="343"/>
      <c r="CC30" s="343"/>
      <c r="CD30" s="343"/>
    </row>
    <row r="31">
      <c r="A31" s="339"/>
      <c r="B31" s="339"/>
      <c r="C31" s="340" t="str">
        <f t="shared" si="1"/>
        <v/>
      </c>
      <c r="D31" s="343"/>
      <c r="E31" s="343"/>
      <c r="F31" s="343"/>
      <c r="G31" s="343"/>
      <c r="H31" s="340" t="str">
        <f t="shared" si="17"/>
        <v/>
      </c>
      <c r="I31" s="343"/>
      <c r="J31" s="343"/>
      <c r="K31" s="343"/>
      <c r="L31" s="343"/>
      <c r="M31" s="340" t="str">
        <f t="shared" si="18"/>
        <v/>
      </c>
      <c r="N31" s="343"/>
      <c r="O31" s="343"/>
      <c r="P31" s="343"/>
      <c r="Q31" s="343"/>
      <c r="R31" s="340" t="str">
        <f t="shared" si="19"/>
        <v/>
      </c>
      <c r="S31" s="343"/>
      <c r="T31" s="343"/>
      <c r="U31" s="343"/>
      <c r="V31" s="343"/>
      <c r="W31" s="340" t="str">
        <f t="shared" si="20"/>
        <v/>
      </c>
      <c r="X31" s="343"/>
      <c r="Y31" s="343"/>
      <c r="Z31" s="343"/>
      <c r="AA31" s="343"/>
      <c r="AB31" s="340" t="str">
        <f t="shared" si="6"/>
        <v/>
      </c>
      <c r="AC31" s="343"/>
      <c r="AD31" s="343"/>
      <c r="AE31" s="343"/>
      <c r="AF31" s="343"/>
      <c r="AG31" s="340" t="str">
        <f t="shared" si="7"/>
        <v/>
      </c>
      <c r="AH31" s="343"/>
      <c r="AI31" s="343"/>
      <c r="AJ31" s="343"/>
      <c r="AK31" s="343"/>
      <c r="AL31" s="340" t="str">
        <f t="shared" si="8"/>
        <v/>
      </c>
      <c r="AM31" s="343"/>
      <c r="AN31" s="343"/>
      <c r="AO31" s="343"/>
      <c r="AP31" s="343"/>
      <c r="AQ31" s="340" t="str">
        <f t="shared" si="9"/>
        <v/>
      </c>
      <c r="AR31" s="343"/>
      <c r="AS31" s="343"/>
      <c r="AT31" s="343"/>
      <c r="AU31" s="343"/>
      <c r="AV31" s="340" t="str">
        <f t="shared" si="10"/>
        <v/>
      </c>
      <c r="AW31" s="343"/>
      <c r="AX31" s="343"/>
      <c r="AY31" s="343"/>
      <c r="AZ31" s="343"/>
      <c r="BA31" s="340" t="str">
        <f t="shared" si="11"/>
        <v/>
      </c>
      <c r="BB31" s="343"/>
      <c r="BC31" s="343"/>
      <c r="BD31" s="343"/>
      <c r="BE31" s="343"/>
      <c r="BF31" s="340" t="str">
        <f t="shared" si="12"/>
        <v/>
      </c>
      <c r="BG31" s="343"/>
      <c r="BH31" s="343"/>
      <c r="BI31" s="343"/>
      <c r="BJ31" s="343"/>
      <c r="BK31" s="340" t="str">
        <f t="shared" si="13"/>
        <v/>
      </c>
      <c r="BL31" s="343"/>
      <c r="BM31" s="343"/>
      <c r="BN31" s="343"/>
      <c r="BO31" s="343"/>
      <c r="BP31" s="340" t="str">
        <f t="shared" si="14"/>
        <v/>
      </c>
      <c r="BQ31" s="343"/>
      <c r="BR31" s="343"/>
      <c r="BS31" s="343"/>
      <c r="BT31" s="343"/>
      <c r="BU31" s="340" t="str">
        <f t="shared" si="15"/>
        <v/>
      </c>
      <c r="BV31" s="343"/>
      <c r="BW31" s="343"/>
      <c r="BX31" s="343"/>
      <c r="BY31" s="343"/>
      <c r="BZ31" s="342" t="str">
        <f t="shared" si="16"/>
        <v/>
      </c>
      <c r="CA31" s="343"/>
      <c r="CB31" s="343"/>
      <c r="CC31" s="343"/>
      <c r="CD31" s="343"/>
    </row>
    <row r="32">
      <c r="A32" s="339"/>
      <c r="B32" s="339"/>
      <c r="C32" s="340" t="str">
        <f t="shared" si="1"/>
        <v/>
      </c>
      <c r="D32" s="343"/>
      <c r="E32" s="343"/>
      <c r="F32" s="343"/>
      <c r="G32" s="343"/>
      <c r="H32" s="340" t="str">
        <f t="shared" si="17"/>
        <v/>
      </c>
      <c r="I32" s="343"/>
      <c r="J32" s="343"/>
      <c r="K32" s="343"/>
      <c r="L32" s="343"/>
      <c r="M32" s="340" t="str">
        <f t="shared" si="18"/>
        <v/>
      </c>
      <c r="N32" s="343"/>
      <c r="O32" s="343"/>
      <c r="P32" s="343"/>
      <c r="Q32" s="343"/>
      <c r="R32" s="340" t="str">
        <f t="shared" si="19"/>
        <v/>
      </c>
      <c r="S32" s="343"/>
      <c r="T32" s="343"/>
      <c r="U32" s="343"/>
      <c r="V32" s="343"/>
      <c r="W32" s="340" t="str">
        <f t="shared" si="20"/>
        <v/>
      </c>
      <c r="X32" s="343"/>
      <c r="Y32" s="343"/>
      <c r="Z32" s="343"/>
      <c r="AA32" s="343"/>
      <c r="AB32" s="340" t="str">
        <f t="shared" si="6"/>
        <v/>
      </c>
      <c r="AC32" s="343"/>
      <c r="AD32" s="343"/>
      <c r="AE32" s="343"/>
      <c r="AF32" s="343"/>
      <c r="AG32" s="340" t="str">
        <f t="shared" si="7"/>
        <v/>
      </c>
      <c r="AH32" s="343"/>
      <c r="AI32" s="343"/>
      <c r="AJ32" s="343"/>
      <c r="AK32" s="343"/>
      <c r="AL32" s="340" t="str">
        <f t="shared" si="8"/>
        <v/>
      </c>
      <c r="AM32" s="343"/>
      <c r="AN32" s="343"/>
      <c r="AO32" s="343"/>
      <c r="AP32" s="343"/>
      <c r="AQ32" s="340" t="str">
        <f t="shared" si="9"/>
        <v/>
      </c>
      <c r="AR32" s="343"/>
      <c r="AS32" s="343"/>
      <c r="AT32" s="343"/>
      <c r="AU32" s="343"/>
      <c r="AV32" s="340" t="str">
        <f t="shared" si="10"/>
        <v/>
      </c>
      <c r="AW32" s="343"/>
      <c r="AX32" s="343"/>
      <c r="AY32" s="343"/>
      <c r="AZ32" s="343"/>
      <c r="BA32" s="340" t="str">
        <f t="shared" si="11"/>
        <v/>
      </c>
      <c r="BB32" s="343"/>
      <c r="BC32" s="343"/>
      <c r="BD32" s="343"/>
      <c r="BE32" s="343"/>
      <c r="BF32" s="340" t="str">
        <f t="shared" si="12"/>
        <v/>
      </c>
      <c r="BG32" s="343"/>
      <c r="BH32" s="343"/>
      <c r="BI32" s="343"/>
      <c r="BJ32" s="343"/>
      <c r="BK32" s="340" t="str">
        <f t="shared" si="13"/>
        <v/>
      </c>
      <c r="BL32" s="343"/>
      <c r="BM32" s="343"/>
      <c r="BN32" s="343"/>
      <c r="BO32" s="343"/>
      <c r="BP32" s="340" t="str">
        <f t="shared" si="14"/>
        <v/>
      </c>
      <c r="BQ32" s="343"/>
      <c r="BR32" s="343"/>
      <c r="BS32" s="343"/>
      <c r="BT32" s="343"/>
      <c r="BU32" s="340" t="str">
        <f t="shared" si="15"/>
        <v/>
      </c>
      <c r="BV32" s="343"/>
      <c r="BW32" s="343"/>
      <c r="BX32" s="343"/>
      <c r="BY32" s="343"/>
      <c r="BZ32" s="342" t="str">
        <f t="shared" si="16"/>
        <v/>
      </c>
      <c r="CA32" s="343"/>
      <c r="CB32" s="341"/>
      <c r="CC32" s="341"/>
      <c r="CD32" s="343"/>
    </row>
    <row r="33">
      <c r="A33" s="344"/>
      <c r="B33" s="344"/>
      <c r="C33" s="340" t="str">
        <f t="shared" si="1"/>
        <v/>
      </c>
      <c r="D33" s="343"/>
      <c r="E33" s="343"/>
      <c r="F33" s="343"/>
      <c r="G33" s="343"/>
      <c r="H33" s="340" t="str">
        <f t="shared" si="17"/>
        <v/>
      </c>
      <c r="I33" s="343"/>
      <c r="J33" s="343"/>
      <c r="K33" s="343"/>
      <c r="L33" s="343"/>
      <c r="M33" s="340" t="str">
        <f t="shared" si="18"/>
        <v/>
      </c>
      <c r="N33" s="343"/>
      <c r="O33" s="343"/>
      <c r="P33" s="343"/>
      <c r="Q33" s="343"/>
      <c r="R33" s="340" t="str">
        <f t="shared" si="19"/>
        <v/>
      </c>
      <c r="S33" s="343"/>
      <c r="T33" s="343"/>
      <c r="U33" s="343"/>
      <c r="V33" s="343"/>
      <c r="W33" s="340" t="str">
        <f t="shared" si="20"/>
        <v/>
      </c>
      <c r="X33" s="343"/>
      <c r="Y33" s="343"/>
      <c r="Z33" s="343"/>
      <c r="AA33" s="343"/>
      <c r="AB33" s="340" t="str">
        <f t="shared" si="6"/>
        <v/>
      </c>
      <c r="AC33" s="343"/>
      <c r="AD33" s="343"/>
      <c r="AE33" s="343"/>
      <c r="AF33" s="343"/>
      <c r="AG33" s="340" t="str">
        <f t="shared" si="7"/>
        <v/>
      </c>
      <c r="AH33" s="343"/>
      <c r="AI33" s="343"/>
      <c r="AJ33" s="343"/>
      <c r="AK33" s="343"/>
      <c r="AL33" s="340" t="str">
        <f t="shared" si="8"/>
        <v/>
      </c>
      <c r="AM33" s="343"/>
      <c r="AN33" s="343"/>
      <c r="AO33" s="343"/>
      <c r="AP33" s="343"/>
      <c r="AQ33" s="340" t="str">
        <f t="shared" si="9"/>
        <v/>
      </c>
      <c r="AR33" s="343"/>
      <c r="AS33" s="343"/>
      <c r="AT33" s="343"/>
      <c r="AU33" s="343"/>
      <c r="AV33" s="340" t="str">
        <f t="shared" si="10"/>
        <v/>
      </c>
      <c r="AW33" s="343"/>
      <c r="AX33" s="343"/>
      <c r="AY33" s="343"/>
      <c r="AZ33" s="343"/>
      <c r="BA33" s="340" t="str">
        <f t="shared" si="11"/>
        <v/>
      </c>
      <c r="BB33" s="343"/>
      <c r="BC33" s="343"/>
      <c r="BD33" s="343"/>
      <c r="BE33" s="343"/>
      <c r="BF33" s="340" t="str">
        <f t="shared" si="12"/>
        <v/>
      </c>
      <c r="BG33" s="343"/>
      <c r="BH33" s="343"/>
      <c r="BI33" s="343"/>
      <c r="BJ33" s="343"/>
      <c r="BK33" s="340" t="str">
        <f t="shared" si="13"/>
        <v/>
      </c>
      <c r="BL33" s="343"/>
      <c r="BM33" s="343"/>
      <c r="BN33" s="343"/>
      <c r="BO33" s="343"/>
      <c r="BP33" s="340" t="str">
        <f t="shared" si="14"/>
        <v/>
      </c>
      <c r="BQ33" s="343"/>
      <c r="BR33" s="343"/>
      <c r="BS33" s="343"/>
      <c r="BT33" s="343"/>
      <c r="BU33" s="340" t="str">
        <f t="shared" si="15"/>
        <v/>
      </c>
      <c r="BV33" s="343"/>
      <c r="BW33" s="343"/>
      <c r="BX33" s="343"/>
      <c r="BY33" s="343"/>
      <c r="BZ33" s="342" t="str">
        <f t="shared" si="16"/>
        <v/>
      </c>
      <c r="CA33" s="341"/>
      <c r="CB33" s="345"/>
      <c r="CC33" s="343"/>
      <c r="CD33" s="343"/>
    </row>
    <row r="34">
      <c r="A34" s="339"/>
      <c r="B34" s="339"/>
      <c r="C34" s="340" t="str">
        <f t="shared" si="1"/>
        <v/>
      </c>
      <c r="D34" s="343"/>
      <c r="E34" s="343"/>
      <c r="F34" s="343"/>
      <c r="G34" s="343"/>
      <c r="H34" s="340" t="str">
        <f t="shared" si="17"/>
        <v/>
      </c>
      <c r="I34" s="343"/>
      <c r="J34" s="343"/>
      <c r="K34" s="343"/>
      <c r="L34" s="343"/>
      <c r="M34" s="340" t="str">
        <f t="shared" si="18"/>
        <v/>
      </c>
      <c r="N34" s="343"/>
      <c r="O34" s="343"/>
      <c r="P34" s="343"/>
      <c r="Q34" s="343"/>
      <c r="R34" s="340" t="str">
        <f t="shared" si="19"/>
        <v/>
      </c>
      <c r="S34" s="343"/>
      <c r="T34" s="343"/>
      <c r="U34" s="343"/>
      <c r="V34" s="343"/>
      <c r="W34" s="340" t="str">
        <f t="shared" si="20"/>
        <v/>
      </c>
      <c r="X34" s="343"/>
      <c r="Y34" s="343"/>
      <c r="Z34" s="343"/>
      <c r="AA34" s="343"/>
      <c r="AB34" s="340" t="str">
        <f t="shared" si="6"/>
        <v/>
      </c>
      <c r="AC34" s="343"/>
      <c r="AD34" s="343"/>
      <c r="AE34" s="343"/>
      <c r="AF34" s="343"/>
      <c r="AG34" s="340" t="str">
        <f t="shared" si="7"/>
        <v/>
      </c>
      <c r="AH34" s="343"/>
      <c r="AI34" s="343"/>
      <c r="AJ34" s="343"/>
      <c r="AK34" s="343"/>
      <c r="AL34" s="340" t="str">
        <f t="shared" si="8"/>
        <v/>
      </c>
      <c r="AM34" s="343"/>
      <c r="AN34" s="343"/>
      <c r="AO34" s="343"/>
      <c r="AP34" s="343"/>
      <c r="AQ34" s="340" t="str">
        <f t="shared" si="9"/>
        <v/>
      </c>
      <c r="AR34" s="343"/>
      <c r="AS34" s="343"/>
      <c r="AT34" s="343"/>
      <c r="AU34" s="343"/>
      <c r="AV34" s="340" t="str">
        <f t="shared" si="10"/>
        <v/>
      </c>
      <c r="AW34" s="343"/>
      <c r="AX34" s="343"/>
      <c r="AY34" s="343"/>
      <c r="AZ34" s="343"/>
      <c r="BA34" s="340" t="str">
        <f t="shared" si="11"/>
        <v/>
      </c>
      <c r="BB34" s="343"/>
      <c r="BC34" s="343"/>
      <c r="BD34" s="343"/>
      <c r="BE34" s="343"/>
      <c r="BF34" s="340" t="str">
        <f t="shared" si="12"/>
        <v/>
      </c>
      <c r="BG34" s="343"/>
      <c r="BH34" s="343"/>
      <c r="BI34" s="343"/>
      <c r="BJ34" s="343"/>
      <c r="BK34" s="340" t="str">
        <f t="shared" si="13"/>
        <v/>
      </c>
      <c r="BL34" s="343"/>
      <c r="BM34" s="343"/>
      <c r="BN34" s="343"/>
      <c r="BO34" s="343"/>
      <c r="BP34" s="340" t="str">
        <f t="shared" si="14"/>
        <v/>
      </c>
      <c r="BQ34" s="343"/>
      <c r="BR34" s="343"/>
      <c r="BS34" s="343"/>
      <c r="BT34" s="343"/>
      <c r="BU34" s="340" t="str">
        <f t="shared" si="15"/>
        <v/>
      </c>
      <c r="BV34" s="343"/>
      <c r="BW34" s="343"/>
      <c r="BX34" s="343"/>
      <c r="BY34" s="343"/>
      <c r="BZ34" s="342" t="str">
        <f t="shared" si="16"/>
        <v/>
      </c>
      <c r="CA34" s="341"/>
      <c r="CB34" s="341"/>
      <c r="CC34" s="341"/>
      <c r="CD34" s="343"/>
    </row>
    <row r="35">
      <c r="A35" s="339"/>
      <c r="B35" s="339"/>
      <c r="C35" s="340" t="str">
        <f t="shared" si="1"/>
        <v/>
      </c>
      <c r="D35" s="343"/>
      <c r="E35" s="343"/>
      <c r="F35" s="343"/>
      <c r="G35" s="343"/>
      <c r="H35" s="340" t="str">
        <f t="shared" si="17"/>
        <v/>
      </c>
      <c r="I35" s="343"/>
      <c r="J35" s="343"/>
      <c r="K35" s="343"/>
      <c r="L35" s="343"/>
      <c r="M35" s="340" t="str">
        <f t="shared" si="18"/>
        <v/>
      </c>
      <c r="N35" s="343"/>
      <c r="O35" s="343"/>
      <c r="P35" s="343"/>
      <c r="Q35" s="343"/>
      <c r="R35" s="340" t="str">
        <f t="shared" si="19"/>
        <v/>
      </c>
      <c r="S35" s="343"/>
      <c r="T35" s="343"/>
      <c r="U35" s="343"/>
      <c r="V35" s="343"/>
      <c r="W35" s="340" t="str">
        <f t="shared" si="20"/>
        <v/>
      </c>
      <c r="X35" s="343"/>
      <c r="Y35" s="343"/>
      <c r="Z35" s="343"/>
      <c r="AA35" s="343"/>
      <c r="AB35" s="340" t="str">
        <f t="shared" si="6"/>
        <v/>
      </c>
      <c r="AC35" s="343"/>
      <c r="AD35" s="343"/>
      <c r="AE35" s="343"/>
      <c r="AF35" s="343"/>
      <c r="AG35" s="340" t="str">
        <f t="shared" si="7"/>
        <v/>
      </c>
      <c r="AH35" s="343"/>
      <c r="AI35" s="343"/>
      <c r="AJ35" s="343"/>
      <c r="AK35" s="343"/>
      <c r="AL35" s="340" t="str">
        <f t="shared" si="8"/>
        <v/>
      </c>
      <c r="AM35" s="343"/>
      <c r="AN35" s="343"/>
      <c r="AO35" s="343"/>
      <c r="AP35" s="343"/>
      <c r="AQ35" s="340" t="str">
        <f t="shared" si="9"/>
        <v/>
      </c>
      <c r="AR35" s="343"/>
      <c r="AS35" s="343"/>
      <c r="AT35" s="343"/>
      <c r="AU35" s="343"/>
      <c r="AV35" s="340" t="str">
        <f t="shared" si="10"/>
        <v/>
      </c>
      <c r="AW35" s="343"/>
      <c r="AX35" s="343"/>
      <c r="AY35" s="343"/>
      <c r="AZ35" s="343"/>
      <c r="BA35" s="340" t="str">
        <f t="shared" si="11"/>
        <v/>
      </c>
      <c r="BB35" s="343"/>
      <c r="BC35" s="343"/>
      <c r="BD35" s="343"/>
      <c r="BE35" s="343"/>
      <c r="BF35" s="340" t="str">
        <f t="shared" si="12"/>
        <v/>
      </c>
      <c r="BG35" s="343"/>
      <c r="BH35" s="343"/>
      <c r="BI35" s="343"/>
      <c r="BJ35" s="343"/>
      <c r="BK35" s="340" t="str">
        <f t="shared" si="13"/>
        <v/>
      </c>
      <c r="BL35" s="343"/>
      <c r="BM35" s="343"/>
      <c r="BN35" s="343"/>
      <c r="BO35" s="343"/>
      <c r="BP35" s="340" t="str">
        <f t="shared" si="14"/>
        <v/>
      </c>
      <c r="BQ35" s="343"/>
      <c r="BR35" s="343"/>
      <c r="BS35" s="343"/>
      <c r="BT35" s="343"/>
      <c r="BU35" s="340" t="str">
        <f t="shared" si="15"/>
        <v/>
      </c>
      <c r="BV35" s="343"/>
      <c r="BW35" s="343"/>
      <c r="BX35" s="343"/>
      <c r="BY35" s="343"/>
      <c r="BZ35" s="342" t="str">
        <f t="shared" si="16"/>
        <v/>
      </c>
      <c r="CA35" s="341"/>
      <c r="CB35" s="341"/>
      <c r="CC35" s="341"/>
      <c r="CD35" s="343"/>
    </row>
    <row r="36">
      <c r="A36" s="339"/>
      <c r="B36" s="339"/>
      <c r="C36" s="346" t="str">
        <f t="shared" si="1"/>
        <v/>
      </c>
      <c r="D36" s="347"/>
      <c r="E36" s="347"/>
      <c r="F36" s="347"/>
      <c r="G36" s="347"/>
      <c r="H36" s="346" t="str">
        <f t="shared" si="17"/>
        <v/>
      </c>
      <c r="I36" s="347"/>
      <c r="J36" s="347"/>
      <c r="K36" s="347"/>
      <c r="L36" s="347"/>
      <c r="M36" s="346" t="str">
        <f t="shared" si="18"/>
        <v/>
      </c>
      <c r="N36" s="347"/>
      <c r="O36" s="347"/>
      <c r="P36" s="347"/>
      <c r="Q36" s="347"/>
      <c r="R36" s="346" t="str">
        <f t="shared" si="19"/>
        <v/>
      </c>
      <c r="S36" s="347"/>
      <c r="T36" s="347"/>
      <c r="U36" s="347"/>
      <c r="V36" s="347"/>
      <c r="W36" s="346" t="str">
        <f t="shared" si="20"/>
        <v/>
      </c>
      <c r="X36" s="347"/>
      <c r="Y36" s="347"/>
      <c r="Z36" s="347"/>
      <c r="AA36" s="347"/>
      <c r="AB36" s="346" t="str">
        <f t="shared" si="6"/>
        <v/>
      </c>
      <c r="AC36" s="347"/>
      <c r="AD36" s="347"/>
      <c r="AE36" s="347"/>
      <c r="AF36" s="347"/>
      <c r="AG36" s="346" t="str">
        <f t="shared" si="7"/>
        <v/>
      </c>
      <c r="AH36" s="347"/>
      <c r="AI36" s="347"/>
      <c r="AJ36" s="347"/>
      <c r="AK36" s="347"/>
      <c r="AL36" s="346" t="str">
        <f t="shared" si="8"/>
        <v/>
      </c>
      <c r="AM36" s="347"/>
      <c r="AN36" s="347"/>
      <c r="AO36" s="347"/>
      <c r="AP36" s="347"/>
      <c r="AQ36" s="346" t="str">
        <f t="shared" si="9"/>
        <v/>
      </c>
      <c r="AR36" s="347"/>
      <c r="AS36" s="347"/>
      <c r="AT36" s="347"/>
      <c r="AU36" s="347"/>
      <c r="AV36" s="346" t="str">
        <f t="shared" si="10"/>
        <v/>
      </c>
      <c r="AW36" s="347"/>
      <c r="AX36" s="347"/>
      <c r="AY36" s="347"/>
      <c r="AZ36" s="347"/>
      <c r="BA36" s="346" t="str">
        <f t="shared" si="11"/>
        <v/>
      </c>
      <c r="BB36" s="347"/>
      <c r="BC36" s="347"/>
      <c r="BD36" s="347"/>
      <c r="BE36" s="347"/>
      <c r="BF36" s="346" t="str">
        <f t="shared" si="12"/>
        <v/>
      </c>
      <c r="BG36" s="347"/>
      <c r="BH36" s="347"/>
      <c r="BI36" s="347"/>
      <c r="BJ36" s="347"/>
      <c r="BK36" s="346" t="str">
        <f t="shared" si="13"/>
        <v/>
      </c>
      <c r="BL36" s="347"/>
      <c r="BM36" s="347"/>
      <c r="BN36" s="347"/>
      <c r="BO36" s="347"/>
      <c r="BP36" s="346" t="str">
        <f t="shared" si="14"/>
        <v/>
      </c>
      <c r="BQ36" s="347"/>
      <c r="BR36" s="347"/>
      <c r="BS36" s="347"/>
      <c r="BT36" s="347"/>
      <c r="BU36" s="346" t="str">
        <f t="shared" si="15"/>
        <v/>
      </c>
      <c r="BV36" s="347"/>
      <c r="BW36" s="347"/>
      <c r="BX36" s="347"/>
      <c r="BY36" s="347"/>
      <c r="BZ36" s="348" t="str">
        <f t="shared" si="16"/>
        <v/>
      </c>
      <c r="CA36" s="341"/>
      <c r="CB36" s="341"/>
      <c r="CC36" s="341"/>
      <c r="CD36" s="341"/>
    </row>
    <row r="37">
      <c r="A37" s="339"/>
      <c r="B37" s="339"/>
      <c r="C37" s="346" t="str">
        <f t="shared" si="1"/>
        <v/>
      </c>
      <c r="D37" s="347"/>
      <c r="E37" s="347"/>
      <c r="F37" s="347"/>
      <c r="G37" s="347"/>
      <c r="H37" s="346" t="str">
        <f t="shared" si="17"/>
        <v/>
      </c>
      <c r="I37" s="347"/>
      <c r="J37" s="347"/>
      <c r="K37" s="347"/>
      <c r="L37" s="347"/>
      <c r="M37" s="346" t="str">
        <f t="shared" si="18"/>
        <v/>
      </c>
      <c r="N37" s="347"/>
      <c r="O37" s="347"/>
      <c r="P37" s="347"/>
      <c r="Q37" s="347"/>
      <c r="R37" s="346" t="str">
        <f t="shared" si="19"/>
        <v/>
      </c>
      <c r="S37" s="347"/>
      <c r="T37" s="347"/>
      <c r="U37" s="347"/>
      <c r="V37" s="347"/>
      <c r="W37" s="346" t="str">
        <f t="shared" si="20"/>
        <v/>
      </c>
      <c r="X37" s="347"/>
      <c r="Y37" s="347"/>
      <c r="Z37" s="347"/>
      <c r="AA37" s="347"/>
      <c r="AB37" s="346" t="str">
        <f t="shared" si="6"/>
        <v/>
      </c>
      <c r="AC37" s="347"/>
      <c r="AD37" s="347"/>
      <c r="AE37" s="347"/>
      <c r="AF37" s="347"/>
      <c r="AG37" s="346" t="str">
        <f t="shared" si="7"/>
        <v/>
      </c>
      <c r="AH37" s="347"/>
      <c r="AI37" s="347"/>
      <c r="AJ37" s="347"/>
      <c r="AK37" s="347"/>
      <c r="AL37" s="346" t="str">
        <f t="shared" si="8"/>
        <v/>
      </c>
      <c r="AM37" s="347"/>
      <c r="AN37" s="347"/>
      <c r="AO37" s="347"/>
      <c r="AP37" s="347"/>
      <c r="AQ37" s="346" t="str">
        <f t="shared" si="9"/>
        <v/>
      </c>
      <c r="AR37" s="347"/>
      <c r="AS37" s="347"/>
      <c r="AT37" s="347"/>
      <c r="AU37" s="347"/>
      <c r="AV37" s="346" t="str">
        <f t="shared" si="10"/>
        <v/>
      </c>
      <c r="AW37" s="347"/>
      <c r="AX37" s="347"/>
      <c r="AY37" s="347"/>
      <c r="AZ37" s="347"/>
      <c r="BA37" s="346" t="str">
        <f t="shared" si="11"/>
        <v/>
      </c>
      <c r="BB37" s="347"/>
      <c r="BC37" s="347"/>
      <c r="BD37" s="347"/>
      <c r="BE37" s="347"/>
      <c r="BF37" s="346" t="str">
        <f t="shared" si="12"/>
        <v/>
      </c>
      <c r="BG37" s="347"/>
      <c r="BH37" s="347"/>
      <c r="BI37" s="347"/>
      <c r="BJ37" s="347"/>
      <c r="BK37" s="346" t="str">
        <f t="shared" si="13"/>
        <v/>
      </c>
      <c r="BL37" s="347"/>
      <c r="BM37" s="347"/>
      <c r="BN37" s="347"/>
      <c r="BO37" s="347"/>
      <c r="BP37" s="346" t="str">
        <f t="shared" si="14"/>
        <v/>
      </c>
      <c r="BQ37" s="347"/>
      <c r="BR37" s="347"/>
      <c r="BS37" s="347"/>
      <c r="BT37" s="347"/>
      <c r="BU37" s="346" t="str">
        <f t="shared" si="15"/>
        <v/>
      </c>
      <c r="BV37" s="347"/>
      <c r="BW37" s="347"/>
      <c r="BX37" s="347"/>
      <c r="BY37" s="347"/>
      <c r="BZ37" s="348" t="str">
        <f t="shared" si="16"/>
        <v/>
      </c>
      <c r="CA37" s="341"/>
      <c r="CB37" s="341"/>
      <c r="CC37" s="341"/>
      <c r="CD37" s="341"/>
    </row>
    <row r="38">
      <c r="A38" s="339"/>
      <c r="B38" s="339"/>
      <c r="C38" s="346" t="str">
        <f t="shared" si="1"/>
        <v/>
      </c>
      <c r="D38" s="347"/>
      <c r="E38" s="347"/>
      <c r="F38" s="347"/>
      <c r="G38" s="347"/>
      <c r="H38" s="346" t="str">
        <f t="shared" si="17"/>
        <v/>
      </c>
      <c r="I38" s="347"/>
      <c r="J38" s="347"/>
      <c r="K38" s="347"/>
      <c r="L38" s="347"/>
      <c r="M38" s="346" t="str">
        <f t="shared" si="18"/>
        <v/>
      </c>
      <c r="N38" s="347"/>
      <c r="O38" s="347"/>
      <c r="P38" s="347"/>
      <c r="Q38" s="347"/>
      <c r="R38" s="346" t="str">
        <f t="shared" si="19"/>
        <v/>
      </c>
      <c r="S38" s="347"/>
      <c r="T38" s="347"/>
      <c r="U38" s="347"/>
      <c r="V38" s="347"/>
      <c r="W38" s="346" t="str">
        <f t="shared" si="20"/>
        <v/>
      </c>
      <c r="X38" s="347"/>
      <c r="Y38" s="347"/>
      <c r="Z38" s="347"/>
      <c r="AA38" s="347"/>
      <c r="AB38" s="346" t="str">
        <f t="shared" si="6"/>
        <v/>
      </c>
      <c r="AC38" s="347"/>
      <c r="AD38" s="347"/>
      <c r="AE38" s="347"/>
      <c r="AF38" s="347"/>
      <c r="AG38" s="346" t="str">
        <f t="shared" si="7"/>
        <v/>
      </c>
      <c r="AH38" s="347"/>
      <c r="AI38" s="347"/>
      <c r="AJ38" s="347"/>
      <c r="AK38" s="347"/>
      <c r="AL38" s="346" t="str">
        <f t="shared" si="8"/>
        <v/>
      </c>
      <c r="AM38" s="347"/>
      <c r="AN38" s="347"/>
      <c r="AO38" s="347"/>
      <c r="AP38" s="347"/>
      <c r="AQ38" s="346" t="str">
        <f t="shared" si="9"/>
        <v/>
      </c>
      <c r="AR38" s="347"/>
      <c r="AS38" s="347"/>
      <c r="AT38" s="347"/>
      <c r="AU38" s="347"/>
      <c r="AV38" s="346" t="str">
        <f t="shared" si="10"/>
        <v/>
      </c>
      <c r="AW38" s="347"/>
      <c r="AX38" s="347"/>
      <c r="AY38" s="347"/>
      <c r="AZ38" s="347"/>
      <c r="BA38" s="346" t="str">
        <f t="shared" si="11"/>
        <v/>
      </c>
      <c r="BB38" s="347"/>
      <c r="BC38" s="347"/>
      <c r="BD38" s="347"/>
      <c r="BE38" s="347"/>
      <c r="BF38" s="346" t="str">
        <f t="shared" si="12"/>
        <v/>
      </c>
      <c r="BG38" s="347"/>
      <c r="BH38" s="347"/>
      <c r="BI38" s="347"/>
      <c r="BJ38" s="347"/>
      <c r="BK38" s="346" t="str">
        <f t="shared" si="13"/>
        <v/>
      </c>
      <c r="BL38" s="347"/>
      <c r="BM38" s="347"/>
      <c r="BN38" s="347"/>
      <c r="BO38" s="347"/>
      <c r="BP38" s="346" t="str">
        <f t="shared" si="14"/>
        <v/>
      </c>
      <c r="BQ38" s="347"/>
      <c r="BR38" s="347"/>
      <c r="BS38" s="347"/>
      <c r="BT38" s="347"/>
      <c r="BU38" s="346" t="str">
        <f t="shared" si="15"/>
        <v/>
      </c>
      <c r="BV38" s="347"/>
      <c r="BW38" s="347"/>
      <c r="BX38" s="347"/>
      <c r="BY38" s="347"/>
      <c r="BZ38" s="348" t="str">
        <f t="shared" si="16"/>
        <v/>
      </c>
      <c r="CA38" s="343"/>
      <c r="CB38" s="343"/>
      <c r="CC38" s="343"/>
      <c r="CD38" s="343"/>
    </row>
    <row r="39">
      <c r="A39" s="30"/>
      <c r="B39" s="30"/>
      <c r="C39" s="346" t="str">
        <f t="shared" si="1"/>
        <v/>
      </c>
      <c r="D39" s="347"/>
      <c r="E39" s="347"/>
      <c r="F39" s="347"/>
      <c r="G39" s="347"/>
      <c r="H39" s="346" t="str">
        <f t="shared" si="17"/>
        <v/>
      </c>
      <c r="I39" s="347"/>
      <c r="J39" s="347"/>
      <c r="K39" s="347"/>
      <c r="L39" s="347"/>
      <c r="M39" s="346" t="str">
        <f t="shared" si="18"/>
        <v/>
      </c>
      <c r="N39" s="347"/>
      <c r="O39" s="347"/>
      <c r="P39" s="347"/>
      <c r="Q39" s="347"/>
      <c r="R39" s="346" t="str">
        <f t="shared" si="19"/>
        <v/>
      </c>
      <c r="S39" s="347"/>
      <c r="T39" s="347"/>
      <c r="U39" s="347"/>
      <c r="V39" s="347"/>
      <c r="W39" s="346" t="str">
        <f t="shared" si="20"/>
        <v/>
      </c>
      <c r="X39" s="347"/>
      <c r="Y39" s="347"/>
      <c r="Z39" s="347"/>
      <c r="AA39" s="347"/>
      <c r="AB39" s="346" t="str">
        <f t="shared" si="6"/>
        <v/>
      </c>
      <c r="AC39" s="347"/>
      <c r="AD39" s="347"/>
      <c r="AE39" s="347"/>
      <c r="AF39" s="347"/>
      <c r="AG39" s="346" t="str">
        <f t="shared" si="7"/>
        <v/>
      </c>
      <c r="AH39" s="347"/>
      <c r="AI39" s="347"/>
      <c r="AJ39" s="347"/>
      <c r="AK39" s="347"/>
      <c r="AL39" s="346" t="str">
        <f t="shared" si="8"/>
        <v/>
      </c>
      <c r="AM39" s="347"/>
      <c r="AN39" s="347"/>
      <c r="AO39" s="347"/>
      <c r="AP39" s="347"/>
      <c r="AQ39" s="346" t="str">
        <f t="shared" si="9"/>
        <v/>
      </c>
      <c r="AR39" s="347"/>
      <c r="AS39" s="347"/>
      <c r="AT39" s="347"/>
      <c r="AU39" s="347"/>
      <c r="AV39" s="346" t="str">
        <f t="shared" si="10"/>
        <v/>
      </c>
      <c r="AW39" s="347"/>
      <c r="AX39" s="347"/>
      <c r="AY39" s="347"/>
      <c r="AZ39" s="347"/>
      <c r="BA39" s="346" t="str">
        <f t="shared" si="11"/>
        <v/>
      </c>
      <c r="BB39" s="347"/>
      <c r="BC39" s="347"/>
      <c r="BD39" s="347"/>
      <c r="BE39" s="347"/>
      <c r="BF39" s="346" t="str">
        <f t="shared" si="12"/>
        <v/>
      </c>
      <c r="BG39" s="347"/>
      <c r="BH39" s="347"/>
      <c r="BI39" s="347"/>
      <c r="BJ39" s="347"/>
      <c r="BK39" s="346" t="str">
        <f t="shared" si="13"/>
        <v/>
      </c>
      <c r="BL39" s="347"/>
      <c r="BM39" s="347"/>
      <c r="BN39" s="347"/>
      <c r="BO39" s="347"/>
      <c r="BP39" s="346" t="str">
        <f t="shared" si="14"/>
        <v/>
      </c>
      <c r="BQ39" s="347"/>
      <c r="BR39" s="347"/>
      <c r="BS39" s="347"/>
      <c r="BT39" s="347"/>
      <c r="BU39" s="346" t="str">
        <f t="shared" si="15"/>
        <v/>
      </c>
      <c r="BV39" s="347"/>
      <c r="BW39" s="347"/>
      <c r="BX39" s="347"/>
      <c r="BY39" s="347"/>
      <c r="BZ39" s="348" t="str">
        <f t="shared" si="16"/>
        <v/>
      </c>
      <c r="CA39" s="343"/>
      <c r="CB39" s="343"/>
      <c r="CC39" s="343"/>
      <c r="CD39" s="343"/>
    </row>
    <row r="40">
      <c r="A40" s="30"/>
      <c r="B40" s="30"/>
      <c r="C40" s="346" t="str">
        <f t="shared" si="1"/>
        <v/>
      </c>
      <c r="D40" s="347"/>
      <c r="E40" s="347"/>
      <c r="F40" s="347"/>
      <c r="G40" s="347"/>
      <c r="H40" s="346" t="str">
        <f t="shared" si="17"/>
        <v/>
      </c>
      <c r="I40" s="347"/>
      <c r="J40" s="347"/>
      <c r="K40" s="347"/>
      <c r="L40" s="347"/>
      <c r="M40" s="346" t="str">
        <f t="shared" si="18"/>
        <v/>
      </c>
      <c r="N40" s="347"/>
      <c r="O40" s="347"/>
      <c r="P40" s="347"/>
      <c r="Q40" s="347"/>
      <c r="R40" s="346" t="str">
        <f t="shared" si="19"/>
        <v/>
      </c>
      <c r="S40" s="347"/>
      <c r="T40" s="347"/>
      <c r="U40" s="347"/>
      <c r="V40" s="347"/>
      <c r="W40" s="346" t="str">
        <f t="shared" si="20"/>
        <v/>
      </c>
      <c r="X40" s="347"/>
      <c r="Y40" s="347"/>
      <c r="Z40" s="347"/>
      <c r="AA40" s="347"/>
      <c r="AB40" s="346" t="str">
        <f t="shared" si="6"/>
        <v/>
      </c>
      <c r="AC40" s="347"/>
      <c r="AD40" s="347"/>
      <c r="AE40" s="347"/>
      <c r="AF40" s="347"/>
      <c r="AG40" s="346" t="str">
        <f t="shared" si="7"/>
        <v/>
      </c>
      <c r="AH40" s="347"/>
      <c r="AI40" s="347"/>
      <c r="AJ40" s="347"/>
      <c r="AK40" s="347"/>
      <c r="AL40" s="346" t="str">
        <f t="shared" si="8"/>
        <v/>
      </c>
      <c r="AM40" s="347"/>
      <c r="AN40" s="347"/>
      <c r="AO40" s="347"/>
      <c r="AP40" s="347"/>
      <c r="AQ40" s="346" t="str">
        <f t="shared" si="9"/>
        <v/>
      </c>
      <c r="AR40" s="347"/>
      <c r="AS40" s="347"/>
      <c r="AT40" s="347"/>
      <c r="AU40" s="347"/>
      <c r="AV40" s="346" t="str">
        <f t="shared" si="10"/>
        <v/>
      </c>
      <c r="AW40" s="347"/>
      <c r="AX40" s="347"/>
      <c r="AY40" s="347"/>
      <c r="AZ40" s="347"/>
      <c r="BA40" s="346" t="str">
        <f t="shared" si="11"/>
        <v/>
      </c>
      <c r="BB40" s="347"/>
      <c r="BC40" s="347"/>
      <c r="BD40" s="347"/>
      <c r="BE40" s="347"/>
      <c r="BF40" s="346" t="str">
        <f t="shared" si="12"/>
        <v/>
      </c>
      <c r="BG40" s="347"/>
      <c r="BH40" s="347"/>
      <c r="BI40" s="347"/>
      <c r="BJ40" s="347"/>
      <c r="BK40" s="346" t="str">
        <f t="shared" si="13"/>
        <v/>
      </c>
      <c r="BL40" s="347"/>
      <c r="BM40" s="347"/>
      <c r="BN40" s="347"/>
      <c r="BO40" s="347"/>
      <c r="BP40" s="346" t="str">
        <f t="shared" si="14"/>
        <v/>
      </c>
      <c r="BQ40" s="347"/>
      <c r="BR40" s="347"/>
      <c r="BS40" s="347"/>
      <c r="BT40" s="347"/>
      <c r="BU40" s="346" t="str">
        <f t="shared" si="15"/>
        <v/>
      </c>
      <c r="BV40" s="347"/>
      <c r="BW40" s="347"/>
      <c r="BX40" s="347"/>
      <c r="BY40" s="347"/>
      <c r="BZ40" s="348" t="str">
        <f t="shared" si="16"/>
        <v/>
      </c>
      <c r="CA40" s="343"/>
      <c r="CB40" s="343"/>
      <c r="CC40" s="343"/>
      <c r="CD40" s="343"/>
    </row>
    <row r="41">
      <c r="A41" s="30"/>
      <c r="B41" s="30"/>
      <c r="C41" s="346" t="str">
        <f t="shared" si="1"/>
        <v/>
      </c>
      <c r="D41" s="347"/>
      <c r="E41" s="347"/>
      <c r="F41" s="347"/>
      <c r="G41" s="347"/>
      <c r="H41" s="346" t="str">
        <f t="shared" si="17"/>
        <v/>
      </c>
      <c r="I41" s="347"/>
      <c r="J41" s="347"/>
      <c r="K41" s="347"/>
      <c r="L41" s="347"/>
      <c r="M41" s="346" t="str">
        <f t="shared" si="18"/>
        <v/>
      </c>
      <c r="N41" s="347"/>
      <c r="O41" s="347"/>
      <c r="P41" s="347"/>
      <c r="Q41" s="347"/>
      <c r="R41" s="346" t="str">
        <f t="shared" si="19"/>
        <v/>
      </c>
      <c r="S41" s="347"/>
      <c r="T41" s="347"/>
      <c r="U41" s="347"/>
      <c r="V41" s="347"/>
      <c r="W41" s="346" t="str">
        <f t="shared" si="20"/>
        <v/>
      </c>
      <c r="X41" s="347"/>
      <c r="Y41" s="347"/>
      <c r="Z41" s="347"/>
      <c r="AA41" s="347"/>
      <c r="AB41" s="346" t="str">
        <f t="shared" si="6"/>
        <v/>
      </c>
      <c r="AC41" s="347"/>
      <c r="AD41" s="347"/>
      <c r="AE41" s="347"/>
      <c r="AF41" s="347"/>
      <c r="AG41" s="346" t="str">
        <f t="shared" si="7"/>
        <v/>
      </c>
      <c r="AH41" s="347"/>
      <c r="AI41" s="347"/>
      <c r="AJ41" s="347"/>
      <c r="AK41" s="347"/>
      <c r="AL41" s="346" t="str">
        <f t="shared" si="8"/>
        <v/>
      </c>
      <c r="AM41" s="347"/>
      <c r="AN41" s="347"/>
      <c r="AO41" s="347"/>
      <c r="AP41" s="347"/>
      <c r="AQ41" s="346" t="str">
        <f t="shared" si="9"/>
        <v/>
      </c>
      <c r="AR41" s="347"/>
      <c r="AS41" s="347"/>
      <c r="AT41" s="347"/>
      <c r="AU41" s="347"/>
      <c r="AV41" s="346" t="str">
        <f t="shared" si="10"/>
        <v/>
      </c>
      <c r="AW41" s="347"/>
      <c r="AX41" s="347"/>
      <c r="AY41" s="347"/>
      <c r="AZ41" s="347"/>
      <c r="BA41" s="346" t="str">
        <f t="shared" si="11"/>
        <v/>
      </c>
      <c r="BB41" s="347"/>
      <c r="BC41" s="347"/>
      <c r="BD41" s="347"/>
      <c r="BE41" s="347"/>
      <c r="BF41" s="346" t="str">
        <f t="shared" si="12"/>
        <v/>
      </c>
      <c r="BG41" s="347"/>
      <c r="BH41" s="347"/>
      <c r="BI41" s="347"/>
      <c r="BJ41" s="347"/>
      <c r="BK41" s="346" t="str">
        <f t="shared" si="13"/>
        <v/>
      </c>
      <c r="BL41" s="347"/>
      <c r="BM41" s="347"/>
      <c r="BN41" s="347"/>
      <c r="BO41" s="347"/>
      <c r="BP41" s="346" t="str">
        <f t="shared" si="14"/>
        <v/>
      </c>
      <c r="BQ41" s="347"/>
      <c r="BR41" s="347"/>
      <c r="BS41" s="347"/>
      <c r="BT41" s="347"/>
      <c r="BU41" s="346" t="str">
        <f t="shared" si="15"/>
        <v/>
      </c>
      <c r="BV41" s="347"/>
      <c r="BW41" s="347"/>
      <c r="BX41" s="347"/>
      <c r="BY41" s="347"/>
      <c r="BZ41" s="348" t="str">
        <f t="shared" si="16"/>
        <v/>
      </c>
      <c r="CA41" s="343"/>
      <c r="CB41" s="343"/>
      <c r="CC41" s="343"/>
      <c r="CD41" s="343"/>
    </row>
    <row r="42">
      <c r="A42" s="30"/>
      <c r="B42" s="30"/>
      <c r="C42" s="346" t="str">
        <f t="shared" si="1"/>
        <v/>
      </c>
      <c r="D42" s="347"/>
      <c r="E42" s="347"/>
      <c r="F42" s="347"/>
      <c r="G42" s="347"/>
      <c r="H42" s="346" t="str">
        <f t="shared" si="17"/>
        <v/>
      </c>
      <c r="I42" s="347"/>
      <c r="J42" s="347"/>
      <c r="K42" s="347"/>
      <c r="L42" s="347"/>
      <c r="M42" s="346" t="str">
        <f t="shared" si="18"/>
        <v/>
      </c>
      <c r="N42" s="347"/>
      <c r="O42" s="347"/>
      <c r="P42" s="347"/>
      <c r="Q42" s="347"/>
      <c r="R42" s="346" t="str">
        <f t="shared" si="19"/>
        <v/>
      </c>
      <c r="S42" s="347"/>
      <c r="T42" s="347"/>
      <c r="U42" s="347"/>
      <c r="V42" s="347"/>
      <c r="W42" s="346" t="str">
        <f t="shared" si="20"/>
        <v/>
      </c>
      <c r="X42" s="347"/>
      <c r="Y42" s="347"/>
      <c r="Z42" s="347"/>
      <c r="AA42" s="347"/>
      <c r="AB42" s="346" t="str">
        <f t="shared" si="6"/>
        <v/>
      </c>
      <c r="AC42" s="347"/>
      <c r="AD42" s="347"/>
      <c r="AE42" s="347"/>
      <c r="AF42" s="347"/>
      <c r="AG42" s="346" t="str">
        <f t="shared" si="7"/>
        <v/>
      </c>
      <c r="AH42" s="347"/>
      <c r="AI42" s="347"/>
      <c r="AJ42" s="347"/>
      <c r="AK42" s="347"/>
      <c r="AL42" s="346" t="str">
        <f t="shared" si="8"/>
        <v/>
      </c>
      <c r="AM42" s="347"/>
      <c r="AN42" s="347"/>
      <c r="AO42" s="347"/>
      <c r="AP42" s="347"/>
      <c r="AQ42" s="346" t="str">
        <f t="shared" si="9"/>
        <v/>
      </c>
      <c r="AR42" s="347"/>
      <c r="AS42" s="347"/>
      <c r="AT42" s="347"/>
      <c r="AU42" s="347"/>
      <c r="AV42" s="346" t="str">
        <f t="shared" si="10"/>
        <v/>
      </c>
      <c r="AW42" s="347"/>
      <c r="AX42" s="347"/>
      <c r="AY42" s="347"/>
      <c r="AZ42" s="347"/>
      <c r="BA42" s="346" t="str">
        <f t="shared" si="11"/>
        <v/>
      </c>
      <c r="BB42" s="347"/>
      <c r="BC42" s="347"/>
      <c r="BD42" s="347"/>
      <c r="BE42" s="347"/>
      <c r="BF42" s="346" t="str">
        <f t="shared" si="12"/>
        <v/>
      </c>
      <c r="BG42" s="347"/>
      <c r="BH42" s="347"/>
      <c r="BI42" s="347"/>
      <c r="BJ42" s="347"/>
      <c r="BK42" s="346" t="str">
        <f t="shared" si="13"/>
        <v/>
      </c>
      <c r="BL42" s="347"/>
      <c r="BM42" s="347"/>
      <c r="BN42" s="347"/>
      <c r="BO42" s="347"/>
      <c r="BP42" s="346" t="str">
        <f t="shared" si="14"/>
        <v/>
      </c>
      <c r="BQ42" s="347"/>
      <c r="BR42" s="347"/>
      <c r="BS42" s="347"/>
      <c r="BT42" s="347"/>
      <c r="BU42" s="346" t="str">
        <f t="shared" si="15"/>
        <v/>
      </c>
      <c r="BV42" s="347"/>
      <c r="BW42" s="347"/>
      <c r="BX42" s="347"/>
      <c r="BY42" s="347"/>
      <c r="BZ42" s="348" t="str">
        <f t="shared" si="16"/>
        <v/>
      </c>
      <c r="CA42" s="343"/>
      <c r="CB42" s="343"/>
      <c r="CC42" s="343"/>
      <c r="CD42" s="343"/>
    </row>
    <row r="43">
      <c r="A43" s="30"/>
      <c r="B43" s="30"/>
      <c r="C43" s="346" t="str">
        <f t="shared" si="1"/>
        <v/>
      </c>
      <c r="D43" s="347"/>
      <c r="E43" s="347"/>
      <c r="F43" s="347"/>
      <c r="G43" s="347"/>
      <c r="H43" s="346" t="str">
        <f t="shared" si="17"/>
        <v/>
      </c>
      <c r="I43" s="347"/>
      <c r="J43" s="347"/>
      <c r="K43" s="347"/>
      <c r="L43" s="347"/>
      <c r="M43" s="346" t="str">
        <f t="shared" si="18"/>
        <v/>
      </c>
      <c r="N43" s="347"/>
      <c r="O43" s="347"/>
      <c r="P43" s="347"/>
      <c r="Q43" s="347"/>
      <c r="R43" s="346" t="str">
        <f t="shared" si="19"/>
        <v/>
      </c>
      <c r="S43" s="347"/>
      <c r="T43" s="347"/>
      <c r="U43" s="347"/>
      <c r="V43" s="347"/>
      <c r="W43" s="346" t="str">
        <f t="shared" si="20"/>
        <v/>
      </c>
      <c r="X43" s="347"/>
      <c r="Y43" s="347"/>
      <c r="Z43" s="347"/>
      <c r="AA43" s="347"/>
      <c r="AB43" s="346" t="str">
        <f t="shared" si="6"/>
        <v/>
      </c>
      <c r="AC43" s="347"/>
      <c r="AD43" s="347"/>
      <c r="AE43" s="347"/>
      <c r="AF43" s="347"/>
      <c r="AG43" s="346" t="str">
        <f t="shared" si="7"/>
        <v/>
      </c>
      <c r="AH43" s="347"/>
      <c r="AI43" s="347"/>
      <c r="AJ43" s="347"/>
      <c r="AK43" s="347"/>
      <c r="AL43" s="346" t="str">
        <f t="shared" si="8"/>
        <v/>
      </c>
      <c r="AM43" s="347"/>
      <c r="AN43" s="347"/>
      <c r="AO43" s="347"/>
      <c r="AP43" s="347"/>
      <c r="AQ43" s="346" t="str">
        <f t="shared" si="9"/>
        <v/>
      </c>
      <c r="AR43" s="347"/>
      <c r="AS43" s="347"/>
      <c r="AT43" s="347"/>
      <c r="AU43" s="347"/>
      <c r="AV43" s="346" t="str">
        <f t="shared" si="10"/>
        <v/>
      </c>
      <c r="AW43" s="347"/>
      <c r="AX43" s="347"/>
      <c r="AY43" s="347"/>
      <c r="AZ43" s="347"/>
      <c r="BA43" s="346" t="str">
        <f t="shared" si="11"/>
        <v/>
      </c>
      <c r="BB43" s="347"/>
      <c r="BC43" s="347"/>
      <c r="BD43" s="347"/>
      <c r="BE43" s="347"/>
      <c r="BF43" s="346" t="str">
        <f t="shared" si="12"/>
        <v/>
      </c>
      <c r="BG43" s="347"/>
      <c r="BH43" s="347"/>
      <c r="BI43" s="347"/>
      <c r="BJ43" s="347"/>
      <c r="BK43" s="346" t="str">
        <f t="shared" si="13"/>
        <v/>
      </c>
      <c r="BL43" s="347"/>
      <c r="BM43" s="347"/>
      <c r="BN43" s="347"/>
      <c r="BO43" s="347"/>
      <c r="BP43" s="346" t="str">
        <f t="shared" si="14"/>
        <v/>
      </c>
      <c r="BQ43" s="347"/>
      <c r="BR43" s="347"/>
      <c r="BS43" s="347"/>
      <c r="BT43" s="347"/>
      <c r="BU43" s="346" t="str">
        <f t="shared" si="15"/>
        <v/>
      </c>
      <c r="BV43" s="347"/>
      <c r="BW43" s="347"/>
      <c r="BX43" s="347"/>
      <c r="BY43" s="347"/>
      <c r="BZ43" s="348" t="str">
        <f t="shared" si="16"/>
        <v/>
      </c>
      <c r="CA43" s="343"/>
      <c r="CB43" s="343"/>
      <c r="CC43" s="343"/>
      <c r="CD43" s="343"/>
    </row>
  </sheetData>
  <dataValidations>
    <dataValidation type="list" allowBlank="1" showErrorMessage="1" sqref="A4:A43">
      <formula1>"Laborable,Festiu"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