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i\Documents\Excel Calculator\"/>
    </mc:Choice>
  </mc:AlternateContent>
  <xr:revisionPtr revIDLastSave="0" documentId="13_ncr:1_{25BF426D-8667-4524-AEC1-8B6DF45930A4}" xr6:coauthVersionLast="43" xr6:coauthVersionMax="43" xr10:uidLastSave="{00000000-0000-0000-0000-000000000000}"/>
  <bookViews>
    <workbookView xWindow="-108" yWindow="-108" windowWidth="23256" windowHeight="12576" xr2:uid="{F369D9D7-DEA6-4D0A-B51A-0B7F08B97A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XFD1048550" i="1" l="1"/>
  <c r="XFD1048551" i="1"/>
  <c r="XFD1048552" i="1"/>
  <c r="XFD1048553" i="1"/>
  <c r="XFD1048554" i="1"/>
  <c r="XFD1048555" i="1"/>
  <c r="XFD1048556" i="1"/>
  <c r="XFD1048557" i="1"/>
  <c r="XFD1048558" i="1"/>
  <c r="XFD1048559" i="1"/>
  <c r="XFD1048560" i="1"/>
  <c r="XFD1048561" i="1"/>
  <c r="XFD1048562" i="1"/>
  <c r="XFD1048563" i="1"/>
  <c r="XFD1048564" i="1"/>
  <c r="XFD1048565" i="1"/>
  <c r="XFD1048566" i="1"/>
  <c r="XFD1048567" i="1"/>
  <c r="XFD1048568" i="1"/>
  <c r="XFD1048569" i="1"/>
  <c r="XFD1048570" i="1"/>
  <c r="XFD1048571" i="1"/>
  <c r="XFD1048572" i="1"/>
  <c r="XFD1048573" i="1"/>
  <c r="XFD1048574" i="1"/>
  <c r="XFD1048575" i="1"/>
  <c r="G15" i="1"/>
  <c r="G14" i="1"/>
  <c r="G13" i="1"/>
  <c r="C10" i="1"/>
  <c r="F8" i="1"/>
  <c r="F9" i="1" s="1"/>
  <c r="E8" i="1"/>
  <c r="E9" i="1" s="1"/>
  <c r="D8" i="1"/>
  <c r="D9" i="1" s="1"/>
  <c r="C8" i="1"/>
  <c r="C9" i="1" s="1"/>
</calcChain>
</file>

<file path=xl/sharedStrings.xml><?xml version="1.0" encoding="utf-8"?>
<sst xmlns="http://schemas.openxmlformats.org/spreadsheetml/2006/main" count="28" uniqueCount="21">
  <si>
    <t>Type of Tie</t>
  </si>
  <si>
    <t>Silk</t>
  </si>
  <si>
    <t>Polyester</t>
  </si>
  <si>
    <t>Blend1</t>
  </si>
  <si>
    <t>Blend2</t>
  </si>
  <si>
    <t>Qty</t>
  </si>
  <si>
    <t>Monthly Minimum Units</t>
  </si>
  <si>
    <t>Selling Price per tie</t>
  </si>
  <si>
    <t>Monthly Maximum Units</t>
  </si>
  <si>
    <t>Labor Cost per tie</t>
  </si>
  <si>
    <t>Material Cost per tie</t>
  </si>
  <si>
    <t>Profit per tie</t>
  </si>
  <si>
    <t>Total profit</t>
  </si>
  <si>
    <t>Material</t>
  </si>
  <si>
    <t>Cost per yard</t>
  </si>
  <si>
    <t>Yards available per month</t>
  </si>
  <si>
    <t>Cotton</t>
  </si>
  <si>
    <t>Material Information in Yards</t>
  </si>
  <si>
    <t>Blend1 (50/50)</t>
  </si>
  <si>
    <t>Blend2 (30/70)</t>
  </si>
  <si>
    <t>Land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</si>
</sst>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16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C0ABE87-C35A-47B6-BDDA-9C56139090A4}">
  <we:reference id="wa104100404" version="2.0.0.0" store="en-US" storeType="OMEX"/>
  <we:alternateReferences>
    <we:reference id="wa104100404" version="2.0.0.0" store="wa104100404" storeType="OMEX"/>
  </we:alternateReferences>
  <we:properties>
    <we:property name="UniqueID" value="&quot;20194171558029019881&quot;"/>
    <we:property name="CR4RVywBcTsFBAgVOgtVQQ==" value="&quot;fjVQAWIUFklX&quot;"/>
    <we:property name="CR4RVywBcSIGHA==" value="&quot;fjVQA2g=&quot;"/>
    <we:property name="CR4RVywBcSAFDiwdNg==" value="&quot;aw==&quot;"/>
    <we:property name="CR4RVywBcR4LGhcRKjheVz0=" value="&quot;aw==&quot;"/>
    <we:property name="CR4RVywBcR4LGhcRKjheRzc=" value="&quot;a0Q=&quot;"/>
    <we:property name="CR4RVywBcR4LGhcRKjheRig=" value="&quot;aA==&quot;"/>
    <we:property name="CR4RVywBcR4LGhcRKjhdXDM=" value="&quot;aUY=&quot;"/>
    <we:property name="CR4RVywBcR4LGhcRKjhdVy4=" value="&quot;aA==&quot;"/>
    <we:property name="CR4RVywBcR4LGhcRKjhdQTY=" value="&quot;ag==&quot;"/>
    <we:property name="CR4RVywBcR4LGhcRKjhdQC4=" value="&quot;alhEBW0=&quot;"/>
    <we:property name="CR4RVywBcR4LGhcRKjhcWilP" value="&quot;fjFQA2s=&quot;"/>
    <we:property name="CR4RVywBcR4LGhcRKjhcWilO" value="&quot;fjBQAQ==&quot;"/>
    <we:property name="CR4RVywBcR4LGhcRKjhcWilHRg==" value="&quot;fjVQAWIUFklX&quot;"/>
    <we:property name="CR4RVywBcR4LGhcRKjhcWilHRQ==" value="&quot;fjFQA20=&quot;"/>
    <we:property name="CR4RVywBcR4LGhcRKjhcWilHRA==" value="&quot;fjFQA2w=&quot;"/>
    <we:property name="CR4RVywBcR4LGhcRKjhcWilH" value="&quot;fjVQAQ==&quot;"/>
    <we:property name="CR4RVywBcR4LGhcRKjhcWilF" value="&quot;fjJQAQ==&quot;"/>
    <we:property name="CR4RVywBcR4LGhcRKjhcWilE" value="&quot;fjVQAQ==&quot;"/>
    <we:property name="CR4RVywBcR4LGhcRKjhcWilD" value="&quot;fjNQAQ==&quot;"/>
    <we:property name="CR4RVywBcR4LGhcRKjhcWilC" value="&quot;fjJQAQ==&quot;"/>
    <we:property name="CR4RVywBcR4LGhcRKjhcWilB" value="&quot;fjBQAQ==&quot;"/>
    <we:property name="CR4RVywBcR4LGhcRKjhcWilA" value="&quot;fjNQAQ==&quot;"/>
    <we:property name="CR4RVywBcR4LGhcRKjhcQio=" value="&quot;ag==&quot;"/>
    <we:property name="CR4RVywBcR4LGhcRKjhcQi4=" value="&quot;ag==&quot;"/>
    <we:property name="CR4RVywBcR4LGhcRKjhZQjM=" value="&quot;aw==&quot;"/>
    <we:property name="CR4RVywBcR4LGhcRKjhZQj4=" value="&quot;aQ==&quot;"/>
    <we:property name="CR4RVywBcR4LGhcRKjhZQik=" value="&quot;alhNCw==&quot;"/>
    <we:property name="CR4RVywBcR4LGhcRKjhXUyo=" value="&quot;alhEAmgAYFw=&quot;"/>
    <we:property name="CR4RVywBcR4LGhcRKjhWVzs=" value="&quot;alhEAmgAYFw=&quot;"/>
    <we:property name="CR4RVywBcR4LGhcRKjhVXD0=" value="&quot;HSQz&quot;"/>
    <we:property name="CR4RVywBcR4LGhcRKjhTRD0=" value="&quot;alhEAmgB&quot;"/>
    <we:property name="CR4RVywBcR4LGhcRKjhRUTk=" value="&quot;alhEAmk=&quot;"/>
    <we:property name="CR4RVywBcR4LGhcRKjhRQCk=" value="&quot;aw==&quot;"/>
    <we:property name="CR4RVywBcR4LGhcRKjhEXTY=" value="&quot;alhEAw==&quot;"/>
    <we:property name="CR4RVywBcR4LGhcRKjhDXTk=" value="&quot;ag==&quot;"/>
    <we:property name="CR4RVywBcR4LGhcRKjhDUTY=" value="&quot;aw==&quot;"/>
    <we:property name="CR4RVywBcR4LGhcRKjhDRjs=" value="&quot;ag==&quot;"/>
    <we:property name="CR4RVywBcR4LGhcRKjhDQSA=" value="&quot;a0ZE&quot;"/>
    <we:property name="CR4RVywBcR4LGhcRKjhCXiI=" value="&quot;ag==&quot;"/>
    <we:property name="CR4RVywBcR4LGhcRKjhCWilP" value="&quot;fjxQAQ==&quot;"/>
    <we:property name="CR4RVywBcR4LGhcRKjhCWilO" value="&quot;fjBQBA==&quot;"/>
    <we:property name="CR4RVywBcR4LGhcRKjhCWilHRg==" value="&quot;&quot;"/>
    <we:property name="CR4RVywBcR4LGhcRKjhCWilHRQ==" value="&quot;fjxQBw==&quot;"/>
    <we:property name="CR4RVywBcR4LGhcRKjhCWilHRA==" value="&quot;fjxQBg==&quot;"/>
    <we:property name="CR4RVywBcR4LGhcRKjhCWilH" value="&quot;fjVQBw==&quot;"/>
    <we:property name="CR4RVywBcR4LGhcRKjhCWilF" value="&quot;fjJQBw==&quot;"/>
    <we:property name="CR4RVywBcR4LGhcRKjhCWilE" value="&quot;fjVQBA==&quot;"/>
    <we:property name="CR4RVywBcR4LGhcRKjhCWilD" value="&quot;fjNQBw==&quot;"/>
    <we:property name="CR4RVywBcR4LGhcRKjhCWilC" value="&quot;fjJQBA==&quot;"/>
    <we:property name="CR4RVywBcR4LGhcRKjhCWilB" value="&quot;fjBQBw==&quot;"/>
    <we:property name="CR4RVywBcR4LGhcRKjhCWilA" value="&quot;fjNQBA==&quot;"/>
    <we:property name="CR4RVywBcR4LGhcRKjhCVzZP" value="&quot;ekpJEg==&quot;"/>
    <we:property name="CR4RVywBcR4LGhcRKjhCVzZO" value="&quot;ekpJEg==&quot;"/>
    <we:property name="CR4RVywBcR4LGhcRKjhCVzZHRg==" value="&quot;ektUWzZENQoBBA==&quot;"/>
    <we:property name="CR4RVywBcR4LGhcRKjhCVzZHRQ==" value="&quot;ekpJEg==&quot;"/>
    <we:property name="CR4RVywBcR4LGhcRKjhCVzZHRA==" value="&quot;ekpJEg==&quot;"/>
    <we:property name="CR4RVywBcR4LGhcRKjhCVzZH" value="&quot;ekhJEg==&quot;"/>
    <we:property name="CR4RVywBcR4LGhcRKjhCVzZF" value="&quot;ekhJEg==&quot;"/>
    <we:property name="CR4RVywBcR4LGhcRKjhCVzZE" value="&quot;ekpJEg==&quot;"/>
    <we:property name="CR4RVywBcR4LGhcRKjhCVzZD" value="&quot;ekhJEg==&quot;"/>
    <we:property name="CR4RVywBcR4LGhcRKjhCVzZC" value="&quot;ekpJEg==&quot;"/>
    <we:property name="CR4RVywBcR4LGhcRKjhCVzZB" value="&quot;ekhJEg==&quot;"/>
    <we:property name="CR4RVywBcR4LGhcRKjhCVzZA" value="&quot;ekpJEg==&quot;"/>
    <we:property name="CR4RVywBcR4LGhcRKjhCVyk=" value="&quot;bw==&quot;"/>
    <we:property name="CR4RVywBcR4LGhcRKjhCUCw=" value="&quot;aw==&quot;"/>
    <we:property name="CR4RVywBcR4LGhcRKjhCQT4=" value="&quot;ag==&quot;"/>
    <we:property name="CR4RVywBcR4LGhcRKjhAQD8=" value="&quot;alhEAmgAYFw=&quot;"/>
  </we:properties>
  <we:bindings>
    <we:binding id="Var$C$3:$F$3" type="matrix" appref="{E077095F-67E8-46DC-A9C6-786B2990CBC2}"/>
    <we:binding id="refEdit" type="matrix" appref="{6D3D0E1A-6ECF-4DBA-B3E7-A385C1A64D23}"/>
    <we:binding id="Worker" type="matrix" appref="{442ADCE6-3348-4EFC-B121-C7E86D378237}"/>
    <we:binding id="Var0" type="matrix" appref="{7BCDD3A8-8285-4505-91E5-816ADA9051F3}"/>
    <we:binding id="Obj" type="matrix" appref="{121787DA-02D7-420C-BB9B-AC2E3A98C6E3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280B1-A932-4E4D-B9F8-4D29964065A5}">
  <dimension ref="B2:XFD1048575"/>
  <sheetViews>
    <sheetView tabSelected="1" workbookViewId="0">
      <selection activeCell="C8" sqref="C8"/>
    </sheetView>
  </sheetViews>
  <sheetFormatPr defaultRowHeight="14.4" x14ac:dyDescent="0.3"/>
  <cols>
    <col min="2" max="2" width="26.44140625" bestFit="1" customWidth="1"/>
    <col min="3" max="3" width="13.88671875" customWidth="1"/>
    <col min="4" max="4" width="13.5546875" customWidth="1"/>
    <col min="5" max="5" width="13.5546875" bestFit="1" customWidth="1"/>
    <col min="6" max="6" width="13.5546875" customWidth="1"/>
    <col min="7" max="7" width="9.77734375" bestFit="1" customWidth="1"/>
    <col min="8" max="8" width="9.77734375" customWidth="1"/>
    <col min="9" max="9" width="14.109375" customWidth="1"/>
    <col min="10" max="10" width="23.109375" bestFit="1" customWidth="1"/>
  </cols>
  <sheetData>
    <row r="2" spans="2:10" ht="15" thickBot="1" x14ac:dyDescent="0.35">
      <c r="B2" s="6" t="s">
        <v>0</v>
      </c>
      <c r="C2" s="7" t="s">
        <v>1</v>
      </c>
      <c r="D2" s="4" t="s">
        <v>2</v>
      </c>
      <c r="E2" s="4" t="s">
        <v>3</v>
      </c>
      <c r="F2" s="4" t="s">
        <v>4</v>
      </c>
      <c r="H2" s="6" t="s">
        <v>13</v>
      </c>
      <c r="I2" s="7" t="s">
        <v>14</v>
      </c>
      <c r="J2" s="4" t="s">
        <v>15</v>
      </c>
    </row>
    <row r="3" spans="2:10" x14ac:dyDescent="0.3">
      <c r="B3" s="8" t="s">
        <v>5</v>
      </c>
      <c r="C3" s="9">
        <v>7000</v>
      </c>
      <c r="D3" s="5">
        <v>13625</v>
      </c>
      <c r="E3" s="5">
        <v>13100</v>
      </c>
      <c r="F3" s="5">
        <v>8500</v>
      </c>
      <c r="H3" s="8" t="s">
        <v>1</v>
      </c>
      <c r="I3" s="16">
        <v>20</v>
      </c>
      <c r="J3" s="15">
        <v>1000</v>
      </c>
    </row>
    <row r="4" spans="2:10" x14ac:dyDescent="0.3">
      <c r="B4" s="10" t="s">
        <v>7</v>
      </c>
      <c r="C4" s="11">
        <v>6.7</v>
      </c>
      <c r="D4" s="2">
        <v>3.55</v>
      </c>
      <c r="E4" s="2">
        <v>4.3099999999999996</v>
      </c>
      <c r="F4" s="2">
        <v>4.8099999999999996</v>
      </c>
      <c r="H4" s="10" t="s">
        <v>2</v>
      </c>
      <c r="I4" s="11">
        <v>6</v>
      </c>
      <c r="J4" s="3">
        <v>2000</v>
      </c>
    </row>
    <row r="5" spans="2:10" x14ac:dyDescent="0.3">
      <c r="B5" s="10" t="s">
        <v>6</v>
      </c>
      <c r="C5" s="12">
        <v>6000</v>
      </c>
      <c r="D5" s="1">
        <v>10000</v>
      </c>
      <c r="E5" s="1">
        <v>13000</v>
      </c>
      <c r="F5" s="1">
        <v>6000</v>
      </c>
      <c r="H5" s="10" t="s">
        <v>16</v>
      </c>
      <c r="I5" s="11">
        <v>9</v>
      </c>
      <c r="J5" s="3">
        <v>1250</v>
      </c>
    </row>
    <row r="6" spans="2:10" x14ac:dyDescent="0.3">
      <c r="B6" s="10" t="s">
        <v>8</v>
      </c>
      <c r="C6" s="12">
        <v>7000</v>
      </c>
      <c r="D6" s="1">
        <v>14000</v>
      </c>
      <c r="E6" s="1">
        <v>16000</v>
      </c>
      <c r="F6" s="1">
        <v>8500</v>
      </c>
    </row>
    <row r="7" spans="2:10" x14ac:dyDescent="0.3">
      <c r="B7" s="10" t="s">
        <v>9</v>
      </c>
      <c r="C7" s="11">
        <v>0.75</v>
      </c>
      <c r="D7" s="2">
        <v>0.75</v>
      </c>
      <c r="E7" s="2">
        <v>0.75</v>
      </c>
      <c r="F7" s="2">
        <v>0.75</v>
      </c>
    </row>
    <row r="8" spans="2:10" x14ac:dyDescent="0.3">
      <c r="B8" s="10" t="s">
        <v>10</v>
      </c>
      <c r="C8" s="11">
        <f>SUMPRODUCT(C13:C15,I3:I5)</f>
        <v>2.5</v>
      </c>
      <c r="D8" s="2">
        <f>SUMPRODUCT(D13:D15,I3:I5)</f>
        <v>0.48</v>
      </c>
      <c r="E8" s="2">
        <f>SUMPRODUCT(E13:E15,I3:I5)</f>
        <v>0.75</v>
      </c>
      <c r="F8" s="2">
        <f>SUMPRODUCT(F13:F15,I3:I5)</f>
        <v>0.81</v>
      </c>
    </row>
    <row r="9" spans="2:10" x14ac:dyDescent="0.3">
      <c r="B9" s="10" t="s">
        <v>11</v>
      </c>
      <c r="C9" s="11">
        <f>C4-C7-C8</f>
        <v>3.45</v>
      </c>
      <c r="D9" s="2">
        <f t="shared" ref="D9:F9" si="0">D4-D7-D8</f>
        <v>2.3199999999999998</v>
      </c>
      <c r="E9" s="2">
        <f t="shared" si="0"/>
        <v>2.8099999999999996</v>
      </c>
      <c r="F9" s="2">
        <f t="shared" si="0"/>
        <v>3.2499999999999996</v>
      </c>
    </row>
    <row r="10" spans="2:10" x14ac:dyDescent="0.3">
      <c r="B10" s="10" t="s">
        <v>12</v>
      </c>
      <c r="C10" s="11">
        <f>SUMPRODUCT(C3:F3,C9:F9)</f>
        <v>120196</v>
      </c>
    </row>
    <row r="12" spans="2:10" ht="15" thickBot="1" x14ac:dyDescent="0.35">
      <c r="B12" s="6" t="s">
        <v>17</v>
      </c>
      <c r="C12" s="7" t="s">
        <v>1</v>
      </c>
      <c r="D12" s="4" t="s">
        <v>2</v>
      </c>
      <c r="E12" s="4" t="s">
        <v>18</v>
      </c>
      <c r="F12" s="4" t="s">
        <v>19</v>
      </c>
      <c r="G12" s="4" t="s">
        <v>20</v>
      </c>
    </row>
    <row r="13" spans="2:10" x14ac:dyDescent="0.3">
      <c r="B13" s="8" t="s">
        <v>1</v>
      </c>
      <c r="C13" s="14">
        <v>0.125</v>
      </c>
      <c r="D13" s="13">
        <v>0</v>
      </c>
      <c r="E13" s="13">
        <v>0</v>
      </c>
      <c r="F13" s="13">
        <v>0</v>
      </c>
      <c r="G13" s="13">
        <f>SUMPRODUCT(C3:F3,C13:F13)</f>
        <v>875</v>
      </c>
    </row>
    <row r="14" spans="2:10" x14ac:dyDescent="0.3">
      <c r="B14" s="10" t="s">
        <v>2</v>
      </c>
      <c r="C14" s="12">
        <v>0</v>
      </c>
      <c r="D14" s="1">
        <v>0.08</v>
      </c>
      <c r="E14" s="1">
        <v>0.05</v>
      </c>
      <c r="F14" s="1">
        <v>0.03</v>
      </c>
      <c r="G14" s="1">
        <f>SUMPRODUCT(C3:F3,C14:F14)</f>
        <v>2000</v>
      </c>
    </row>
    <row r="15" spans="2:10" x14ac:dyDescent="0.3">
      <c r="B15" s="10" t="s">
        <v>16</v>
      </c>
      <c r="C15" s="12">
        <v>0</v>
      </c>
      <c r="D15" s="1">
        <v>0</v>
      </c>
      <c r="E15" s="1">
        <v>0.05</v>
      </c>
      <c r="F15" s="1">
        <v>7.0000000000000007E-2</v>
      </c>
      <c r="G15" s="1">
        <f>SUMPRODUCT(C3:F3,C15:F15)</f>
        <v>1250</v>
      </c>
    </row>
    <row r="1048550" spans="16384:16384" x14ac:dyDescent="0.3">
      <c r="XFD1048550" t="e">
        <f>solver_pre</f>
        <v>#NAME?</v>
      </c>
    </row>
    <row r="1048551" spans="16384:16384" x14ac:dyDescent="0.3">
      <c r="XFD1048551" t="e">
        <f>solver_scl</f>
        <v>#NAME?</v>
      </c>
    </row>
    <row r="1048552" spans="16384:16384" x14ac:dyDescent="0.3">
      <c r="XFD1048552" t="e">
        <f>solver_rlx</f>
        <v>#NAME?</v>
      </c>
    </row>
    <row r="1048553" spans="16384:16384" x14ac:dyDescent="0.3">
      <c r="XFD1048553" t="e">
        <f>solver_tol</f>
        <v>#NAME?</v>
      </c>
    </row>
    <row r="1048554" spans="16384:16384" x14ac:dyDescent="0.3">
      <c r="XFD1048554" t="e">
        <f>solver_cvg</f>
        <v>#NAME?</v>
      </c>
    </row>
    <row r="1048555" spans="16384:16384" x14ac:dyDescent="0.3">
      <c r="XFD1048555" t="e">
        <f>solver_msl</f>
        <v>#NAME?</v>
      </c>
    </row>
    <row r="1048556" spans="16384:16384" x14ac:dyDescent="0.3">
      <c r="XFD1048556" t="e">
        <f>solver_ssz</f>
        <v>#NAME?</v>
      </c>
    </row>
    <row r="1048557" spans="16384:16384" x14ac:dyDescent="0.3">
      <c r="XFD1048557" t="e">
        <f>solver_rsd</f>
        <v>#NAME?</v>
      </c>
    </row>
    <row r="1048558" spans="16384:16384" x14ac:dyDescent="0.3">
      <c r="XFD1048558" t="e">
        <f>solver_mrt</f>
        <v>#NAME?</v>
      </c>
    </row>
    <row r="1048559" spans="16384:16384" x14ac:dyDescent="0.3">
      <c r="XFD1048559" t="e">
        <f>solver_mni</f>
        <v>#NAME?</v>
      </c>
    </row>
    <row r="1048560" spans="16384:16384" x14ac:dyDescent="0.3">
      <c r="XFD1048560" t="e">
        <f>solver_rbv</f>
        <v>#NAME?</v>
      </c>
    </row>
    <row r="1048561" spans="16384:16384" x14ac:dyDescent="0.3">
      <c r="XFD1048561" t="e">
        <f>solver_neg</f>
        <v>#NAME?</v>
      </c>
    </row>
    <row r="1048562" spans="16384:16384" x14ac:dyDescent="0.3">
      <c r="XFD1048562" t="e">
        <f>solver_ntr</f>
        <v>#NAME?</v>
      </c>
    </row>
    <row r="1048563" spans="16384:16384" x14ac:dyDescent="0.3">
      <c r="XFD1048563" t="e">
        <f>solver_acc</f>
        <v>#NAME?</v>
      </c>
    </row>
    <row r="1048564" spans="16384:16384" x14ac:dyDescent="0.3">
      <c r="XFD1048564" t="e">
        <f>solver_res</f>
        <v>#NAME?</v>
      </c>
    </row>
    <row r="1048565" spans="16384:16384" x14ac:dyDescent="0.3">
      <c r="XFD1048565" t="e">
        <f>solver_ars</f>
        <v>#NAME?</v>
      </c>
    </row>
    <row r="1048566" spans="16384:16384" x14ac:dyDescent="0.3">
      <c r="XFD1048566" t="e">
        <f>solver_sta</f>
        <v>#NAME?</v>
      </c>
    </row>
    <row r="1048567" spans="16384:16384" x14ac:dyDescent="0.3">
      <c r="XFD1048567" t="e">
        <f>solver_met</f>
        <v>#NAME?</v>
      </c>
    </row>
    <row r="1048568" spans="16384:16384" x14ac:dyDescent="0.3">
      <c r="XFD1048568" t="e">
        <f>solver_soc</f>
        <v>#NAME?</v>
      </c>
    </row>
    <row r="1048569" spans="16384:16384" x14ac:dyDescent="0.3">
      <c r="XFD1048569" t="e">
        <f>solver_lpt</f>
        <v>#NAME?</v>
      </c>
    </row>
    <row r="1048570" spans="16384:16384" x14ac:dyDescent="0.3">
      <c r="XFD1048570" t="e">
        <f>solver_lpp</f>
        <v>#NAME?</v>
      </c>
    </row>
    <row r="1048571" spans="16384:16384" x14ac:dyDescent="0.3">
      <c r="XFD1048571" t="e">
        <f>solver_gap</f>
        <v>#NAME?</v>
      </c>
    </row>
    <row r="1048572" spans="16384:16384" x14ac:dyDescent="0.3">
      <c r="XFD1048572" t="e">
        <f>solver_ips</f>
        <v>#NAME?</v>
      </c>
    </row>
    <row r="1048573" spans="16384:16384" x14ac:dyDescent="0.3">
      <c r="XFD1048573" t="e">
        <f>solver_fea</f>
        <v>#NAME?</v>
      </c>
    </row>
    <row r="1048574" spans="16384:16384" x14ac:dyDescent="0.3">
      <c r="XFD1048574" t="e">
        <f>solver_ipi</f>
        <v>#NAME?</v>
      </c>
    </row>
    <row r="1048575" spans="16384:16384" x14ac:dyDescent="0.3">
      <c r="XFD1048575" t="e">
        <f>solver_ipd</f>
        <v>#NAME?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E077095F-67E8-46DC-A9C6-786B2990CBC2}">
          <xm:f>Sheet1!$C$3:$F$3</xm:f>
        </x15:webExtension>
        <x15:webExtension appRef="{6D3D0E1A-6ECF-4DBA-B3E7-A385C1A64D23}">
          <xm:f>Sheet1!1:1048576</xm:f>
        </x15:webExtension>
        <x15:webExtension appRef="{442ADCE6-3348-4EFC-B121-C7E86D378237}">
          <xm:f>Sheet1!XFD1048550:XFD1048575</xm:f>
        </x15:webExtension>
        <x15:webExtension appRef="{7BCDD3A8-8285-4505-91E5-816ADA9051F3}">
          <xm:f>Sheet1!$C$3:$F$3</xm:f>
        </x15:webExtension>
        <x15:webExtension appRef="{121787DA-02D7-420C-BB9B-AC2E3A98C6E3}">
          <xm:f>Sheet1!$C$10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Halim</dc:creator>
  <cp:lastModifiedBy>Ivan Halim</cp:lastModifiedBy>
  <dcterms:created xsi:type="dcterms:W3CDTF">2019-05-16T17:00:43Z</dcterms:created>
  <dcterms:modified xsi:type="dcterms:W3CDTF">2019-05-20T07:09:55Z</dcterms:modified>
</cp:coreProperties>
</file>