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alex\Documents\@Ivan_Alex\GitHub\bolao\docs\"/>
    </mc:Choice>
  </mc:AlternateContent>
  <xr:revisionPtr revIDLastSave="0" documentId="13_ncr:1_{6838BDC6-B8EF-414D-93EB-872CDB5C9516}" xr6:coauthVersionLast="47" xr6:coauthVersionMax="47" xr10:uidLastSave="{00000000-0000-0000-0000-000000000000}"/>
  <bookViews>
    <workbookView xWindow="5115" yWindow="3045" windowWidth="15375" windowHeight="7875" tabRatio="754" activeTab="3" xr2:uid="{779A00DC-359A-4F42-A9CB-BE9275E20E22}"/>
  </bookViews>
  <sheets>
    <sheet name="Seleções" sheetId="4" r:id="rId1"/>
    <sheet name="Classificação" sheetId="31" r:id="rId2"/>
    <sheet name="Tabela" sheetId="1" r:id="rId3"/>
    <sheet name="Ivan" sheetId="3" r:id="rId4"/>
    <sheet name="Ivan-TK" sheetId="10" r:id="rId5"/>
    <sheet name="Macélio" sheetId="11" r:id="rId6"/>
    <sheet name="Bruno-TK" sheetId="6" r:id="rId7"/>
    <sheet name="Juninho1" sheetId="17" r:id="rId8"/>
    <sheet name="Juninho2" sheetId="18" r:id="rId9"/>
    <sheet name="Luana" sheetId="12" r:id="rId10"/>
    <sheet name="Mácio" sheetId="16" r:id="rId11"/>
    <sheet name="Alex" sheetId="13" r:id="rId12"/>
    <sheet name="Jean" sheetId="19" r:id="rId13"/>
    <sheet name="Robert" sheetId="20" r:id="rId14"/>
    <sheet name="Roberto" sheetId="21" r:id="rId15"/>
    <sheet name="Andréia" sheetId="22" r:id="rId16"/>
    <sheet name="Joseir1" sheetId="23" r:id="rId17"/>
    <sheet name="Joseir2" sheetId="24" r:id="rId18"/>
    <sheet name="Ivani" sheetId="25" r:id="rId19"/>
    <sheet name="Josimar" sheetId="26" r:id="rId20"/>
    <sheet name="Julio" sheetId="27" r:id="rId21"/>
    <sheet name="Talita" sheetId="30" r:id="rId22"/>
    <sheet name="Gabriel" sheetId="28" r:id="rId23"/>
    <sheet name="Anderson" sheetId="32" r:id="rId24"/>
    <sheet name="Luis" sheetId="29" r:id="rId25"/>
    <sheet name="Cleófaz" sheetId="34" r:id="rId26"/>
    <sheet name="NEW" sheetId="35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" i="3" l="1"/>
  <c r="BC10" i="3"/>
  <c r="BC11" i="3"/>
  <c r="BC12" i="3"/>
  <c r="BC13" i="3"/>
  <c r="BC14" i="3"/>
  <c r="BC15" i="3"/>
  <c r="BC17" i="3"/>
  <c r="BC18" i="3"/>
  <c r="BC19" i="3"/>
  <c r="BC20" i="3"/>
  <c r="BC21" i="3"/>
  <c r="BC22" i="3"/>
  <c r="BC24" i="3"/>
  <c r="BC25" i="3"/>
  <c r="BC26" i="3"/>
  <c r="BC27" i="3"/>
  <c r="BC28" i="3"/>
  <c r="BC29" i="3"/>
  <c r="BC4" i="3"/>
  <c r="BC5" i="3"/>
  <c r="BC6" i="3"/>
  <c r="BC7" i="3"/>
  <c r="BC8" i="3"/>
  <c r="AQ2" i="3"/>
  <c r="AE2" i="3"/>
  <c r="AA28" i="35"/>
  <c r="Z28" i="35"/>
  <c r="X28" i="35"/>
  <c r="T28" i="35"/>
  <c r="O28" i="35"/>
  <c r="N28" i="35"/>
  <c r="L28" i="35"/>
  <c r="H28" i="35"/>
  <c r="AA27" i="35"/>
  <c r="Z27" i="35"/>
  <c r="X27" i="35"/>
  <c r="T27" i="35"/>
  <c r="O27" i="35"/>
  <c r="N27" i="35"/>
  <c r="L27" i="35"/>
  <c r="H27" i="35"/>
  <c r="AA26" i="35"/>
  <c r="Z26" i="35"/>
  <c r="X26" i="35"/>
  <c r="T26" i="35"/>
  <c r="O26" i="35"/>
  <c r="N26" i="35"/>
  <c r="L26" i="35"/>
  <c r="H26" i="35"/>
  <c r="AA25" i="35"/>
  <c r="Z25" i="35"/>
  <c r="X25" i="35"/>
  <c r="T25" i="35"/>
  <c r="O25" i="35"/>
  <c r="N25" i="35"/>
  <c r="L25" i="35"/>
  <c r="H25" i="35"/>
  <c r="AA24" i="35"/>
  <c r="Z24" i="35"/>
  <c r="X24" i="35"/>
  <c r="T24" i="35"/>
  <c r="O24" i="35"/>
  <c r="N24" i="35"/>
  <c r="L24" i="35"/>
  <c r="H24" i="35"/>
  <c r="AA23" i="35"/>
  <c r="Z23" i="35"/>
  <c r="X23" i="35"/>
  <c r="T23" i="35"/>
  <c r="O23" i="35"/>
  <c r="N23" i="35"/>
  <c r="L23" i="35"/>
  <c r="H23" i="35"/>
  <c r="AA22" i="35"/>
  <c r="Z22" i="35"/>
  <c r="X22" i="35"/>
  <c r="T22" i="35"/>
  <c r="O22" i="35"/>
  <c r="N22" i="35"/>
  <c r="L22" i="35"/>
  <c r="H22" i="35"/>
  <c r="AA21" i="35"/>
  <c r="Z21" i="35"/>
  <c r="X21" i="35"/>
  <c r="T21" i="35"/>
  <c r="O21" i="35"/>
  <c r="N21" i="35"/>
  <c r="L21" i="35"/>
  <c r="H21" i="35"/>
  <c r="AA20" i="35"/>
  <c r="Z20" i="35"/>
  <c r="X20" i="35"/>
  <c r="T20" i="35"/>
  <c r="O20" i="35"/>
  <c r="N20" i="35"/>
  <c r="L20" i="35"/>
  <c r="H20" i="35"/>
  <c r="AA19" i="35"/>
  <c r="Z19" i="35"/>
  <c r="X19" i="35"/>
  <c r="T19" i="35"/>
  <c r="O19" i="35"/>
  <c r="N19" i="35"/>
  <c r="L19" i="35"/>
  <c r="H19" i="35"/>
  <c r="AA18" i="35"/>
  <c r="Z18" i="35"/>
  <c r="X18" i="35"/>
  <c r="T18" i="35"/>
  <c r="O18" i="35"/>
  <c r="N18" i="35"/>
  <c r="L18" i="35"/>
  <c r="H18" i="35"/>
  <c r="AA17" i="35"/>
  <c r="Z17" i="35"/>
  <c r="X17" i="35"/>
  <c r="T17" i="35"/>
  <c r="O17" i="35"/>
  <c r="N17" i="35"/>
  <c r="L17" i="35"/>
  <c r="H17" i="35"/>
  <c r="AA16" i="35"/>
  <c r="Z16" i="35"/>
  <c r="X16" i="35"/>
  <c r="T16" i="35"/>
  <c r="O16" i="35"/>
  <c r="N16" i="35"/>
  <c r="L16" i="35"/>
  <c r="H16" i="35"/>
  <c r="AA15" i="35"/>
  <c r="Z15" i="35"/>
  <c r="X15" i="35"/>
  <c r="T15" i="35"/>
  <c r="O15" i="35"/>
  <c r="N15" i="35"/>
  <c r="L15" i="35"/>
  <c r="H15" i="35"/>
  <c r="AA14" i="35"/>
  <c r="Z14" i="35"/>
  <c r="X14" i="35"/>
  <c r="T14" i="35"/>
  <c r="O14" i="35"/>
  <c r="N14" i="35"/>
  <c r="L14" i="35"/>
  <c r="H14" i="35"/>
  <c r="AA13" i="35"/>
  <c r="Z13" i="35"/>
  <c r="X13" i="35"/>
  <c r="T13" i="35"/>
  <c r="O13" i="35"/>
  <c r="N13" i="35"/>
  <c r="L13" i="35"/>
  <c r="H13" i="35"/>
  <c r="AA12" i="35"/>
  <c r="Z12" i="35"/>
  <c r="X12" i="35"/>
  <c r="T12" i="35"/>
  <c r="O12" i="35"/>
  <c r="N12" i="35"/>
  <c r="L12" i="35"/>
  <c r="H12" i="35"/>
  <c r="AA11" i="35"/>
  <c r="Z11" i="35"/>
  <c r="X11" i="35"/>
  <c r="T11" i="35"/>
  <c r="O11" i="35"/>
  <c r="N11" i="35"/>
  <c r="L11" i="35"/>
  <c r="H11" i="35"/>
  <c r="AA10" i="35"/>
  <c r="Z10" i="35"/>
  <c r="X10" i="35"/>
  <c r="T10" i="35"/>
  <c r="O10" i="35"/>
  <c r="N10" i="35"/>
  <c r="L10" i="35"/>
  <c r="H10" i="35"/>
  <c r="AA9" i="35"/>
  <c r="Z9" i="35"/>
  <c r="X9" i="35"/>
  <c r="T9" i="35"/>
  <c r="O9" i="35"/>
  <c r="N9" i="35"/>
  <c r="L9" i="35"/>
  <c r="H9" i="35"/>
  <c r="AA8" i="35"/>
  <c r="Z8" i="35"/>
  <c r="X8" i="35"/>
  <c r="T8" i="35"/>
  <c r="O8" i="35"/>
  <c r="N8" i="35"/>
  <c r="L8" i="35"/>
  <c r="H8" i="35"/>
  <c r="AA7" i="35"/>
  <c r="Z7" i="35"/>
  <c r="X7" i="35"/>
  <c r="T7" i="35"/>
  <c r="O7" i="35"/>
  <c r="N7" i="35"/>
  <c r="L7" i="35"/>
  <c r="H7" i="35"/>
  <c r="AA6" i="35"/>
  <c r="Z6" i="35"/>
  <c r="X6" i="35"/>
  <c r="T6" i="35"/>
  <c r="O6" i="35"/>
  <c r="N6" i="35"/>
  <c r="L6" i="35"/>
  <c r="H6" i="35"/>
  <c r="AA5" i="35"/>
  <c r="Z5" i="35"/>
  <c r="X5" i="35"/>
  <c r="T5" i="35"/>
  <c r="O5" i="35"/>
  <c r="N5" i="35"/>
  <c r="L5" i="35"/>
  <c r="H5" i="35"/>
  <c r="AA4" i="35"/>
  <c r="Z4" i="35"/>
  <c r="X4" i="35"/>
  <c r="T4" i="35"/>
  <c r="O4" i="35"/>
  <c r="N4" i="35"/>
  <c r="L4" i="35"/>
  <c r="H4" i="35"/>
  <c r="AA3" i="35"/>
  <c r="Z3" i="35"/>
  <c r="X3" i="35"/>
  <c r="T3" i="35"/>
  <c r="O3" i="35"/>
  <c r="N3" i="35"/>
  <c r="L3" i="35"/>
  <c r="H3" i="35"/>
  <c r="AA2" i="35"/>
  <c r="Z2" i="35"/>
  <c r="X2" i="35"/>
  <c r="T2" i="35"/>
  <c r="O2" i="35"/>
  <c r="N2" i="35"/>
  <c r="L2" i="35"/>
  <c r="H2" i="35"/>
  <c r="AA28" i="34"/>
  <c r="Z28" i="34"/>
  <c r="X28" i="34"/>
  <c r="T28" i="34"/>
  <c r="O28" i="34"/>
  <c r="N28" i="34"/>
  <c r="L28" i="34"/>
  <c r="H28" i="34"/>
  <c r="AA27" i="34"/>
  <c r="Z27" i="34"/>
  <c r="X27" i="34"/>
  <c r="T27" i="34"/>
  <c r="O27" i="34"/>
  <c r="N27" i="34"/>
  <c r="L27" i="34"/>
  <c r="H27" i="34"/>
  <c r="AA26" i="34"/>
  <c r="Z26" i="34"/>
  <c r="X26" i="34"/>
  <c r="T26" i="34"/>
  <c r="O26" i="34"/>
  <c r="N26" i="34"/>
  <c r="L26" i="34"/>
  <c r="H26" i="34"/>
  <c r="AA25" i="34"/>
  <c r="Z25" i="34"/>
  <c r="X25" i="34"/>
  <c r="T25" i="34"/>
  <c r="O25" i="34"/>
  <c r="N25" i="34"/>
  <c r="L25" i="34"/>
  <c r="H25" i="34"/>
  <c r="AA24" i="34"/>
  <c r="Z24" i="34"/>
  <c r="X24" i="34"/>
  <c r="T24" i="34"/>
  <c r="O24" i="34"/>
  <c r="N24" i="34"/>
  <c r="L24" i="34"/>
  <c r="H24" i="34"/>
  <c r="AA23" i="34"/>
  <c r="Z23" i="34"/>
  <c r="X23" i="34"/>
  <c r="T23" i="34"/>
  <c r="O23" i="34"/>
  <c r="N23" i="34"/>
  <c r="L23" i="34"/>
  <c r="H23" i="34"/>
  <c r="AA22" i="34"/>
  <c r="Z22" i="34"/>
  <c r="X22" i="34"/>
  <c r="T22" i="34"/>
  <c r="O22" i="34"/>
  <c r="N22" i="34"/>
  <c r="L22" i="34"/>
  <c r="H22" i="34"/>
  <c r="AA21" i="34"/>
  <c r="Z21" i="34"/>
  <c r="X21" i="34"/>
  <c r="T21" i="34"/>
  <c r="O21" i="34"/>
  <c r="N21" i="34"/>
  <c r="L21" i="34"/>
  <c r="H21" i="34"/>
  <c r="AA20" i="34"/>
  <c r="Z20" i="34"/>
  <c r="X20" i="34"/>
  <c r="T20" i="34"/>
  <c r="O20" i="34"/>
  <c r="N20" i="34"/>
  <c r="L20" i="34"/>
  <c r="H20" i="34"/>
  <c r="AA19" i="34"/>
  <c r="Z19" i="34"/>
  <c r="X19" i="34"/>
  <c r="T19" i="34"/>
  <c r="O19" i="34"/>
  <c r="N19" i="34"/>
  <c r="L19" i="34"/>
  <c r="H19" i="34"/>
  <c r="AA18" i="34"/>
  <c r="Z18" i="34"/>
  <c r="X18" i="34"/>
  <c r="T18" i="34"/>
  <c r="O18" i="34"/>
  <c r="N18" i="34"/>
  <c r="L18" i="34"/>
  <c r="H18" i="34"/>
  <c r="AA17" i="34"/>
  <c r="Z17" i="34"/>
  <c r="X17" i="34"/>
  <c r="T17" i="34"/>
  <c r="O17" i="34"/>
  <c r="N17" i="34"/>
  <c r="L17" i="34"/>
  <c r="H17" i="34"/>
  <c r="AA16" i="34"/>
  <c r="Z16" i="34"/>
  <c r="X16" i="34"/>
  <c r="T16" i="34"/>
  <c r="O16" i="34"/>
  <c r="N16" i="34"/>
  <c r="L16" i="34"/>
  <c r="H16" i="34"/>
  <c r="AA15" i="34"/>
  <c r="Z15" i="34"/>
  <c r="X15" i="34"/>
  <c r="T15" i="34"/>
  <c r="O15" i="34"/>
  <c r="N15" i="34"/>
  <c r="L15" i="34"/>
  <c r="H15" i="34"/>
  <c r="AA14" i="34"/>
  <c r="Z14" i="34"/>
  <c r="X14" i="34"/>
  <c r="T14" i="34"/>
  <c r="O14" i="34"/>
  <c r="N14" i="34"/>
  <c r="L14" i="34"/>
  <c r="H14" i="34"/>
  <c r="AA13" i="34"/>
  <c r="Z13" i="34"/>
  <c r="X13" i="34"/>
  <c r="T13" i="34"/>
  <c r="O13" i="34"/>
  <c r="N13" i="34"/>
  <c r="L13" i="34"/>
  <c r="H13" i="34"/>
  <c r="AA12" i="34"/>
  <c r="Z12" i="34"/>
  <c r="X12" i="34"/>
  <c r="T12" i="34"/>
  <c r="O12" i="34"/>
  <c r="N12" i="34"/>
  <c r="L12" i="34"/>
  <c r="H12" i="34"/>
  <c r="AA11" i="34"/>
  <c r="Z11" i="34"/>
  <c r="X11" i="34"/>
  <c r="T11" i="34"/>
  <c r="O11" i="34"/>
  <c r="N11" i="34"/>
  <c r="L11" i="34"/>
  <c r="H11" i="34"/>
  <c r="AA10" i="34"/>
  <c r="Z10" i="34"/>
  <c r="X10" i="34"/>
  <c r="T10" i="34"/>
  <c r="O10" i="34"/>
  <c r="N10" i="34"/>
  <c r="L10" i="34"/>
  <c r="H10" i="34"/>
  <c r="AA9" i="34"/>
  <c r="Z9" i="34"/>
  <c r="X9" i="34"/>
  <c r="T9" i="34"/>
  <c r="O9" i="34"/>
  <c r="N9" i="34"/>
  <c r="L9" i="34"/>
  <c r="H9" i="34"/>
  <c r="AA8" i="34"/>
  <c r="Z8" i="34"/>
  <c r="X8" i="34"/>
  <c r="T8" i="34"/>
  <c r="O8" i="34"/>
  <c r="N8" i="34"/>
  <c r="L8" i="34"/>
  <c r="H8" i="34"/>
  <c r="AA7" i="34"/>
  <c r="Z7" i="34"/>
  <c r="X7" i="34"/>
  <c r="T7" i="34"/>
  <c r="O7" i="34"/>
  <c r="N7" i="34"/>
  <c r="L7" i="34"/>
  <c r="H7" i="34"/>
  <c r="AA6" i="34"/>
  <c r="Z6" i="34"/>
  <c r="X6" i="34"/>
  <c r="T6" i="34"/>
  <c r="O6" i="34"/>
  <c r="N6" i="34"/>
  <c r="L6" i="34"/>
  <c r="H6" i="34"/>
  <c r="AA5" i="34"/>
  <c r="Z5" i="34"/>
  <c r="X5" i="34"/>
  <c r="T5" i="34"/>
  <c r="O5" i="34"/>
  <c r="N5" i="34"/>
  <c r="L5" i="34"/>
  <c r="H5" i="34"/>
  <c r="AA4" i="34"/>
  <c r="Z4" i="34"/>
  <c r="X4" i="34"/>
  <c r="T4" i="34"/>
  <c r="O4" i="34"/>
  <c r="N4" i="34"/>
  <c r="L4" i="34"/>
  <c r="H4" i="34"/>
  <c r="AA3" i="34"/>
  <c r="Z3" i="34"/>
  <c r="X3" i="34"/>
  <c r="T3" i="34"/>
  <c r="O3" i="34"/>
  <c r="N3" i="34"/>
  <c r="L3" i="34"/>
  <c r="H3" i="34"/>
  <c r="AA2" i="34"/>
  <c r="Z2" i="34"/>
  <c r="X2" i="34"/>
  <c r="T2" i="34"/>
  <c r="O2" i="34"/>
  <c r="N2" i="34"/>
  <c r="L2" i="34"/>
  <c r="H2" i="34"/>
  <c r="AW4" i="3"/>
  <c r="AW5" i="3"/>
  <c r="AW6" i="3"/>
  <c r="AW7" i="3"/>
  <c r="AW8" i="3"/>
  <c r="AW10" i="3"/>
  <c r="AW11" i="3"/>
  <c r="AW12" i="3"/>
  <c r="AW13" i="3"/>
  <c r="AW14" i="3"/>
  <c r="AW15" i="3"/>
  <c r="AW17" i="3"/>
  <c r="AW18" i="3"/>
  <c r="AW19" i="3"/>
  <c r="AW20" i="3"/>
  <c r="AW21" i="3"/>
  <c r="AW22" i="3"/>
  <c r="AW24" i="3"/>
  <c r="AW25" i="3"/>
  <c r="AW26" i="3"/>
  <c r="AW27" i="3"/>
  <c r="AW28" i="3"/>
  <c r="AW29" i="3"/>
  <c r="AU4" i="3"/>
  <c r="AU5" i="3"/>
  <c r="AU6" i="3"/>
  <c r="AU7" i="3"/>
  <c r="AU8" i="3"/>
  <c r="AU10" i="3"/>
  <c r="AU11" i="3"/>
  <c r="AU12" i="3"/>
  <c r="AU13" i="3"/>
  <c r="AU14" i="3"/>
  <c r="AU15" i="3"/>
  <c r="AU17" i="3"/>
  <c r="AU18" i="3"/>
  <c r="AU19" i="3"/>
  <c r="AU20" i="3"/>
  <c r="AU21" i="3"/>
  <c r="AU22" i="3"/>
  <c r="AU24" i="3"/>
  <c r="AU25" i="3"/>
  <c r="AU26" i="3"/>
  <c r="AU27" i="3"/>
  <c r="AU28" i="3"/>
  <c r="AU29" i="3"/>
  <c r="AX4" i="3"/>
  <c r="AX5" i="3"/>
  <c r="AX6" i="3"/>
  <c r="AX7" i="3"/>
  <c r="AX8" i="3"/>
  <c r="AX10" i="3"/>
  <c r="AX11" i="3"/>
  <c r="AX12" i="3"/>
  <c r="AX13" i="3"/>
  <c r="AX14" i="3"/>
  <c r="AX15" i="3"/>
  <c r="AX17" i="3"/>
  <c r="AX18" i="3"/>
  <c r="AX19" i="3"/>
  <c r="AX20" i="3"/>
  <c r="AX21" i="3"/>
  <c r="AX22" i="3"/>
  <c r="AX24" i="3"/>
  <c r="AX25" i="3"/>
  <c r="AX26" i="3"/>
  <c r="AX27" i="3"/>
  <c r="AX28" i="3"/>
  <c r="AX29" i="3"/>
  <c r="AQ27" i="3"/>
  <c r="AQ28" i="3"/>
  <c r="AQ29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W3" i="3"/>
  <c r="AU3" i="3"/>
  <c r="AX3" i="3"/>
  <c r="AQ3" i="3"/>
  <c r="AI20" i="3"/>
  <c r="AI21" i="3"/>
  <c r="AI22" i="3"/>
  <c r="AI24" i="3"/>
  <c r="AI25" i="3"/>
  <c r="AI26" i="3"/>
  <c r="AI27" i="3"/>
  <c r="AI28" i="3"/>
  <c r="AI29" i="3"/>
  <c r="AK4" i="3"/>
  <c r="AK5" i="3"/>
  <c r="AK6" i="3"/>
  <c r="AK7" i="3"/>
  <c r="AK8" i="3"/>
  <c r="AK10" i="3"/>
  <c r="AK11" i="3"/>
  <c r="AK12" i="3"/>
  <c r="AK13" i="3"/>
  <c r="AK14" i="3"/>
  <c r="AK15" i="3"/>
  <c r="AK17" i="3"/>
  <c r="AK18" i="3"/>
  <c r="AK19" i="3"/>
  <c r="AK20" i="3"/>
  <c r="AK21" i="3"/>
  <c r="AK22" i="3"/>
  <c r="AK24" i="3"/>
  <c r="AK25" i="3"/>
  <c r="AK26" i="3"/>
  <c r="AK27" i="3"/>
  <c r="AK28" i="3"/>
  <c r="AK29" i="3"/>
  <c r="AE21" i="3"/>
  <c r="AE22" i="3"/>
  <c r="AE23" i="3"/>
  <c r="AE24" i="3"/>
  <c r="AE25" i="3"/>
  <c r="AE26" i="3"/>
  <c r="AE27" i="3"/>
  <c r="AE28" i="3"/>
  <c r="AE29" i="3"/>
  <c r="AL25" i="3"/>
  <c r="AL26" i="3"/>
  <c r="AL27" i="3"/>
  <c r="AL28" i="3"/>
  <c r="AL29" i="3"/>
  <c r="AL4" i="3"/>
  <c r="AL5" i="3"/>
  <c r="AL6" i="3"/>
  <c r="AL7" i="3"/>
  <c r="AL8" i="3"/>
  <c r="AL10" i="3"/>
  <c r="AL11" i="3"/>
  <c r="AL12" i="3"/>
  <c r="AL13" i="3"/>
  <c r="AL14" i="3"/>
  <c r="AL15" i="3"/>
  <c r="AL17" i="3"/>
  <c r="AL18" i="3"/>
  <c r="AL19" i="3"/>
  <c r="AL20" i="3"/>
  <c r="AL21" i="3"/>
  <c r="AL22" i="3"/>
  <c r="AL24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I4" i="3"/>
  <c r="AI5" i="3"/>
  <c r="AI6" i="3"/>
  <c r="AI7" i="3"/>
  <c r="AI8" i="3"/>
  <c r="AI10" i="3"/>
  <c r="AI11" i="3"/>
  <c r="AI12" i="3"/>
  <c r="AI13" i="3"/>
  <c r="AI14" i="3"/>
  <c r="AI15" i="3"/>
  <c r="AI17" i="3"/>
  <c r="AI18" i="3"/>
  <c r="AI19" i="3"/>
  <c r="AE4" i="3"/>
  <c r="AE5" i="3"/>
  <c r="AE6" i="3"/>
  <c r="AE7" i="3"/>
  <c r="AE3" i="3"/>
  <c r="AL3" i="3"/>
  <c r="AK3" i="3"/>
  <c r="AI3" i="3"/>
  <c r="T12" i="1"/>
  <c r="T16" i="1" s="1"/>
  <c r="P16" i="1" l="1"/>
  <c r="P12" i="1"/>
  <c r="P8" i="1"/>
</calcChain>
</file>

<file path=xl/sharedStrings.xml><?xml version="1.0" encoding="utf-8"?>
<sst xmlns="http://schemas.openxmlformats.org/spreadsheetml/2006/main" count="2464" uniqueCount="577">
  <si>
    <t xml:space="preserve">-------------------- </t>
  </si>
  <si>
    <t>Grupo A</t>
  </si>
  <si>
    <t xml:space="preserve">Catar 1 X 1 Equador </t>
  </si>
  <si>
    <t xml:space="preserve">Senegal 1 X 2 Holanda </t>
  </si>
  <si>
    <t xml:space="preserve">Catar 1 X 1 Senegal </t>
  </si>
  <si>
    <t xml:space="preserve">Holanda 1 X 1 Equador </t>
  </si>
  <si>
    <t>Holanda 2 X 0 Catar</t>
  </si>
  <si>
    <t>Equador 2 X 1 Senegal</t>
  </si>
  <si>
    <t>Grupo B</t>
  </si>
  <si>
    <t xml:space="preserve">EUA 1 X 0 Gales </t>
  </si>
  <si>
    <t xml:space="preserve">Gales 1 X 1 Irã </t>
  </si>
  <si>
    <t xml:space="preserve">Inglaterra 2 X 1 EUA </t>
  </si>
  <si>
    <t>Grupo C</t>
  </si>
  <si>
    <t>Argentina 2 X 0 Arábia Saudita</t>
  </si>
  <si>
    <t xml:space="preserve">México 1 X 1 Polônia </t>
  </si>
  <si>
    <t xml:space="preserve">Argentina 3 X 1 México </t>
  </si>
  <si>
    <t>Polônia 1 X 2 Argentina</t>
  </si>
  <si>
    <t>Arábia Saudita 0 X 1 México</t>
  </si>
  <si>
    <t>Grupo D</t>
  </si>
  <si>
    <t>Dinamarca 1 X 1 Tunísia</t>
  </si>
  <si>
    <t>França 2 X 1 Austrália</t>
  </si>
  <si>
    <t>Tunísia 1 X 1 Austrália</t>
  </si>
  <si>
    <t xml:space="preserve">Tunísia 0 X 2 França </t>
  </si>
  <si>
    <t xml:space="preserve">Grupo E </t>
  </si>
  <si>
    <t xml:space="preserve">Alemanha 2 X 1 Japão </t>
  </si>
  <si>
    <t xml:space="preserve">Espanha 2 X 0 Costa Rica </t>
  </si>
  <si>
    <t xml:space="preserve">Espanha 2 X 3 Alemanha </t>
  </si>
  <si>
    <t xml:space="preserve">Japão 2 X 2 Espanha </t>
  </si>
  <si>
    <t xml:space="preserve">Grupo F </t>
  </si>
  <si>
    <t xml:space="preserve">Croácia 2 X 1 Canadá </t>
  </si>
  <si>
    <t xml:space="preserve">Croácia 1 X 2 Bélgica </t>
  </si>
  <si>
    <t xml:space="preserve">Canadá 1 X 0 Marrocos </t>
  </si>
  <si>
    <t xml:space="preserve">Grupo G </t>
  </si>
  <si>
    <t xml:space="preserve">Suíça 2 X 1 Camarões </t>
  </si>
  <si>
    <t xml:space="preserve">Camarões 1 X 1 Sérvia </t>
  </si>
  <si>
    <t xml:space="preserve">Brasil 2 X 1 Suíça </t>
  </si>
  <si>
    <t xml:space="preserve">Camarões 0 X 4 Brasil </t>
  </si>
  <si>
    <t xml:space="preserve">Grupo H </t>
  </si>
  <si>
    <t xml:space="preserve">Uruguai 1 X 1 Coreia do Sul </t>
  </si>
  <si>
    <t xml:space="preserve">Portugal 2 X 0 Gana </t>
  </si>
  <si>
    <t xml:space="preserve">Portugal 1 X 2 Uruguai </t>
  </si>
  <si>
    <t xml:space="preserve">Coreia do Sul 1 X 2 Portugal </t>
  </si>
  <si>
    <t xml:space="preserve">Gana 1 X 3 Uruguai </t>
  </si>
  <si>
    <t xml:space="preserve">Catar 1 X 2 Equador </t>
  </si>
  <si>
    <t>Equador 2 X 0 Senegal</t>
  </si>
  <si>
    <t>Inglaterra 2 X 0 Irã</t>
  </si>
  <si>
    <t xml:space="preserve">Argentina 2 X 1 México </t>
  </si>
  <si>
    <t>Arábia Saudita 1 X 2 México</t>
  </si>
  <si>
    <t>França 2 X 0 Austrália</t>
  </si>
  <si>
    <t xml:space="preserve">Alemanha 2 X 0 Japão </t>
  </si>
  <si>
    <t xml:space="preserve">Marrocos 1 X 2 Croácia </t>
  </si>
  <si>
    <t xml:space="preserve">Suíça 1 X 0 Camarões </t>
  </si>
  <si>
    <t xml:space="preserve">Brasil 2 X 0 Sérvia </t>
  </si>
  <si>
    <t xml:space="preserve">Sérvia 1 X 2 Suíça </t>
  </si>
  <si>
    <t xml:space="preserve">Coreia do Sul 2 X 1 Gana </t>
  </si>
  <si>
    <t xml:space="preserve">Portugal 2 X 2 Uruguai </t>
  </si>
  <si>
    <t>Alemanha</t>
  </si>
  <si>
    <t>Arábia Saudita</t>
  </si>
  <si>
    <t>Argentina</t>
  </si>
  <si>
    <t>Austrália</t>
  </si>
  <si>
    <t>Bélgica</t>
  </si>
  <si>
    <t>Brasil</t>
  </si>
  <si>
    <t>Camarões</t>
  </si>
  <si>
    <t>Canadá</t>
  </si>
  <si>
    <t>Catar</t>
  </si>
  <si>
    <t>Coreia do Sul</t>
  </si>
  <si>
    <t>Costa Rica</t>
  </si>
  <si>
    <t>Croácia</t>
  </si>
  <si>
    <t>Dinamarca</t>
  </si>
  <si>
    <t>Equador</t>
  </si>
  <si>
    <t>Espanha</t>
  </si>
  <si>
    <t>Estados Unidos</t>
  </si>
  <si>
    <t>França</t>
  </si>
  <si>
    <t>Gana</t>
  </si>
  <si>
    <t>Holanda</t>
  </si>
  <si>
    <t>Inglaterra</t>
  </si>
  <si>
    <t>Irã</t>
  </si>
  <si>
    <t>Japão</t>
  </si>
  <si>
    <t>Marrocos</t>
  </si>
  <si>
    <t>México</t>
  </si>
  <si>
    <t>País de Gales</t>
  </si>
  <si>
    <t>Polônia</t>
  </si>
  <si>
    <t>Portugal</t>
  </si>
  <si>
    <t>Senegal</t>
  </si>
  <si>
    <t>Sérvia</t>
  </si>
  <si>
    <t>Suíça</t>
  </si>
  <si>
    <t>Tunísia</t>
  </si>
  <si>
    <t>Uruguai</t>
  </si>
  <si>
    <t>x</t>
  </si>
  <si>
    <t>Gales</t>
  </si>
  <si>
    <t>PAÍSES</t>
  </si>
  <si>
    <t>Grupo E</t>
  </si>
  <si>
    <t>Grupo F</t>
  </si>
  <si>
    <t>Grupo G</t>
  </si>
  <si>
    <t>Grupo H</t>
  </si>
  <si>
    <t>COPA DO MUNDO - CATAR 2022</t>
  </si>
  <si>
    <t xml:space="preserve">Holanda 2 X 1 Equador </t>
  </si>
  <si>
    <t>Holanda 2 X 1 Catar</t>
  </si>
  <si>
    <t>Equador 1 X 2 Senegal</t>
  </si>
  <si>
    <t>Inglaterra 2 X 1 Irã</t>
  </si>
  <si>
    <t xml:space="preserve">EUA 1 X 1 Gales </t>
  </si>
  <si>
    <t xml:space="preserve">Gales 0 X 0 Irã </t>
  </si>
  <si>
    <t xml:space="preserve">Inglaterra 2 X 0 EUA </t>
  </si>
  <si>
    <t xml:space="preserve">Irã 1 X 1 EUA </t>
  </si>
  <si>
    <t>Gales 1 X 2 Inglaterra</t>
  </si>
  <si>
    <t>Argentina 3 X 1 Arábia Saudita</t>
  </si>
  <si>
    <t>Polônia 2 X 1 Arábia Saudita</t>
  </si>
  <si>
    <t xml:space="preserve">Argentina 2 X 0 México </t>
  </si>
  <si>
    <t>Dinamarca 2 X 0 Tunísia</t>
  </si>
  <si>
    <t xml:space="preserve">França 1 X 1 Dinamarca </t>
  </si>
  <si>
    <t xml:space="preserve">Tunísia 0 X 1 França </t>
  </si>
  <si>
    <t xml:space="preserve">Austrália 1 X 2 Dinamarca </t>
  </si>
  <si>
    <t xml:space="preserve">Japão 1 X 0 Costa Rica </t>
  </si>
  <si>
    <t xml:space="preserve">Espanha 1 X 1 Alemanha </t>
  </si>
  <si>
    <t xml:space="preserve">Japão 0 X 1 Espanha </t>
  </si>
  <si>
    <t xml:space="preserve">Costa Rica 1 X 2 Alemanha </t>
  </si>
  <si>
    <t xml:space="preserve">Bélgica 2 X 0 Canadá </t>
  </si>
  <si>
    <t xml:space="preserve">Bélgica 2 X 0 Marrocos </t>
  </si>
  <si>
    <t xml:space="preserve">Croácia 2 X 0 Canadá </t>
  </si>
  <si>
    <t xml:space="preserve">Croácia 1 X 1 Bélgica </t>
  </si>
  <si>
    <t xml:space="preserve">Canadá 1 X 2 Marrocos </t>
  </si>
  <si>
    <t xml:space="preserve">Camarões 2 X 0 Sérvia </t>
  </si>
  <si>
    <t xml:space="preserve">Camarões 0 X 2 Brasil </t>
  </si>
  <si>
    <t xml:space="preserve">Portugal 2 X 1 Gana </t>
  </si>
  <si>
    <t xml:space="preserve">Coreia do Sul 1 X 2 Gana </t>
  </si>
  <si>
    <t xml:space="preserve">Gana 1 X 0 Uruguai </t>
  </si>
  <si>
    <t xml:space="preserve">Catar 0 X 2 Equador </t>
  </si>
  <si>
    <t xml:space="preserve">Senegal 0 X 2 Holanda </t>
  </si>
  <si>
    <t xml:space="preserve">Catar 1 X 2 Senegal </t>
  </si>
  <si>
    <t xml:space="preserve">Gales 0 X 1 Irã </t>
  </si>
  <si>
    <t xml:space="preserve">Irã 0 X 1 EUA </t>
  </si>
  <si>
    <t>Gales 0 X 3 Inglaterra</t>
  </si>
  <si>
    <t xml:space="preserve">México 1 X 2 Polônia </t>
  </si>
  <si>
    <t>Polônia 2 X 0 Arábia Saudita</t>
  </si>
  <si>
    <t>Tunísia 0 X 1 Austrália</t>
  </si>
  <si>
    <t xml:space="preserve">França 1 X 2 Dinamarca </t>
  </si>
  <si>
    <t xml:space="preserve">Austrália 1 X 3 Dinamarca </t>
  </si>
  <si>
    <t xml:space="preserve">Espanha 3 X 1 Costa Rica </t>
  </si>
  <si>
    <t xml:space="preserve">Japão 0 X 1 Costa Rica </t>
  </si>
  <si>
    <t xml:space="preserve">Japão 0 X 2 Espanha </t>
  </si>
  <si>
    <t xml:space="preserve">Costa Rica 0 X 2 Alemanha </t>
  </si>
  <si>
    <t xml:space="preserve">Marrocos 0 X 1 Croácia </t>
  </si>
  <si>
    <t xml:space="preserve">Croácia 1 X 0 Canadá </t>
  </si>
  <si>
    <t xml:space="preserve">Canadá 1 X 1 Marrocos </t>
  </si>
  <si>
    <t xml:space="preserve">Camarões 1 X 0 Sérvia </t>
  </si>
  <si>
    <t xml:space="preserve">Uruguai 2 X 0 Coreia do Sul </t>
  </si>
  <si>
    <t xml:space="preserve">Coreia do Sul 0 X 1 Gana </t>
  </si>
  <si>
    <t xml:space="preserve">Coreia do Sul 0 X 1 Portugal </t>
  </si>
  <si>
    <t>ARTILHEIRO:</t>
  </si>
  <si>
    <t>CAMPEÃO:</t>
  </si>
  <si>
    <t>Equador 1 X 0 Senegal</t>
  </si>
  <si>
    <t>Argentina 3 X 0 Arábia Saudita</t>
  </si>
  <si>
    <t>Tunísia 0 X 0 Austrália</t>
  </si>
  <si>
    <t xml:space="preserve">França 2 X 0 Dinamarca </t>
  </si>
  <si>
    <t xml:space="preserve">Tunísia 0 X 3 França </t>
  </si>
  <si>
    <t xml:space="preserve">Austrália 1 X 0 Dinamarca </t>
  </si>
  <si>
    <t xml:space="preserve">Espanha 2 X 1 Costa Rica </t>
  </si>
  <si>
    <t xml:space="preserve">Costa Rica 0 X 4 Alemanha </t>
  </si>
  <si>
    <t xml:space="preserve">Marrocos 1 X 3 Croácia </t>
  </si>
  <si>
    <t xml:space="preserve">Bélgica 2 X 1 Canadá </t>
  </si>
  <si>
    <t xml:space="preserve">Uruguai 2 X 1 Coreia do Sul </t>
  </si>
  <si>
    <t xml:space="preserve">Portugal 1 X 0 Gana </t>
  </si>
  <si>
    <t xml:space="preserve">Coreia do Sul 1 X 1 Portugal </t>
  </si>
  <si>
    <t xml:space="preserve">Gana 1 X 2 Uruguai </t>
  </si>
  <si>
    <t xml:space="preserve"> IVAN ALEX</t>
  </si>
  <si>
    <t xml:space="preserve">NOME: </t>
  </si>
  <si>
    <t>MACÉLIO</t>
  </si>
  <si>
    <t xml:space="preserve">Catar 1 X 0 Equador </t>
  </si>
  <si>
    <t xml:space="preserve">Senegal 0 X 0 Holanda </t>
  </si>
  <si>
    <t xml:space="preserve">Catar 0 X 0 Senegal </t>
  </si>
  <si>
    <t xml:space="preserve">Holanda 0 X 1 Equador </t>
  </si>
  <si>
    <t>Holanda 1 X 0 Catar</t>
  </si>
  <si>
    <t>Gales 1 X 1 Irã</t>
  </si>
  <si>
    <t xml:space="preserve">Inglaterra 1 X 2 EUA </t>
  </si>
  <si>
    <t xml:space="preserve">Irã 0 X 2 EUA </t>
  </si>
  <si>
    <t>Gales 0 X 1 Inglaterra</t>
  </si>
  <si>
    <t xml:space="preserve">México 0 X 1 Polônia </t>
  </si>
  <si>
    <t>Polônia 2 X 3 Argentina</t>
  </si>
  <si>
    <t>Arábia Saudita 0 X 2 México</t>
  </si>
  <si>
    <t xml:space="preserve">Alemanha 1 X 1 Japão </t>
  </si>
  <si>
    <t xml:space="preserve">Espanha 0 X 0 Costa Rica </t>
  </si>
  <si>
    <t xml:space="preserve">Espanha 0 X 2 Alemanha </t>
  </si>
  <si>
    <t xml:space="preserve">Japão 1 X 0 Espanha </t>
  </si>
  <si>
    <t xml:space="preserve">Bélgica 1 X 0 Canadá </t>
  </si>
  <si>
    <t xml:space="preserve">Croácia 0 X 1 Bélgica </t>
  </si>
  <si>
    <t xml:space="preserve">Suíça 0 X 0 Camarões </t>
  </si>
  <si>
    <t xml:space="preserve">Brasil 1 X 0 Suíça </t>
  </si>
  <si>
    <t xml:space="preserve">Coreia do Sul 1 X 0 Gana </t>
  </si>
  <si>
    <t xml:space="preserve">Portugal 2 X 1 Uruguai </t>
  </si>
  <si>
    <t xml:space="preserve">Coreia do Sul 1 X 3 Portugal </t>
  </si>
  <si>
    <t xml:space="preserve">Gana 0 X 1 Uruguai </t>
  </si>
  <si>
    <t xml:space="preserve"> LUANA</t>
  </si>
  <si>
    <t xml:space="preserve"> BRUNO FLORES</t>
  </si>
  <si>
    <t xml:space="preserve">Catar 1 X 0 Senegal </t>
  </si>
  <si>
    <t xml:space="preserve">Holanda 2 X 0 Equador </t>
  </si>
  <si>
    <t>Holanda 3 X 0 Catar</t>
  </si>
  <si>
    <t>Equador 1 X 1 Senegal</t>
  </si>
  <si>
    <t xml:space="preserve">EUA 2 X 0 Gales </t>
  </si>
  <si>
    <t xml:space="preserve">Inglaterra 1 X 0 EUA </t>
  </si>
  <si>
    <t xml:space="preserve">Irã 1 X 3 EUA </t>
  </si>
  <si>
    <t xml:space="preserve">México 1 X 0 Polônia </t>
  </si>
  <si>
    <t>Polônia 1 X 1 Arábia Saudita</t>
  </si>
  <si>
    <t>Polônia 1 X 3 Argentina</t>
  </si>
  <si>
    <t>Arábia Saudita 1 X 4 México</t>
  </si>
  <si>
    <t>Dinamarca 1 X 0 Tunísia</t>
  </si>
  <si>
    <t xml:space="preserve">França 2 X 1 Dinamarca </t>
  </si>
  <si>
    <t xml:space="preserve">Tunísia 1 X 3 França </t>
  </si>
  <si>
    <t>Austrália 0 X 1 Dinamarca</t>
  </si>
  <si>
    <t xml:space="preserve">Japão 1 X 1 Costa Rica </t>
  </si>
  <si>
    <t xml:space="preserve">Espanha 0 X 0 Alemanha </t>
  </si>
  <si>
    <t xml:space="preserve">Costa Rica 0 X 3 Alemanha </t>
  </si>
  <si>
    <t>Canadá 0 X 0 Marrocos</t>
  </si>
  <si>
    <t xml:space="preserve">Suíça 1 X 2 Camarões </t>
  </si>
  <si>
    <t xml:space="preserve">Camarões 3 X 0 Sérvia </t>
  </si>
  <si>
    <t xml:space="preserve">Camarões 1 X 2 Brasil </t>
  </si>
  <si>
    <t xml:space="preserve">Sérvia 1 X 1 Suíça </t>
  </si>
  <si>
    <t xml:space="preserve">Coreia do Sul 0 X 0 Gana </t>
  </si>
  <si>
    <t xml:space="preserve">Portugal 1 X 0 Uruguai </t>
  </si>
  <si>
    <t xml:space="preserve">Coreia do Sul 0 X 2 Portugal </t>
  </si>
  <si>
    <t>Gana 1 X 3 Uruguai</t>
  </si>
  <si>
    <t xml:space="preserve"> JUNINHO</t>
  </si>
  <si>
    <t xml:space="preserve"> JUNINHO_2</t>
  </si>
  <si>
    <t xml:space="preserve">Senegal 0 X 3 Holanda </t>
  </si>
  <si>
    <t xml:space="preserve">Catar 2 X 0 Senegal </t>
  </si>
  <si>
    <t xml:space="preserve">Holanda 3 X 1 Equador </t>
  </si>
  <si>
    <t xml:space="preserve">EUA 3 X 0 Gales </t>
  </si>
  <si>
    <t xml:space="preserve">Inglaterra 0 X 0 EUA </t>
  </si>
  <si>
    <t xml:space="preserve">México 2 X 0 Polônia </t>
  </si>
  <si>
    <t>Polônia 1 X 0 Arábia Saudita</t>
  </si>
  <si>
    <t xml:space="preserve">Argentina 1 X 0 México </t>
  </si>
  <si>
    <t>Dinamarca 0 X 0 Tunísia</t>
  </si>
  <si>
    <t>França 1 X 0 Austrália</t>
  </si>
  <si>
    <t>Tunísia 1 X 2 Austrália</t>
  </si>
  <si>
    <t xml:space="preserve">França 1 X 0 Dinamarca </t>
  </si>
  <si>
    <t>Austrália 1 X 2 Dinamarca</t>
  </si>
  <si>
    <t xml:space="preserve">Alemanha 4 X 1 Japão </t>
  </si>
  <si>
    <t xml:space="preserve">Japão 2 X 2 Costa Rica </t>
  </si>
  <si>
    <t xml:space="preserve">Espanha 1 X 2 Alemanha </t>
  </si>
  <si>
    <t xml:space="preserve">Japão 1 X 3 Espanha </t>
  </si>
  <si>
    <t xml:space="preserve">Costa Rica 0 X 1 Alemanha </t>
  </si>
  <si>
    <t xml:space="preserve">Bélgica 3 X 0 Marrocos </t>
  </si>
  <si>
    <t xml:space="preserve">Croácia 0 X 0 Canadá </t>
  </si>
  <si>
    <t>Canadá 1 X 0 Marrocos</t>
  </si>
  <si>
    <t xml:space="preserve">Brasil 1 X 0 Sérvia </t>
  </si>
  <si>
    <t xml:space="preserve">Brasil 3 X 0 Suíça </t>
  </si>
  <si>
    <t xml:space="preserve">Camarões 0 X 1 Brasil </t>
  </si>
  <si>
    <t>Sérvia 0 X 0 Suíça</t>
  </si>
  <si>
    <t xml:space="preserve">Coreia do Sul 2 X 0 Gana </t>
  </si>
  <si>
    <t xml:space="preserve">Portugal 0 X 0 Uruguai </t>
  </si>
  <si>
    <t>Gana 0 X 1 Uruguai</t>
  </si>
  <si>
    <t xml:space="preserve"> ALEX</t>
  </si>
  <si>
    <t xml:space="preserve">Catar 0 X 2 Senegal </t>
  </si>
  <si>
    <t xml:space="preserve">Holanda 1 X 0 Equador </t>
  </si>
  <si>
    <t xml:space="preserve">Coreia do Sul 0 X 2 Gana </t>
  </si>
  <si>
    <t xml:space="preserve">Gana 2 X 1 Uruguai </t>
  </si>
  <si>
    <t xml:space="preserve">Brasil 3 X 0 Sérvia </t>
  </si>
  <si>
    <t xml:space="preserve">Camarões 1 X 2 Sérvia </t>
  </si>
  <si>
    <t xml:space="preserve">Brasil 4 X 0 Suíça </t>
  </si>
  <si>
    <t xml:space="preserve">Camarões 1 X 3 Brasil </t>
  </si>
  <si>
    <t xml:space="preserve">Bélgica 2 X 1 Marrocos </t>
  </si>
  <si>
    <t xml:space="preserve">Canadá 0 X 1 Marrocos </t>
  </si>
  <si>
    <t xml:space="preserve">Espanha 2 X 1 Alemanha </t>
  </si>
  <si>
    <t xml:space="preserve">Japão 1 X 2 Espanha </t>
  </si>
  <si>
    <t>Costa Rica 0 X 2 Alemanha</t>
  </si>
  <si>
    <t>França 3 X 1 Austrália</t>
  </si>
  <si>
    <t>Tunísia 2 X 1 Austrália</t>
  </si>
  <si>
    <t xml:space="preserve">México 2 X 1 Polônia </t>
  </si>
  <si>
    <t xml:space="preserve">EUA 1 X 2 Gales </t>
  </si>
  <si>
    <t xml:space="preserve">Gales 2 X 1 Irã </t>
  </si>
  <si>
    <t xml:space="preserve">Irã 1 X 2 EUA </t>
  </si>
  <si>
    <t xml:space="preserve">Uruguai 3 X 1 Coreia do Sul </t>
  </si>
  <si>
    <t xml:space="preserve">Portugal 2 X 2 Gana </t>
  </si>
  <si>
    <t>Gana 2 X 1 Uruguai</t>
  </si>
  <si>
    <t xml:space="preserve">Camarões 1 X 3 Sérvia </t>
  </si>
  <si>
    <t xml:space="preserve">Camarões 1 X 4 Brasil </t>
  </si>
  <si>
    <t xml:space="preserve">Croácia 3 X 2 Canadá </t>
  </si>
  <si>
    <t xml:space="preserve">Croácia 2 X 3 Bélgica </t>
  </si>
  <si>
    <t>Canadá 2 X 0 Marrocos</t>
  </si>
  <si>
    <t xml:space="preserve">Alemanha 3 X 1 Japão </t>
  </si>
  <si>
    <t>Dinamarca 2 X 1 Tunísia</t>
  </si>
  <si>
    <t>Tunísia 2 X 2 Austrália</t>
  </si>
  <si>
    <t xml:space="preserve">Austrália 2 X 2 Dinamarca </t>
  </si>
  <si>
    <t xml:space="preserve">Argentina 2 X 2 México </t>
  </si>
  <si>
    <t>Polônia 0 X 1 Argentina</t>
  </si>
  <si>
    <t>Arábia Saudita 1 X 3 México</t>
  </si>
  <si>
    <t>Inglaterra 3 X 0 Irã</t>
  </si>
  <si>
    <t xml:space="preserve">Gales 1 X 2 Irã </t>
  </si>
  <si>
    <t xml:space="preserve">Inglaterra 2 X 2 EUA </t>
  </si>
  <si>
    <t>Gales 1 X 3 Inglaterra</t>
  </si>
  <si>
    <t xml:space="preserve">Catar 2 X 2 Equador </t>
  </si>
  <si>
    <t xml:space="preserve">Catar 1 X 3 Senegal </t>
  </si>
  <si>
    <t xml:space="preserve">Holanda 3 X 2 Equador </t>
  </si>
  <si>
    <t xml:space="preserve">Sérvia 0 X 2 Suíça </t>
  </si>
  <si>
    <t xml:space="preserve">Marrocos 0 X 2 Croácia </t>
  </si>
  <si>
    <t xml:space="preserve">Bélgica 3 X 1 Canadá </t>
  </si>
  <si>
    <t xml:space="preserve">Japão 3 X 1 Costa Rica </t>
  </si>
  <si>
    <t xml:space="preserve">Costa Rica 1 X 4 Alemanha </t>
  </si>
  <si>
    <t xml:space="preserve">Austrália 1 X 1 Dinamarca </t>
  </si>
  <si>
    <t>Inglaterra 1 X 0 Irã</t>
  </si>
  <si>
    <t xml:space="preserve">Irã 0 X 0 EUA </t>
  </si>
  <si>
    <t>Gales 0 X 2 Inglaterra</t>
  </si>
  <si>
    <t xml:space="preserve"> MÁCIO</t>
  </si>
  <si>
    <t>1º: Neymar - Brasil</t>
  </si>
  <si>
    <t>2º: Mbappé - França</t>
  </si>
  <si>
    <t xml:space="preserve">1º: Brasil </t>
  </si>
  <si>
    <t xml:space="preserve">2º: Bélgica </t>
  </si>
  <si>
    <t xml:space="preserve">1º: França </t>
  </si>
  <si>
    <t>1º: Mbappe (França)</t>
  </si>
  <si>
    <t>2º: Messi (Argentina)</t>
  </si>
  <si>
    <t xml:space="preserve">2º: Argentina </t>
  </si>
  <si>
    <t>1º: Neymar</t>
  </si>
  <si>
    <t>2º: Pedro</t>
  </si>
  <si>
    <t>1º: Harry Kane / Inglaterra</t>
  </si>
  <si>
    <t>2º: Neymar / Brasil</t>
  </si>
  <si>
    <t xml:space="preserve">1º: Inglaterra </t>
  </si>
  <si>
    <t xml:space="preserve">2º: Brasil </t>
  </si>
  <si>
    <t>1º: Harry Cane / Inglaterra</t>
  </si>
  <si>
    <t>2º: Memphis Depay / Holanda</t>
  </si>
  <si>
    <t xml:space="preserve">2º: França </t>
  </si>
  <si>
    <t xml:space="preserve">2º: Espanha </t>
  </si>
  <si>
    <t>1º: Memphis Depay / Holanda</t>
  </si>
  <si>
    <t>2º: Harry Cane / Inglaterra</t>
  </si>
  <si>
    <t>1º: Messi - Argentina</t>
  </si>
  <si>
    <t>2º: Pedro - Brasil</t>
  </si>
  <si>
    <t>1º: Neymar Brasil</t>
  </si>
  <si>
    <t>2º: Messi Argentina</t>
  </si>
  <si>
    <t>2º: Argentina</t>
  </si>
  <si>
    <t>1º: Richarlyson - Brasil</t>
  </si>
  <si>
    <t>2º: Messi - Argentina</t>
  </si>
  <si>
    <t xml:space="preserve"> IVAN ALEX_2</t>
  </si>
  <si>
    <t xml:space="preserve">1º: Mbape França </t>
  </si>
  <si>
    <t>2º: Richarlisson Brasil</t>
  </si>
  <si>
    <t>2º: Alemanha</t>
  </si>
  <si>
    <t xml:space="preserve">Uruguai 4 X 1 Coreia do Sul </t>
  </si>
  <si>
    <t xml:space="preserve">Portugal 4 X 0 Gana </t>
  </si>
  <si>
    <t xml:space="preserve">Gana 1 X 4 Uruguai </t>
  </si>
  <si>
    <t xml:space="preserve">Brasil 3 X 1 Sérvia </t>
  </si>
  <si>
    <t xml:space="preserve">Brasil 2 X 0 Suíça </t>
  </si>
  <si>
    <t xml:space="preserve">Sérvia 1 X 3 Suíça </t>
  </si>
  <si>
    <t xml:space="preserve">Croácia 3 X 1 Canadá </t>
  </si>
  <si>
    <t xml:space="preserve">Croácia 1 X 3 Bélgica </t>
  </si>
  <si>
    <t xml:space="preserve">Alemanha 4 X 2 Japão </t>
  </si>
  <si>
    <t xml:space="preserve">Espanha 1 X 3 Alemanha </t>
  </si>
  <si>
    <t>Costa Rica 2 X 4 Alemanha</t>
  </si>
  <si>
    <t>França 4 X 0 Austrália</t>
  </si>
  <si>
    <t xml:space="preserve">França 3 X 1 Dinamarca </t>
  </si>
  <si>
    <t>Austrália 1 X 1 Dinamarca</t>
  </si>
  <si>
    <t>Argentina 4 X 1 Arábia Saudita</t>
  </si>
  <si>
    <t xml:space="preserve">Argentina 2 X 3 México </t>
  </si>
  <si>
    <t xml:space="preserve">EUA 4 X 1 Gales </t>
  </si>
  <si>
    <t xml:space="preserve">Inglaterra 2 X 4 EUA </t>
  </si>
  <si>
    <t xml:space="preserve">Holanda 3 X 0 Equador </t>
  </si>
  <si>
    <t>Equador 0 X 1 Senegal</t>
  </si>
  <si>
    <t xml:space="preserve"> JEAN</t>
  </si>
  <si>
    <t xml:space="preserve"> ROBERT</t>
  </si>
  <si>
    <t>1º: Neymar/Brasil</t>
  </si>
  <si>
    <t>2º: Cristiano Ronaldo/Portugal</t>
  </si>
  <si>
    <t xml:space="preserve">Portugal 3 X 1 Gana </t>
  </si>
  <si>
    <t>Gana 1 X 2 Uruguai</t>
  </si>
  <si>
    <t>Sérvia 1 X 1 Suíça</t>
  </si>
  <si>
    <t xml:space="preserve">Croácia 1 X 1 Canadá </t>
  </si>
  <si>
    <t>Canadá 2 X 2 Marrocos</t>
  </si>
  <si>
    <t xml:space="preserve">Espanha 2 X 2 Alemanha </t>
  </si>
  <si>
    <t>Costa Rica 0 X 3 Alemanha</t>
  </si>
  <si>
    <t>Inglaterra 4 X 0 Irã</t>
  </si>
  <si>
    <t xml:space="preserve">EUA 2 X 2 Gales </t>
  </si>
  <si>
    <t xml:space="preserve">Gales 2 X 0 Irã </t>
  </si>
  <si>
    <t>Catar x Equador - INVÁLIDO</t>
  </si>
  <si>
    <t>2º: Messi/Argentina</t>
  </si>
  <si>
    <t xml:space="preserve">2º: Holanda </t>
  </si>
  <si>
    <t xml:space="preserve">Uruguai 0 X 0 Coreia do Sul </t>
  </si>
  <si>
    <t xml:space="preserve">Coreia do Sul 2 X 2 Gana </t>
  </si>
  <si>
    <t xml:space="preserve">Portugal 2 X 3 Uruguai </t>
  </si>
  <si>
    <t xml:space="preserve">Coreia do Sul 0 X 0 Portugal </t>
  </si>
  <si>
    <t xml:space="preserve">Suíça 0 X 3 Camarões </t>
  </si>
  <si>
    <t>Sérvia 0 X 1 Suíça</t>
  </si>
  <si>
    <t xml:space="preserve">Bélgica 3 X 0 Canadá </t>
  </si>
  <si>
    <t xml:space="preserve">Bélgica 0 X 0 Marrocos </t>
  </si>
  <si>
    <t xml:space="preserve">Canadá 2 X 2 Marrocos </t>
  </si>
  <si>
    <t xml:space="preserve">Alemanha 3 X 0 Japão </t>
  </si>
  <si>
    <t xml:space="preserve">Espanha 3 X 0 Costa Rica </t>
  </si>
  <si>
    <t xml:space="preserve">Japão 0 X 3 Costa Rica </t>
  </si>
  <si>
    <t>Dinamarca 3 X 0 Tunísia</t>
  </si>
  <si>
    <t>França 4 X 2 Austrália</t>
  </si>
  <si>
    <t>Tunísia 0 X 3 Austrália</t>
  </si>
  <si>
    <t xml:space="preserve">França 4 X 2 Dinamarca </t>
  </si>
  <si>
    <t>Austrália 3 X 2 Dinamarca</t>
  </si>
  <si>
    <t>Polônia 0 X 0 Arábia Saudita</t>
  </si>
  <si>
    <t xml:space="preserve">Argentina 1 X 2 México </t>
  </si>
  <si>
    <t>Arábia Saudita 2 X 3 México</t>
  </si>
  <si>
    <t xml:space="preserve">EUA 0 X 1 Gales </t>
  </si>
  <si>
    <t xml:space="preserve">Inglaterra 3 X 2 EUA </t>
  </si>
  <si>
    <t xml:space="preserve"> ROBERTO</t>
  </si>
  <si>
    <t xml:space="preserve">Portugal 1 X 1 Gana </t>
  </si>
  <si>
    <t xml:space="preserve">Suíça 1 X 3 Camarões </t>
  </si>
  <si>
    <t xml:space="preserve">Camarões 2 X 1 Sérvia </t>
  </si>
  <si>
    <t xml:space="preserve">Marrocos 1 X 1 Croácia </t>
  </si>
  <si>
    <t xml:space="preserve">Bélgica 2 X 2 Canadá </t>
  </si>
  <si>
    <t xml:space="preserve">Bélgica 1 X 1 Marrocos </t>
  </si>
  <si>
    <t xml:space="preserve">Croácia 2 X 1 Bélgica </t>
  </si>
  <si>
    <t>Canadá 2 X 1 Marrocos</t>
  </si>
  <si>
    <t xml:space="preserve">Alemanha 1 X 0 Japão </t>
  </si>
  <si>
    <t xml:space="preserve">Japão 0 X 2 Costa Rica </t>
  </si>
  <si>
    <t>França 2 X 2 Austrália</t>
  </si>
  <si>
    <t xml:space="preserve">França 3 X 0 Dinamarca </t>
  </si>
  <si>
    <t xml:space="preserve">Tunísia 2 X 2 França </t>
  </si>
  <si>
    <t>Austrália 3 X 3 Dinamarca</t>
  </si>
  <si>
    <t>Argentina 4 X 2 Arábia Saudita</t>
  </si>
  <si>
    <t xml:space="preserve">México 3 X 1 Polônia </t>
  </si>
  <si>
    <t>Polônia 3 X 4 Argentina</t>
  </si>
  <si>
    <t xml:space="preserve">EUA 3 X 2 Gales </t>
  </si>
  <si>
    <t xml:space="preserve">Inglaterra 1 X 1 EUA </t>
  </si>
  <si>
    <t xml:space="preserve">Irã 2 X 4 EUA </t>
  </si>
  <si>
    <t xml:space="preserve"> ANDRÉIA</t>
  </si>
  <si>
    <t>Costa Rica 1 X 1 Alemanha</t>
  </si>
  <si>
    <t>Holanda 4 X 1 Catar</t>
  </si>
  <si>
    <t>1º: Neymar BR</t>
  </si>
  <si>
    <t xml:space="preserve">2º: Vinício Jr </t>
  </si>
  <si>
    <t xml:space="preserve">1º: Espanha </t>
  </si>
  <si>
    <t>2º: Austrália</t>
  </si>
  <si>
    <t xml:space="preserve">Uruguai 0 X 1 Coreia do Sul </t>
  </si>
  <si>
    <t xml:space="preserve">Portugal 0 X 1 Gana </t>
  </si>
  <si>
    <t xml:space="preserve">Portugal 0 X 1 Uruguai </t>
  </si>
  <si>
    <t xml:space="preserve">Suíça 0 X 1 Camarões </t>
  </si>
  <si>
    <t xml:space="preserve">Brasil 0 X 1 Sérvia </t>
  </si>
  <si>
    <t xml:space="preserve">Camarões 0 X 1 Sérvia </t>
  </si>
  <si>
    <t xml:space="preserve">Brasil 0 X 1 Suíça </t>
  </si>
  <si>
    <t xml:space="preserve">Sérvia 0 X 1 Suíça </t>
  </si>
  <si>
    <t xml:space="preserve">Bélgica 0 X 1 Canadá </t>
  </si>
  <si>
    <t xml:space="preserve">Bélgica 0 X 1 Marrocos </t>
  </si>
  <si>
    <t xml:space="preserve">Croácia 0 X 1 Canadá </t>
  </si>
  <si>
    <t>Canadá 0 X 1 Marrocos</t>
  </si>
  <si>
    <t xml:space="preserve">Alemanha 0 X 1 Japão </t>
  </si>
  <si>
    <t xml:space="preserve">Espanha 0 X 1 Costa Rica </t>
  </si>
  <si>
    <t xml:space="preserve">Espanha 0 X 1 Alemanha </t>
  </si>
  <si>
    <t>Dinamarca 0 X 1 Tunísia</t>
  </si>
  <si>
    <t>França 0 X 1 Austrália</t>
  </si>
  <si>
    <t xml:space="preserve">França 0 X 1 Dinamarca </t>
  </si>
  <si>
    <t>Argentina 0 X 1 Arábia Saudita</t>
  </si>
  <si>
    <t>Polônia 0 X 1 Arábia Saudita</t>
  </si>
  <si>
    <t xml:space="preserve">Argentina 0 X 1 México </t>
  </si>
  <si>
    <t>Inglaterra 0 X 1 Irã</t>
  </si>
  <si>
    <t xml:space="preserve">Inglaterra 0 X 1 EUA </t>
  </si>
  <si>
    <t xml:space="preserve">Senegal 0 X 1 Holanda </t>
  </si>
  <si>
    <t xml:space="preserve">Catar 0 X 1 Senegal </t>
  </si>
  <si>
    <t>Holanda 0 X 1 Catar</t>
  </si>
  <si>
    <t xml:space="preserve"> JOSEIR</t>
  </si>
  <si>
    <t xml:space="preserve"> JOSEIR_2</t>
  </si>
  <si>
    <t xml:space="preserve">Gales 1 X 0 Irã </t>
  </si>
  <si>
    <t xml:space="preserve">Irã 1 X 0 EUA </t>
  </si>
  <si>
    <t>Gales 1 X 0 Inglaterra</t>
  </si>
  <si>
    <t>Argentina 1 X 0 Arábia Saudita</t>
  </si>
  <si>
    <t>Polônia 1 X 0 Argentina</t>
  </si>
  <si>
    <t>Arábia Saudita 1 X 0 México</t>
  </si>
  <si>
    <t>Tunísia 1 X 0 Austrália</t>
  </si>
  <si>
    <t xml:space="preserve">Tunísia 1 X 0 França </t>
  </si>
  <si>
    <t>Austrália 1 X 0 Dinamarca</t>
  </si>
  <si>
    <t xml:space="preserve">Espanha 1 X 0 Costa Rica </t>
  </si>
  <si>
    <t xml:space="preserve">Espanha 1 X 0 Alemanha </t>
  </si>
  <si>
    <t xml:space="preserve">Costa Rica 1 X 0 Alemanha </t>
  </si>
  <si>
    <t xml:space="preserve">Marrocos 1 X 0 Croácia </t>
  </si>
  <si>
    <t xml:space="preserve">Bélgica 1 X 0 Marrocos </t>
  </si>
  <si>
    <t xml:space="preserve">Croácia 1 X 0 Bélgica </t>
  </si>
  <si>
    <t xml:space="preserve">Camarões 1 X 0 Brasil </t>
  </si>
  <si>
    <t xml:space="preserve">Sérvia 1 X 0 Suíça </t>
  </si>
  <si>
    <t xml:space="preserve">Uruguai 1 X 0 Coreia do Sul </t>
  </si>
  <si>
    <t xml:space="preserve">Coreia do Sul 1 X 0 Portugal </t>
  </si>
  <si>
    <t>1º: Richarlyson BR</t>
  </si>
  <si>
    <t>2º: Messi AG</t>
  </si>
  <si>
    <t xml:space="preserve"> IVANI</t>
  </si>
  <si>
    <t>2º: Raphinha</t>
  </si>
  <si>
    <t xml:space="preserve">Coreia do Sul 1 X 1 Gana </t>
  </si>
  <si>
    <t xml:space="preserve">Brasil 4 X 1 Sérvia </t>
  </si>
  <si>
    <t xml:space="preserve">Marrocos 2 X 1 Croácia </t>
  </si>
  <si>
    <t xml:space="preserve">Bélgica 2 X 2 Marrocos </t>
  </si>
  <si>
    <t xml:space="preserve">Croácia 3 X 3 Canadá </t>
  </si>
  <si>
    <t xml:space="preserve">Canadá 2 X 1 Marrocos </t>
  </si>
  <si>
    <t xml:space="preserve">Alemanha 1 X 2 Japão </t>
  </si>
  <si>
    <t xml:space="preserve">Espanha 2 X 3 Costa Rica </t>
  </si>
  <si>
    <t xml:space="preserve">Japão 3 X 2 Costa Rica </t>
  </si>
  <si>
    <t xml:space="preserve">Japão 2 X 1 Espanha </t>
  </si>
  <si>
    <t>Costa Rica 2 X 2 Alemanha</t>
  </si>
  <si>
    <t xml:space="preserve">Austrália 2 X 0 Dinamarca </t>
  </si>
  <si>
    <t>Argentina 2 X 1 Arábia Saudita</t>
  </si>
  <si>
    <t xml:space="preserve">México 2 X 2 Polônia </t>
  </si>
  <si>
    <t>Polônia 2 X 1 Argentina</t>
  </si>
  <si>
    <t xml:space="preserve">EUA 3 X 1 Gales </t>
  </si>
  <si>
    <t>Gales 2 X 2 Inglaterra</t>
  </si>
  <si>
    <t xml:space="preserve">Catar 0 X 13 Senegal </t>
  </si>
  <si>
    <t xml:space="preserve">Holanda 2 X 2 Equador </t>
  </si>
  <si>
    <t>Holanda 1 X 1 Catar</t>
  </si>
  <si>
    <t xml:space="preserve"> JOSIMAR</t>
  </si>
  <si>
    <t xml:space="preserve">2º: Estados Unidos </t>
  </si>
  <si>
    <t xml:space="preserve">1º: Neymar Brasil </t>
  </si>
  <si>
    <t xml:space="preserve">Gana 1 X 1 Uruguai </t>
  </si>
  <si>
    <t xml:space="preserve">Suíça 1 X 1 Camarões </t>
  </si>
  <si>
    <t xml:space="preserve">Bélgica 1 X 1 Canadá </t>
  </si>
  <si>
    <t xml:space="preserve">Costa Rica 2 X 3 Alemanha </t>
  </si>
  <si>
    <t>França 1 X 1 Austrália</t>
  </si>
  <si>
    <t xml:space="preserve">Austrália 2 X 1 Dinamarca </t>
  </si>
  <si>
    <t>Inglaterra 1 X 1 Irã</t>
  </si>
  <si>
    <t xml:space="preserve">EUA 2 X 1 Gales </t>
  </si>
  <si>
    <t>Gales 2 X 1 Inglaterra</t>
  </si>
  <si>
    <t xml:space="preserve"> JULIO</t>
  </si>
  <si>
    <t xml:space="preserve"> TALITA</t>
  </si>
  <si>
    <t xml:space="preserve"> GABRIEL</t>
  </si>
  <si>
    <t>1º: Cristiano Ronaldo/Portugal</t>
  </si>
  <si>
    <t xml:space="preserve">2º: Kylian Mbappé/França </t>
  </si>
  <si>
    <t xml:space="preserve">2º: Portugal </t>
  </si>
  <si>
    <t xml:space="preserve">Gana 0 X 2 Uruguai </t>
  </si>
  <si>
    <t xml:space="preserve">Camarões 0 X 3 Brasil </t>
  </si>
  <si>
    <t xml:space="preserve">Sérvia 2 X 1 Suíça </t>
  </si>
  <si>
    <t xml:space="preserve">Marrocos 0 X 3 Croácia </t>
  </si>
  <si>
    <t xml:space="preserve">Bélgica 0 X 0 Canadá </t>
  </si>
  <si>
    <t xml:space="preserve">Japão 0 X 0 Costa Rica </t>
  </si>
  <si>
    <t xml:space="preserve">França 2 X 2 Dinamarca </t>
  </si>
  <si>
    <t xml:space="preserve">Tunísia 1 X 2 França </t>
  </si>
  <si>
    <t xml:space="preserve">Austrália 0 X 2 Dinamarca </t>
  </si>
  <si>
    <t xml:space="preserve">Argentina 1 X 1 México </t>
  </si>
  <si>
    <t>Polônia 0 X 2 Argentina</t>
  </si>
  <si>
    <t xml:space="preserve">EUA 0 X 0 Gales </t>
  </si>
  <si>
    <t>1º: Mbappe</t>
  </si>
  <si>
    <t xml:space="preserve">Portugal 3 X 3 Uruguai </t>
  </si>
  <si>
    <t xml:space="preserve">Sérvia 2 X 0 Suíça </t>
  </si>
  <si>
    <t xml:space="preserve">França 3 X 2 Dinamarca </t>
  </si>
  <si>
    <t>Argentina 4 X 0 Arábia Saudita</t>
  </si>
  <si>
    <t>Holanda 4 X 0 Catar</t>
  </si>
  <si>
    <t>Vencedor Fase de Grupos</t>
  </si>
  <si>
    <t>Total de Participantes</t>
  </si>
  <si>
    <t>Valor R$ de cada aposta</t>
  </si>
  <si>
    <t>Valor Arrecadado</t>
  </si>
  <si>
    <t>1º Colocado (50%)</t>
  </si>
  <si>
    <t>2º Colocado (30%)</t>
  </si>
  <si>
    <t>3º Colocado (20%)</t>
  </si>
  <si>
    <t>1º, 2º e 3º Colocados</t>
  </si>
  <si>
    <t xml:space="preserve">1º: Mbape France </t>
  </si>
  <si>
    <t xml:space="preserve"> ANDERSON</t>
  </si>
  <si>
    <t xml:space="preserve"> LUIS</t>
  </si>
  <si>
    <t xml:space="preserve">Coreia do Sul 0 X 3 Portugal </t>
  </si>
  <si>
    <t>Gana 0 X 2 Uruguai</t>
  </si>
  <si>
    <t xml:space="preserve">Suíça 2 X 0 Camarões </t>
  </si>
  <si>
    <t xml:space="preserve">Brasil 2 X 1 Sérvia </t>
  </si>
  <si>
    <t xml:space="preserve">Japão 2 X 0 Costa Rica </t>
  </si>
  <si>
    <t>França 3 X 0 Austrália</t>
  </si>
  <si>
    <t>Arábia Saudita 1 X 1 México</t>
  </si>
  <si>
    <t>Gales 1 X 1 Inglaterra</t>
  </si>
  <si>
    <t xml:space="preserve">2º: Mapape França </t>
  </si>
  <si>
    <t xml:space="preserve">Senegal 1 X 0 Holanda </t>
  </si>
  <si>
    <t>quem for entrando.</t>
  </si>
  <si>
    <t>classificação</t>
  </si>
  <si>
    <t>regras</t>
  </si>
  <si>
    <t>Validem suas apostas</t>
  </si>
  <si>
    <t>Valores &gt;&gt;&gt;&gt;&gt;&gt;</t>
  </si>
  <si>
    <t>Desempate</t>
  </si>
  <si>
    <t>Aposta no vampeão</t>
  </si>
  <si>
    <t>artilheiro</t>
  </si>
  <si>
    <t>Holanda 5 X 0 Catar</t>
  </si>
  <si>
    <t>Equador 2 X 2 Senegal</t>
  </si>
  <si>
    <t xml:space="preserve">Inglaterra 3 X 1 EUA </t>
  </si>
  <si>
    <t>Argentina 5 X 0 Arábia Saudita</t>
  </si>
  <si>
    <t>Polônia 0 X 3 Argentina</t>
  </si>
  <si>
    <t>Dinamarca 3 X 1 Tunísia</t>
  </si>
  <si>
    <t xml:space="preserve">Tunísia 0 X 4 França </t>
  </si>
  <si>
    <t xml:space="preserve">Espanha 4 X 1 Costa Rica </t>
  </si>
  <si>
    <t xml:space="preserve">Costa Rica 0 X 5 Alemanha </t>
  </si>
  <si>
    <t xml:space="preserve">Bélgica 3 X 1 Marrocos </t>
  </si>
  <si>
    <t xml:space="preserve">Croácia 2 X 2 Bélgica </t>
  </si>
  <si>
    <t xml:space="preserve">Portugal 3 X 0 Gana </t>
  </si>
  <si>
    <t xml:space="preserve">Portugal 3 X 1 Uruguai </t>
  </si>
  <si>
    <t xml:space="preserve">Coreia do Sul 1 X 4 Portugal </t>
  </si>
  <si>
    <t>2º: França</t>
  </si>
  <si>
    <t xml:space="preserve">1º: Neymar/Brasil </t>
  </si>
  <si>
    <t xml:space="preserve">2º: Mbappé/França </t>
  </si>
  <si>
    <t xml:space="preserve"> CLEÓFAZ</t>
  </si>
  <si>
    <t>APOSTA</t>
  </si>
  <si>
    <t>RESULTADO</t>
  </si>
  <si>
    <t>TOTAL DE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</si>
</sst>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0" fillId="0" borderId="0" xfId="0" applyBorder="1"/>
    <xf numFmtId="0" fontId="0" fillId="0" borderId="17" xfId="0" applyBorder="1"/>
    <xf numFmtId="0" fontId="0" fillId="5" borderId="10" xfId="0" applyFill="1" applyBorder="1"/>
    <xf numFmtId="0" fontId="0" fillId="5" borderId="0" xfId="0" applyFill="1" applyBorder="1"/>
    <xf numFmtId="0" fontId="0" fillId="5" borderId="17" xfId="0" applyFill="1" applyBorder="1"/>
    <xf numFmtId="0" fontId="0" fillId="6" borderId="17" xfId="0" applyFont="1" applyFill="1" applyBorder="1"/>
    <xf numFmtId="0" fontId="0" fillId="0" borderId="20" xfId="0" applyBorder="1"/>
    <xf numFmtId="0" fontId="0" fillId="7" borderId="10" xfId="0" applyFill="1" applyBorder="1"/>
    <xf numFmtId="0" fontId="0" fillId="7" borderId="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7" xfId="0" applyFill="1" applyBorder="1"/>
    <xf numFmtId="0" fontId="0" fillId="7" borderId="20" xfId="0" applyFill="1" applyBorder="1"/>
    <xf numFmtId="0" fontId="2" fillId="2" borderId="14" xfId="0" applyFont="1" applyFill="1" applyBorder="1" applyAlignment="1">
      <alignment horizontal="right" vertical="center"/>
    </xf>
    <xf numFmtId="0" fontId="4" fillId="8" borderId="10" xfId="0" applyFont="1" applyFill="1" applyBorder="1"/>
    <xf numFmtId="0" fontId="5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" fillId="10" borderId="22" xfId="0" applyFont="1" applyFill="1" applyBorder="1" applyAlignment="1">
      <alignment horizontal="center" vertical="center"/>
    </xf>
    <xf numFmtId="0" fontId="1" fillId="10" borderId="23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1858-7DBB-4182-BE06-4B775D09446D}">
  <dimension ref="A1:B32"/>
  <sheetViews>
    <sheetView workbookViewId="0">
      <selection activeCell="C23" sqref="C23"/>
    </sheetView>
  </sheetViews>
  <sheetFormatPr defaultColWidth="8.85546875" defaultRowHeight="15" x14ac:dyDescent="0.25"/>
  <cols>
    <col min="1" max="1" width="8.85546875" style="2"/>
    <col min="2" max="2" width="13.5703125" style="1" bestFit="1" customWidth="1"/>
    <col min="3" max="16384" width="8.85546875" style="1"/>
  </cols>
  <sheetData>
    <row r="1" spans="1:2" x14ac:dyDescent="0.25">
      <c r="A1" s="2">
        <v>1</v>
      </c>
      <c r="B1" s="1" t="s">
        <v>56</v>
      </c>
    </row>
    <row r="2" spans="1:2" x14ac:dyDescent="0.25">
      <c r="A2" s="2">
        <v>2</v>
      </c>
      <c r="B2" s="1" t="s">
        <v>57</v>
      </c>
    </row>
    <row r="3" spans="1:2" x14ac:dyDescent="0.25">
      <c r="A3" s="2">
        <v>3</v>
      </c>
      <c r="B3" s="1" t="s">
        <v>58</v>
      </c>
    </row>
    <row r="4" spans="1:2" x14ac:dyDescent="0.25">
      <c r="A4" s="2">
        <v>4</v>
      </c>
      <c r="B4" s="1" t="s">
        <v>59</v>
      </c>
    </row>
    <row r="5" spans="1:2" x14ac:dyDescent="0.25">
      <c r="A5" s="2">
        <v>5</v>
      </c>
      <c r="B5" s="1" t="s">
        <v>60</v>
      </c>
    </row>
    <row r="6" spans="1:2" x14ac:dyDescent="0.25">
      <c r="A6" s="2">
        <v>6</v>
      </c>
      <c r="B6" s="1" t="s">
        <v>61</v>
      </c>
    </row>
    <row r="7" spans="1:2" x14ac:dyDescent="0.25">
      <c r="A7" s="2">
        <v>7</v>
      </c>
      <c r="B7" s="1" t="s">
        <v>62</v>
      </c>
    </row>
    <row r="8" spans="1:2" x14ac:dyDescent="0.25">
      <c r="A8" s="2">
        <v>8</v>
      </c>
      <c r="B8" s="1" t="s">
        <v>63</v>
      </c>
    </row>
    <row r="9" spans="1:2" x14ac:dyDescent="0.25">
      <c r="A9" s="2">
        <v>9</v>
      </c>
      <c r="B9" s="1" t="s">
        <v>64</v>
      </c>
    </row>
    <row r="10" spans="1:2" x14ac:dyDescent="0.25">
      <c r="A10" s="2">
        <v>10</v>
      </c>
      <c r="B10" s="1" t="s">
        <v>65</v>
      </c>
    </row>
    <row r="11" spans="1:2" x14ac:dyDescent="0.25">
      <c r="A11" s="2">
        <v>11</v>
      </c>
      <c r="B11" s="1" t="s">
        <v>66</v>
      </c>
    </row>
    <row r="12" spans="1:2" x14ac:dyDescent="0.25">
      <c r="A12" s="2">
        <v>12</v>
      </c>
      <c r="B12" s="1" t="s">
        <v>67</v>
      </c>
    </row>
    <row r="13" spans="1:2" x14ac:dyDescent="0.25">
      <c r="A13" s="2">
        <v>13</v>
      </c>
      <c r="B13" s="1" t="s">
        <v>68</v>
      </c>
    </row>
    <row r="14" spans="1:2" x14ac:dyDescent="0.25">
      <c r="A14" s="2">
        <v>14</v>
      </c>
      <c r="B14" s="1" t="s">
        <v>69</v>
      </c>
    </row>
    <row r="15" spans="1:2" x14ac:dyDescent="0.25">
      <c r="A15" s="2">
        <v>15</v>
      </c>
      <c r="B15" s="1" t="s">
        <v>70</v>
      </c>
    </row>
    <row r="16" spans="1:2" x14ac:dyDescent="0.25">
      <c r="A16" s="2">
        <v>16</v>
      </c>
      <c r="B16" s="1" t="s">
        <v>71</v>
      </c>
    </row>
    <row r="17" spans="1:2" x14ac:dyDescent="0.25">
      <c r="A17" s="2">
        <v>17</v>
      </c>
      <c r="B17" s="1" t="s">
        <v>72</v>
      </c>
    </row>
    <row r="18" spans="1:2" x14ac:dyDescent="0.25">
      <c r="A18" s="2">
        <v>18</v>
      </c>
      <c r="B18" s="1" t="s">
        <v>73</v>
      </c>
    </row>
    <row r="19" spans="1:2" x14ac:dyDescent="0.25">
      <c r="A19" s="2">
        <v>19</v>
      </c>
      <c r="B19" s="1" t="s">
        <v>74</v>
      </c>
    </row>
    <row r="20" spans="1:2" x14ac:dyDescent="0.25">
      <c r="A20" s="2">
        <v>20</v>
      </c>
      <c r="B20" s="1" t="s">
        <v>75</v>
      </c>
    </row>
    <row r="21" spans="1:2" x14ac:dyDescent="0.25">
      <c r="A21" s="2">
        <v>21</v>
      </c>
      <c r="B21" s="1" t="s">
        <v>76</v>
      </c>
    </row>
    <row r="22" spans="1:2" x14ac:dyDescent="0.25">
      <c r="A22" s="2">
        <v>22</v>
      </c>
      <c r="B22" s="1" t="s">
        <v>77</v>
      </c>
    </row>
    <row r="23" spans="1:2" x14ac:dyDescent="0.25">
      <c r="A23" s="2">
        <v>23</v>
      </c>
      <c r="B23" s="1" t="s">
        <v>78</v>
      </c>
    </row>
    <row r="24" spans="1:2" x14ac:dyDescent="0.25">
      <c r="A24" s="2">
        <v>24</v>
      </c>
      <c r="B24" s="1" t="s">
        <v>79</v>
      </c>
    </row>
    <row r="25" spans="1:2" x14ac:dyDescent="0.25">
      <c r="A25" s="2">
        <v>25</v>
      </c>
      <c r="B25" s="1" t="s">
        <v>80</v>
      </c>
    </row>
    <row r="26" spans="1:2" x14ac:dyDescent="0.25">
      <c r="A26" s="2">
        <v>26</v>
      </c>
      <c r="B26" s="1" t="s">
        <v>81</v>
      </c>
    </row>
    <row r="27" spans="1:2" x14ac:dyDescent="0.25">
      <c r="A27" s="2">
        <v>27</v>
      </c>
      <c r="B27" s="1" t="s">
        <v>82</v>
      </c>
    </row>
    <row r="28" spans="1:2" x14ac:dyDescent="0.25">
      <c r="A28" s="2">
        <v>28</v>
      </c>
      <c r="B28" s="1" t="s">
        <v>83</v>
      </c>
    </row>
    <row r="29" spans="1:2" x14ac:dyDescent="0.25">
      <c r="A29" s="2">
        <v>29</v>
      </c>
      <c r="B29" s="1" t="s">
        <v>84</v>
      </c>
    </row>
    <row r="30" spans="1:2" x14ac:dyDescent="0.25">
      <c r="A30" s="2">
        <v>30</v>
      </c>
      <c r="B30" s="1" t="s">
        <v>85</v>
      </c>
    </row>
    <row r="31" spans="1:2" x14ac:dyDescent="0.25">
      <c r="A31" s="2">
        <v>31</v>
      </c>
      <c r="B31" s="1" t="s">
        <v>86</v>
      </c>
    </row>
    <row r="32" spans="1:2" x14ac:dyDescent="0.25">
      <c r="A32" s="2">
        <v>32</v>
      </c>
      <c r="B32" s="1" t="s">
        <v>87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80E-0F48-409F-907E-FF5EAB35AA2C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191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167</v>
      </c>
      <c r="B5" s="25"/>
      <c r="C5" s="25" t="s">
        <v>19</v>
      </c>
      <c r="D5" s="25"/>
      <c r="E5" s="28" t="s">
        <v>185</v>
      </c>
    </row>
    <row r="6" spans="1:5" x14ac:dyDescent="0.25">
      <c r="A6" s="24" t="s">
        <v>168</v>
      </c>
      <c r="B6" s="25"/>
      <c r="C6" s="25" t="s">
        <v>20</v>
      </c>
      <c r="D6" s="25"/>
      <c r="E6" s="28" t="s">
        <v>52</v>
      </c>
    </row>
    <row r="7" spans="1:5" x14ac:dyDescent="0.25">
      <c r="A7" s="24" t="s">
        <v>169</v>
      </c>
      <c r="B7" s="25"/>
      <c r="C7" s="25" t="s">
        <v>134</v>
      </c>
      <c r="D7" s="25"/>
      <c r="E7" s="28" t="s">
        <v>34</v>
      </c>
    </row>
    <row r="8" spans="1:5" x14ac:dyDescent="0.25">
      <c r="A8" s="24" t="s">
        <v>170</v>
      </c>
      <c r="B8" s="25"/>
      <c r="C8" s="25" t="s">
        <v>153</v>
      </c>
      <c r="D8" s="25"/>
      <c r="E8" s="28" t="s">
        <v>186</v>
      </c>
    </row>
    <row r="9" spans="1:5" x14ac:dyDescent="0.25">
      <c r="A9" s="24" t="s">
        <v>171</v>
      </c>
      <c r="B9" s="25"/>
      <c r="C9" s="25" t="s">
        <v>22</v>
      </c>
      <c r="D9" s="25"/>
      <c r="E9" s="28" t="s">
        <v>122</v>
      </c>
    </row>
    <row r="10" spans="1:5" x14ac:dyDescent="0.25">
      <c r="A10" s="24" t="s">
        <v>44</v>
      </c>
      <c r="B10" s="25"/>
      <c r="C10" s="25" t="s">
        <v>155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179</v>
      </c>
      <c r="D14" s="25"/>
      <c r="E14" s="28" t="s">
        <v>160</v>
      </c>
    </row>
    <row r="15" spans="1:5" x14ac:dyDescent="0.25">
      <c r="A15" s="24" t="s">
        <v>9</v>
      </c>
      <c r="B15" s="25"/>
      <c r="C15" s="25" t="s">
        <v>180</v>
      </c>
      <c r="D15" s="25"/>
      <c r="E15" s="28" t="s">
        <v>39</v>
      </c>
    </row>
    <row r="16" spans="1:5" x14ac:dyDescent="0.25">
      <c r="A16" s="24" t="s">
        <v>172</v>
      </c>
      <c r="B16" s="25"/>
      <c r="C16" s="25" t="s">
        <v>112</v>
      </c>
      <c r="D16" s="25"/>
      <c r="E16" s="28" t="s">
        <v>187</v>
      </c>
    </row>
    <row r="17" spans="1:5" x14ac:dyDescent="0.25">
      <c r="A17" s="24" t="s">
        <v>173</v>
      </c>
      <c r="B17" s="25"/>
      <c r="C17" s="25" t="s">
        <v>181</v>
      </c>
      <c r="D17" s="25"/>
      <c r="E17" s="28" t="s">
        <v>188</v>
      </c>
    </row>
    <row r="18" spans="1:5" x14ac:dyDescent="0.25">
      <c r="A18" s="24" t="s">
        <v>174</v>
      </c>
      <c r="B18" s="25"/>
      <c r="C18" s="25" t="s">
        <v>182</v>
      </c>
      <c r="D18" s="25"/>
      <c r="E18" s="28" t="s">
        <v>189</v>
      </c>
    </row>
    <row r="19" spans="1:5" x14ac:dyDescent="0.25">
      <c r="A19" s="24" t="s">
        <v>175</v>
      </c>
      <c r="B19" s="25"/>
      <c r="C19" s="25" t="s">
        <v>140</v>
      </c>
      <c r="D19" s="25"/>
      <c r="E19" s="28" t="s">
        <v>190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141</v>
      </c>
      <c r="D23" s="25"/>
      <c r="E23" s="28" t="s">
        <v>309</v>
      </c>
    </row>
    <row r="24" spans="1:5" x14ac:dyDescent="0.25">
      <c r="A24" s="24" t="s">
        <v>176</v>
      </c>
      <c r="B24" s="25"/>
      <c r="C24" s="25" t="s">
        <v>183</v>
      </c>
      <c r="D24" s="25"/>
      <c r="E24" s="28"/>
    </row>
    <row r="25" spans="1:5" x14ac:dyDescent="0.25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107</v>
      </c>
      <c r="B26" s="25"/>
      <c r="C26" s="25" t="s">
        <v>142</v>
      </c>
      <c r="D26" s="25"/>
      <c r="E26" s="28" t="s">
        <v>322</v>
      </c>
    </row>
    <row r="27" spans="1:5" x14ac:dyDescent="0.25">
      <c r="A27" s="24" t="s">
        <v>177</v>
      </c>
      <c r="B27" s="25"/>
      <c r="C27" s="25" t="s">
        <v>184</v>
      </c>
      <c r="D27" s="25"/>
      <c r="E27" s="28" t="s">
        <v>323</v>
      </c>
    </row>
    <row r="28" spans="1:5" ht="15.75" thickBot="1" x14ac:dyDescent="0.3">
      <c r="A28" s="26" t="s">
        <v>178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72C9-B65E-420C-8C89-00E0AD8CC727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301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289</v>
      </c>
      <c r="B5" s="25"/>
      <c r="C5" s="25" t="s">
        <v>279</v>
      </c>
      <c r="D5" s="25"/>
      <c r="E5" s="28" t="s">
        <v>51</v>
      </c>
    </row>
    <row r="6" spans="1:5" x14ac:dyDescent="0.25">
      <c r="A6" s="24" t="s">
        <v>3</v>
      </c>
      <c r="B6" s="25"/>
      <c r="C6" s="25" t="s">
        <v>264</v>
      </c>
      <c r="D6" s="25"/>
      <c r="E6" s="28" t="s">
        <v>52</v>
      </c>
    </row>
    <row r="7" spans="1:5" x14ac:dyDescent="0.25">
      <c r="A7" s="24" t="s">
        <v>290</v>
      </c>
      <c r="B7" s="25"/>
      <c r="C7" s="25" t="s">
        <v>280</v>
      </c>
      <c r="D7" s="25"/>
      <c r="E7" s="28" t="s">
        <v>273</v>
      </c>
    </row>
    <row r="8" spans="1:5" x14ac:dyDescent="0.25">
      <c r="A8" s="24" t="s">
        <v>291</v>
      </c>
      <c r="B8" s="25"/>
      <c r="C8" s="25" t="s">
        <v>153</v>
      </c>
      <c r="D8" s="25"/>
      <c r="E8" s="28" t="s">
        <v>244</v>
      </c>
    </row>
    <row r="9" spans="1:5" x14ac:dyDescent="0.25">
      <c r="A9" s="24" t="s">
        <v>6</v>
      </c>
      <c r="B9" s="25"/>
      <c r="C9" s="25" t="s">
        <v>206</v>
      </c>
      <c r="D9" s="25"/>
      <c r="E9" s="28" t="s">
        <v>274</v>
      </c>
    </row>
    <row r="10" spans="1:5" x14ac:dyDescent="0.25">
      <c r="A10" s="24" t="s">
        <v>98</v>
      </c>
      <c r="B10" s="25"/>
      <c r="C10" s="25" t="s">
        <v>281</v>
      </c>
      <c r="D10" s="25"/>
      <c r="E10" s="28" t="s">
        <v>215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285</v>
      </c>
      <c r="B14" s="25"/>
      <c r="C14" s="25" t="s">
        <v>278</v>
      </c>
      <c r="D14" s="25"/>
      <c r="E14" s="28" t="s">
        <v>270</v>
      </c>
    </row>
    <row r="15" spans="1:5" x14ac:dyDescent="0.25">
      <c r="A15" s="24" t="s">
        <v>197</v>
      </c>
      <c r="B15" s="25"/>
      <c r="C15" s="25" t="s">
        <v>25</v>
      </c>
      <c r="D15" s="25"/>
      <c r="E15" s="28" t="s">
        <v>271</v>
      </c>
    </row>
    <row r="16" spans="1:5" x14ac:dyDescent="0.25">
      <c r="A16" s="24" t="s">
        <v>286</v>
      </c>
      <c r="B16" s="25"/>
      <c r="C16" s="25" t="s">
        <v>112</v>
      </c>
      <c r="D16" s="25"/>
      <c r="E16" s="28" t="s">
        <v>253</v>
      </c>
    </row>
    <row r="17" spans="1:5" x14ac:dyDescent="0.25">
      <c r="A17" s="24" t="s">
        <v>287</v>
      </c>
      <c r="B17" s="25"/>
      <c r="C17" s="25" t="s">
        <v>26</v>
      </c>
      <c r="D17" s="25"/>
      <c r="E17" s="28" t="s">
        <v>55</v>
      </c>
    </row>
    <row r="18" spans="1:5" x14ac:dyDescent="0.25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25">
      <c r="A19" s="24" t="s">
        <v>288</v>
      </c>
      <c r="B19" s="25"/>
      <c r="C19" s="25" t="s">
        <v>263</v>
      </c>
      <c r="D19" s="25"/>
      <c r="E19" s="28" t="s">
        <v>272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151</v>
      </c>
      <c r="B23" s="25"/>
      <c r="C23" s="25" t="s">
        <v>158</v>
      </c>
      <c r="D23" s="25"/>
      <c r="E23" s="28" t="s">
        <v>326</v>
      </c>
    </row>
    <row r="24" spans="1:5" x14ac:dyDescent="0.25">
      <c r="A24" s="24" t="s">
        <v>14</v>
      </c>
      <c r="B24" s="25"/>
      <c r="C24" s="25" t="s">
        <v>159</v>
      </c>
      <c r="D24" s="25"/>
      <c r="E24" s="28"/>
    </row>
    <row r="25" spans="1:5" x14ac:dyDescent="0.25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25">
      <c r="A26" s="24" t="s">
        <v>282</v>
      </c>
      <c r="B26" s="25"/>
      <c r="C26" s="25" t="s">
        <v>275</v>
      </c>
      <c r="D26" s="25"/>
      <c r="E26" s="28" t="s">
        <v>327</v>
      </c>
    </row>
    <row r="27" spans="1:5" x14ac:dyDescent="0.25">
      <c r="A27" s="24" t="s">
        <v>283</v>
      </c>
      <c r="B27" s="25"/>
      <c r="C27" s="25" t="s">
        <v>276</v>
      </c>
      <c r="D27" s="25"/>
      <c r="E27" s="28" t="s">
        <v>328</v>
      </c>
    </row>
    <row r="28" spans="1:5" ht="15.75" thickBot="1" x14ac:dyDescent="0.3">
      <c r="A28" s="26" t="s">
        <v>284</v>
      </c>
      <c r="B28" s="27"/>
      <c r="C28" s="27" t="s">
        <v>277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F62C-6F28-4FDF-83A7-749A11BA777A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250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126</v>
      </c>
      <c r="B5" s="25"/>
      <c r="C5" s="25" t="s">
        <v>204</v>
      </c>
      <c r="D5" s="25"/>
      <c r="E5" s="28" t="s">
        <v>51</v>
      </c>
    </row>
    <row r="6" spans="1:5" x14ac:dyDescent="0.25">
      <c r="A6" s="24" t="s">
        <v>3</v>
      </c>
      <c r="B6" s="25"/>
      <c r="C6" s="25" t="s">
        <v>264</v>
      </c>
      <c r="D6" s="25"/>
      <c r="E6" s="28" t="s">
        <v>255</v>
      </c>
    </row>
    <row r="7" spans="1:5" x14ac:dyDescent="0.25">
      <c r="A7" s="24" t="s">
        <v>251</v>
      </c>
      <c r="B7" s="25"/>
      <c r="C7" s="25" t="s">
        <v>265</v>
      </c>
      <c r="D7" s="25"/>
      <c r="E7" s="28" t="s">
        <v>256</v>
      </c>
    </row>
    <row r="8" spans="1:5" x14ac:dyDescent="0.25">
      <c r="A8" s="24" t="s">
        <v>252</v>
      </c>
      <c r="B8" s="25"/>
      <c r="C8" s="25" t="s">
        <v>205</v>
      </c>
      <c r="D8" s="25"/>
      <c r="E8" s="28" t="s">
        <v>257</v>
      </c>
    </row>
    <row r="9" spans="1:5" x14ac:dyDescent="0.25">
      <c r="A9" s="24" t="s">
        <v>195</v>
      </c>
      <c r="B9" s="25"/>
      <c r="C9" s="25" t="s">
        <v>22</v>
      </c>
      <c r="D9" s="25"/>
      <c r="E9" s="28" t="s">
        <v>258</v>
      </c>
    </row>
    <row r="10" spans="1:5" x14ac:dyDescent="0.25">
      <c r="A10" s="24" t="s">
        <v>98</v>
      </c>
      <c r="B10" s="25"/>
      <c r="C10" s="25" t="s">
        <v>111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24</v>
      </c>
      <c r="D14" s="25"/>
      <c r="E14" s="28" t="s">
        <v>145</v>
      </c>
    </row>
    <row r="15" spans="1:5" x14ac:dyDescent="0.25">
      <c r="A15" s="24" t="s">
        <v>267</v>
      </c>
      <c r="B15" s="25"/>
      <c r="C15" s="25" t="s">
        <v>25</v>
      </c>
      <c r="D15" s="25"/>
      <c r="E15" s="28" t="s">
        <v>123</v>
      </c>
    </row>
    <row r="16" spans="1:5" x14ac:dyDescent="0.25">
      <c r="A16" s="24" t="s">
        <v>268</v>
      </c>
      <c r="B16" s="25"/>
      <c r="C16" s="25" t="s">
        <v>112</v>
      </c>
      <c r="D16" s="25"/>
      <c r="E16" s="28" t="s">
        <v>253</v>
      </c>
    </row>
    <row r="17" spans="1:5" x14ac:dyDescent="0.25">
      <c r="A17" s="24" t="s">
        <v>198</v>
      </c>
      <c r="B17" s="25"/>
      <c r="C17" s="25" t="s">
        <v>261</v>
      </c>
      <c r="D17" s="25"/>
      <c r="E17" s="28" t="s">
        <v>40</v>
      </c>
    </row>
    <row r="18" spans="1:5" x14ac:dyDescent="0.25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25">
      <c r="A19" s="24" t="s">
        <v>104</v>
      </c>
      <c r="B19" s="25"/>
      <c r="C19" s="25" t="s">
        <v>263</v>
      </c>
      <c r="D19" s="25"/>
      <c r="E19" s="28" t="s">
        <v>254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50</v>
      </c>
      <c r="D23" s="25"/>
      <c r="E23" s="28" t="s">
        <v>318</v>
      </c>
    </row>
    <row r="24" spans="1:5" x14ac:dyDescent="0.25">
      <c r="A24" s="24" t="s">
        <v>266</v>
      </c>
      <c r="B24" s="25"/>
      <c r="C24" s="25" t="s">
        <v>116</v>
      </c>
      <c r="D24" s="25"/>
      <c r="E24" s="28"/>
    </row>
    <row r="25" spans="1:5" x14ac:dyDescent="0.25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25">
      <c r="A26" s="24" t="s">
        <v>46</v>
      </c>
      <c r="B26" s="25"/>
      <c r="C26" s="25" t="s">
        <v>118</v>
      </c>
      <c r="D26" s="25"/>
      <c r="E26" s="28" t="s">
        <v>324</v>
      </c>
    </row>
    <row r="27" spans="1:5" x14ac:dyDescent="0.25">
      <c r="A27" s="24" t="s">
        <v>16</v>
      </c>
      <c r="B27" s="25"/>
      <c r="C27" s="25" t="s">
        <v>30</v>
      </c>
      <c r="D27" s="25"/>
      <c r="E27" s="28" t="s">
        <v>325</v>
      </c>
    </row>
    <row r="28" spans="1:5" ht="15.75" thickBot="1" x14ac:dyDescent="0.3">
      <c r="A28" s="26" t="s">
        <v>178</v>
      </c>
      <c r="B28" s="27"/>
      <c r="C28" s="27" t="s">
        <v>260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6B19-5CD6-451C-AD0E-C9E1DA26EAEC}">
  <sheetPr>
    <tabColor rgb="FF00B050"/>
  </sheetPr>
  <dimension ref="A1:E29"/>
  <sheetViews>
    <sheetView zoomScaleNormal="100"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353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19</v>
      </c>
      <c r="D5" s="25"/>
      <c r="E5" s="28" t="s">
        <v>51</v>
      </c>
    </row>
    <row r="6" spans="1:5" x14ac:dyDescent="0.25">
      <c r="A6" s="24" t="s">
        <v>222</v>
      </c>
      <c r="B6" s="25"/>
      <c r="C6" s="25" t="s">
        <v>344</v>
      </c>
      <c r="D6" s="25"/>
      <c r="E6" s="28" t="s">
        <v>336</v>
      </c>
    </row>
    <row r="7" spans="1:5" x14ac:dyDescent="0.25">
      <c r="A7" s="24" t="s">
        <v>128</v>
      </c>
      <c r="B7" s="25"/>
      <c r="C7" s="25" t="s">
        <v>232</v>
      </c>
      <c r="D7" s="25"/>
      <c r="E7" s="28" t="s">
        <v>256</v>
      </c>
    </row>
    <row r="8" spans="1:5" x14ac:dyDescent="0.25">
      <c r="A8" s="24" t="s">
        <v>351</v>
      </c>
      <c r="B8" s="25"/>
      <c r="C8" s="25" t="s">
        <v>345</v>
      </c>
      <c r="D8" s="25"/>
      <c r="E8" s="28" t="s">
        <v>337</v>
      </c>
    </row>
    <row r="9" spans="1:5" x14ac:dyDescent="0.25">
      <c r="A9" s="24" t="s">
        <v>97</v>
      </c>
      <c r="B9" s="25"/>
      <c r="C9" s="25" t="s">
        <v>206</v>
      </c>
      <c r="D9" s="25"/>
      <c r="E9" s="28" t="s">
        <v>274</v>
      </c>
    </row>
    <row r="10" spans="1:5" x14ac:dyDescent="0.25">
      <c r="A10" s="24" t="s">
        <v>352</v>
      </c>
      <c r="B10" s="25"/>
      <c r="C10" s="25" t="s">
        <v>346</v>
      </c>
      <c r="D10" s="25"/>
      <c r="E10" s="28" t="s">
        <v>338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285</v>
      </c>
      <c r="B14" s="25"/>
      <c r="C14" s="25" t="s">
        <v>341</v>
      </c>
      <c r="D14" s="25"/>
      <c r="E14" s="28" t="s">
        <v>333</v>
      </c>
    </row>
    <row r="15" spans="1:5" x14ac:dyDescent="0.25">
      <c r="A15" s="24" t="s">
        <v>349</v>
      </c>
      <c r="B15" s="25"/>
      <c r="C15" s="25" t="s">
        <v>137</v>
      </c>
      <c r="D15" s="25"/>
      <c r="E15" s="28" t="s">
        <v>334</v>
      </c>
    </row>
    <row r="16" spans="1:5" x14ac:dyDescent="0.25">
      <c r="A16" s="24" t="s">
        <v>286</v>
      </c>
      <c r="B16" s="25"/>
      <c r="C16" s="25" t="s">
        <v>236</v>
      </c>
      <c r="D16" s="25"/>
      <c r="E16" s="28" t="s">
        <v>124</v>
      </c>
    </row>
    <row r="17" spans="1:5" x14ac:dyDescent="0.25">
      <c r="A17" s="24" t="s">
        <v>350</v>
      </c>
      <c r="B17" s="25"/>
      <c r="C17" s="25" t="s">
        <v>342</v>
      </c>
      <c r="D17" s="25"/>
      <c r="E17" s="28" t="s">
        <v>55</v>
      </c>
    </row>
    <row r="18" spans="1:5" x14ac:dyDescent="0.25">
      <c r="A18" s="24" t="s">
        <v>199</v>
      </c>
      <c r="B18" s="25"/>
      <c r="C18" s="25" t="s">
        <v>262</v>
      </c>
      <c r="D18" s="25"/>
      <c r="E18" s="28" t="s">
        <v>162</v>
      </c>
    </row>
    <row r="19" spans="1:5" x14ac:dyDescent="0.25">
      <c r="A19" s="24" t="s">
        <v>131</v>
      </c>
      <c r="B19" s="25"/>
      <c r="C19" s="25" t="s">
        <v>343</v>
      </c>
      <c r="D19" s="25"/>
      <c r="E19" s="28" t="s">
        <v>335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347</v>
      </c>
      <c r="B23" s="25"/>
      <c r="C23" s="25" t="s">
        <v>50</v>
      </c>
      <c r="D23" s="25"/>
      <c r="E23" s="28" t="s">
        <v>332</v>
      </c>
    </row>
    <row r="24" spans="1:5" x14ac:dyDescent="0.25">
      <c r="A24" s="24" t="s">
        <v>266</v>
      </c>
      <c r="B24" s="25"/>
      <c r="C24" s="25" t="s">
        <v>116</v>
      </c>
      <c r="D24" s="25"/>
      <c r="E24" s="28"/>
    </row>
    <row r="25" spans="1:5" x14ac:dyDescent="0.25">
      <c r="A25" s="24" t="s">
        <v>106</v>
      </c>
      <c r="B25" s="25"/>
      <c r="C25" s="25" t="s">
        <v>259</v>
      </c>
      <c r="D25" s="25"/>
      <c r="E25" s="22" t="s">
        <v>148</v>
      </c>
    </row>
    <row r="26" spans="1:5" x14ac:dyDescent="0.25">
      <c r="A26" s="24" t="s">
        <v>348</v>
      </c>
      <c r="B26" s="25"/>
      <c r="C26" s="25" t="s">
        <v>339</v>
      </c>
      <c r="D26" s="25"/>
      <c r="E26" s="28" t="s">
        <v>330</v>
      </c>
    </row>
    <row r="27" spans="1:5" x14ac:dyDescent="0.25">
      <c r="A27" s="24" t="s">
        <v>202</v>
      </c>
      <c r="B27" s="25"/>
      <c r="C27" s="25" t="s">
        <v>340</v>
      </c>
      <c r="D27" s="25"/>
      <c r="E27" s="28" t="s">
        <v>331</v>
      </c>
    </row>
    <row r="28" spans="1:5" ht="15.75" thickBot="1" x14ac:dyDescent="0.3">
      <c r="A28" s="26" t="s">
        <v>47</v>
      </c>
      <c r="B28" s="27"/>
      <c r="C28" s="27" t="s">
        <v>242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F992-1080-4619-B6C7-39002C2BE298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354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19</v>
      </c>
      <c r="D5" s="25"/>
      <c r="E5" s="28" t="s">
        <v>185</v>
      </c>
    </row>
    <row r="6" spans="1:5" x14ac:dyDescent="0.25">
      <c r="A6" s="24" t="s">
        <v>222</v>
      </c>
      <c r="B6" s="25"/>
      <c r="C6" s="25" t="s">
        <v>20</v>
      </c>
      <c r="D6" s="25"/>
      <c r="E6" s="28" t="s">
        <v>255</v>
      </c>
    </row>
    <row r="7" spans="1:5" x14ac:dyDescent="0.25">
      <c r="A7" s="24" t="s">
        <v>4</v>
      </c>
      <c r="B7" s="25"/>
      <c r="C7" s="25" t="s">
        <v>134</v>
      </c>
      <c r="D7" s="25"/>
      <c r="E7" s="28" t="s">
        <v>256</v>
      </c>
    </row>
    <row r="8" spans="1:5" x14ac:dyDescent="0.25">
      <c r="A8" s="24" t="s">
        <v>96</v>
      </c>
      <c r="B8" s="25"/>
      <c r="C8" s="25" t="s">
        <v>205</v>
      </c>
      <c r="D8" s="25"/>
      <c r="E8" s="28" t="s">
        <v>35</v>
      </c>
    </row>
    <row r="9" spans="1:5" x14ac:dyDescent="0.25">
      <c r="A9" s="24" t="s">
        <v>195</v>
      </c>
      <c r="B9" s="25"/>
      <c r="C9" s="25" t="s">
        <v>206</v>
      </c>
      <c r="D9" s="25"/>
      <c r="E9" s="28" t="s">
        <v>36</v>
      </c>
    </row>
    <row r="10" spans="1:5" x14ac:dyDescent="0.25">
      <c r="A10" s="24" t="s">
        <v>44</v>
      </c>
      <c r="B10" s="25"/>
      <c r="C10" s="25" t="s">
        <v>234</v>
      </c>
      <c r="D10" s="25"/>
      <c r="E10" s="28" t="s">
        <v>359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364</v>
      </c>
      <c r="B14" s="25"/>
      <c r="C14" s="25" t="s">
        <v>49</v>
      </c>
      <c r="D14" s="25"/>
      <c r="E14" s="28" t="s">
        <v>160</v>
      </c>
    </row>
    <row r="15" spans="1:5" x14ac:dyDescent="0.25">
      <c r="A15" s="24" t="s">
        <v>365</v>
      </c>
      <c r="B15" s="25"/>
      <c r="C15" s="25" t="s">
        <v>25</v>
      </c>
      <c r="D15" s="25"/>
      <c r="E15" s="28" t="s">
        <v>357</v>
      </c>
    </row>
    <row r="16" spans="1:5" x14ac:dyDescent="0.25">
      <c r="A16" s="24" t="s">
        <v>366</v>
      </c>
      <c r="B16" s="25"/>
      <c r="C16" s="25" t="s">
        <v>112</v>
      </c>
      <c r="D16" s="25"/>
      <c r="E16" s="28" t="s">
        <v>54</v>
      </c>
    </row>
    <row r="17" spans="1:5" x14ac:dyDescent="0.25">
      <c r="A17" s="24" t="s">
        <v>102</v>
      </c>
      <c r="B17" s="25"/>
      <c r="C17" s="25" t="s">
        <v>362</v>
      </c>
      <c r="D17" s="25"/>
      <c r="E17" s="28" t="s">
        <v>55</v>
      </c>
    </row>
    <row r="18" spans="1:5" x14ac:dyDescent="0.25">
      <c r="A18" s="24" t="s">
        <v>130</v>
      </c>
      <c r="B18" s="25"/>
      <c r="C18" s="25" t="s">
        <v>262</v>
      </c>
      <c r="D18" s="25"/>
      <c r="E18" s="28" t="s">
        <v>41</v>
      </c>
    </row>
    <row r="19" spans="1:5" x14ac:dyDescent="0.25">
      <c r="A19" s="24" t="s">
        <v>104</v>
      </c>
      <c r="B19" s="25"/>
      <c r="C19" s="25" t="s">
        <v>363</v>
      </c>
      <c r="D19" s="25"/>
      <c r="E19" s="28" t="s">
        <v>358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347</v>
      </c>
      <c r="B23" s="25"/>
      <c r="C23" s="25" t="s">
        <v>141</v>
      </c>
      <c r="D23" s="25"/>
      <c r="E23" s="28" t="s">
        <v>309</v>
      </c>
    </row>
    <row r="24" spans="1:5" x14ac:dyDescent="0.25">
      <c r="A24" s="24" t="s">
        <v>14</v>
      </c>
      <c r="B24" s="25"/>
      <c r="C24" s="25" t="s">
        <v>116</v>
      </c>
      <c r="D24" s="25"/>
      <c r="E24" s="28"/>
    </row>
    <row r="25" spans="1:5" x14ac:dyDescent="0.25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25">
      <c r="A26" s="24" t="s">
        <v>46</v>
      </c>
      <c r="B26" s="25"/>
      <c r="C26" s="25" t="s">
        <v>360</v>
      </c>
      <c r="D26" s="25"/>
      <c r="E26" s="28" t="s">
        <v>355</v>
      </c>
    </row>
    <row r="27" spans="1:5" x14ac:dyDescent="0.25">
      <c r="A27" s="24" t="s">
        <v>202</v>
      </c>
      <c r="B27" s="25"/>
      <c r="C27" s="25" t="s">
        <v>340</v>
      </c>
      <c r="D27" s="25"/>
      <c r="E27" s="28" t="s">
        <v>356</v>
      </c>
    </row>
    <row r="28" spans="1:5" ht="15.75" thickBot="1" x14ac:dyDescent="0.3">
      <c r="A28" s="26" t="s">
        <v>47</v>
      </c>
      <c r="B28" s="27"/>
      <c r="C28" s="27" t="s">
        <v>361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7F9A-EC47-4C48-9AE7-DF29CDC027AD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392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382</v>
      </c>
      <c r="D5" s="25"/>
      <c r="E5" s="28" t="s">
        <v>374</v>
      </c>
    </row>
    <row r="6" spans="1:5" x14ac:dyDescent="0.25">
      <c r="A6" s="24" t="s">
        <v>222</v>
      </c>
      <c r="B6" s="25"/>
      <c r="C6" s="25" t="s">
        <v>383</v>
      </c>
      <c r="D6" s="25"/>
      <c r="E6" s="28" t="s">
        <v>243</v>
      </c>
    </row>
    <row r="7" spans="1:5" x14ac:dyDescent="0.25">
      <c r="A7" s="24" t="s">
        <v>193</v>
      </c>
      <c r="B7" s="25"/>
      <c r="C7" s="25" t="s">
        <v>384</v>
      </c>
      <c r="D7" s="25"/>
      <c r="E7" s="28" t="s">
        <v>213</v>
      </c>
    </row>
    <row r="8" spans="1:5" x14ac:dyDescent="0.25">
      <c r="A8" s="24" t="s">
        <v>224</v>
      </c>
      <c r="B8" s="25"/>
      <c r="C8" s="25" t="s">
        <v>385</v>
      </c>
      <c r="D8" s="25"/>
      <c r="E8" s="28" t="s">
        <v>337</v>
      </c>
    </row>
    <row r="9" spans="1:5" x14ac:dyDescent="0.25">
      <c r="A9" s="24" t="s">
        <v>6</v>
      </c>
      <c r="B9" s="25"/>
      <c r="C9" s="25" t="s">
        <v>110</v>
      </c>
      <c r="D9" s="25"/>
      <c r="E9" s="28" t="s">
        <v>214</v>
      </c>
    </row>
    <row r="10" spans="1:5" x14ac:dyDescent="0.25">
      <c r="A10" s="24" t="s">
        <v>7</v>
      </c>
      <c r="B10" s="25"/>
      <c r="C10" s="25" t="s">
        <v>386</v>
      </c>
      <c r="D10" s="25"/>
      <c r="E10" s="28" t="s">
        <v>375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285</v>
      </c>
      <c r="B14" s="25"/>
      <c r="C14" s="25" t="s">
        <v>379</v>
      </c>
      <c r="D14" s="25"/>
      <c r="E14" s="28" t="s">
        <v>370</v>
      </c>
    </row>
    <row r="15" spans="1:5" x14ac:dyDescent="0.25">
      <c r="A15" s="24" t="s">
        <v>390</v>
      </c>
      <c r="B15" s="25"/>
      <c r="C15" s="25" t="s">
        <v>380</v>
      </c>
      <c r="D15" s="25"/>
      <c r="E15" s="28" t="s">
        <v>271</v>
      </c>
    </row>
    <row r="16" spans="1:5" x14ac:dyDescent="0.25">
      <c r="A16" s="24" t="s">
        <v>101</v>
      </c>
      <c r="B16" s="25"/>
      <c r="C16" s="25" t="s">
        <v>381</v>
      </c>
      <c r="D16" s="25"/>
      <c r="E16" s="28" t="s">
        <v>371</v>
      </c>
    </row>
    <row r="17" spans="1:5" x14ac:dyDescent="0.25">
      <c r="A17" s="24" t="s">
        <v>391</v>
      </c>
      <c r="B17" s="25"/>
      <c r="C17" s="25" t="s">
        <v>209</v>
      </c>
      <c r="D17" s="25"/>
      <c r="E17" s="28" t="s">
        <v>372</v>
      </c>
    </row>
    <row r="18" spans="1:5" x14ac:dyDescent="0.25">
      <c r="A18" s="24" t="s">
        <v>103</v>
      </c>
      <c r="B18" s="25"/>
      <c r="C18" s="25" t="s">
        <v>262</v>
      </c>
      <c r="D18" s="25"/>
      <c r="E18" s="28" t="s">
        <v>373</v>
      </c>
    </row>
    <row r="19" spans="1:5" x14ac:dyDescent="0.25">
      <c r="A19" s="24" t="s">
        <v>300</v>
      </c>
      <c r="B19" s="25"/>
      <c r="C19" s="25" t="s">
        <v>343</v>
      </c>
      <c r="D19" s="25"/>
      <c r="E19" s="28" t="s">
        <v>190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105</v>
      </c>
      <c r="B23" s="25"/>
      <c r="C23" s="25" t="s">
        <v>50</v>
      </c>
      <c r="D23" s="25"/>
      <c r="E23" s="28" t="s">
        <v>369</v>
      </c>
    </row>
    <row r="24" spans="1:5" x14ac:dyDescent="0.25">
      <c r="A24" s="24" t="s">
        <v>266</v>
      </c>
      <c r="B24" s="25"/>
      <c r="C24" s="25" t="s">
        <v>376</v>
      </c>
      <c r="D24" s="25"/>
      <c r="E24" s="28"/>
    </row>
    <row r="25" spans="1:5" x14ac:dyDescent="0.25">
      <c r="A25" s="24" t="s">
        <v>387</v>
      </c>
      <c r="B25" s="25"/>
      <c r="C25" s="25" t="s">
        <v>377</v>
      </c>
      <c r="D25" s="25"/>
      <c r="E25" s="22" t="s">
        <v>148</v>
      </c>
    </row>
    <row r="26" spans="1:5" x14ac:dyDescent="0.25">
      <c r="A26" s="24" t="s">
        <v>388</v>
      </c>
      <c r="B26" s="25"/>
      <c r="C26" s="25" t="s">
        <v>339</v>
      </c>
      <c r="D26" s="25"/>
      <c r="E26" s="28" t="s">
        <v>355</v>
      </c>
    </row>
    <row r="27" spans="1:5" x14ac:dyDescent="0.25">
      <c r="A27" s="24" t="s">
        <v>177</v>
      </c>
      <c r="B27" s="25"/>
      <c r="C27" s="25" t="s">
        <v>119</v>
      </c>
      <c r="D27" s="25"/>
      <c r="E27" s="28" t="s">
        <v>368</v>
      </c>
    </row>
    <row r="28" spans="1:5" ht="15.75" thickBot="1" x14ac:dyDescent="0.3">
      <c r="A28" s="26" t="s">
        <v>389</v>
      </c>
      <c r="B28" s="27"/>
      <c r="C28" s="27" t="s">
        <v>378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AEF9-F28F-4DD6-8299-AB1ADF00DE8A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413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279</v>
      </c>
      <c r="D5" s="25"/>
      <c r="E5" s="28" t="s">
        <v>394</v>
      </c>
    </row>
    <row r="6" spans="1:5" x14ac:dyDescent="0.25">
      <c r="A6" s="24" t="s">
        <v>3</v>
      </c>
      <c r="B6" s="25"/>
      <c r="C6" s="25" t="s">
        <v>403</v>
      </c>
      <c r="D6" s="25"/>
      <c r="E6" s="28" t="s">
        <v>336</v>
      </c>
    </row>
    <row r="7" spans="1:5" x14ac:dyDescent="0.25">
      <c r="A7" s="24" t="s">
        <v>4</v>
      </c>
      <c r="B7" s="25"/>
      <c r="C7" s="25" t="s">
        <v>232</v>
      </c>
      <c r="D7" s="25"/>
      <c r="E7" s="28" t="s">
        <v>395</v>
      </c>
    </row>
    <row r="8" spans="1:5" x14ac:dyDescent="0.25">
      <c r="A8" s="24" t="s">
        <v>194</v>
      </c>
      <c r="B8" s="25"/>
      <c r="C8" s="25" t="s">
        <v>404</v>
      </c>
      <c r="D8" s="25"/>
      <c r="E8" s="28" t="s">
        <v>35</v>
      </c>
    </row>
    <row r="9" spans="1:5" x14ac:dyDescent="0.25">
      <c r="A9" s="24" t="s">
        <v>415</v>
      </c>
      <c r="B9" s="25"/>
      <c r="C9" s="25" t="s">
        <v>405</v>
      </c>
      <c r="D9" s="25"/>
      <c r="E9" s="28" t="s">
        <v>274</v>
      </c>
    </row>
    <row r="10" spans="1:5" x14ac:dyDescent="0.25">
      <c r="A10" s="24" t="s">
        <v>196</v>
      </c>
      <c r="B10" s="25"/>
      <c r="C10" s="25" t="s">
        <v>406</v>
      </c>
      <c r="D10" s="25"/>
      <c r="E10" s="28" t="s">
        <v>359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99</v>
      </c>
      <c r="B14" s="25"/>
      <c r="C14" s="25" t="s">
        <v>401</v>
      </c>
      <c r="D14" s="25"/>
      <c r="E14" s="28" t="s">
        <v>160</v>
      </c>
    </row>
    <row r="15" spans="1:5" x14ac:dyDescent="0.25">
      <c r="A15" s="24" t="s">
        <v>410</v>
      </c>
      <c r="B15" s="25"/>
      <c r="C15" s="25" t="s">
        <v>156</v>
      </c>
      <c r="D15" s="25"/>
      <c r="E15" s="28" t="s">
        <v>393</v>
      </c>
    </row>
    <row r="16" spans="1:5" x14ac:dyDescent="0.25">
      <c r="A16" s="24" t="s">
        <v>101</v>
      </c>
      <c r="B16" s="25"/>
      <c r="C16" s="25" t="s">
        <v>402</v>
      </c>
      <c r="D16" s="25"/>
      <c r="E16" s="28" t="s">
        <v>187</v>
      </c>
    </row>
    <row r="17" spans="1:5" x14ac:dyDescent="0.25">
      <c r="A17" s="24" t="s">
        <v>411</v>
      </c>
      <c r="B17" s="25"/>
      <c r="C17" s="25" t="s">
        <v>261</v>
      </c>
      <c r="D17" s="25"/>
      <c r="E17" s="28" t="s">
        <v>188</v>
      </c>
    </row>
    <row r="18" spans="1:5" x14ac:dyDescent="0.25">
      <c r="A18" s="24" t="s">
        <v>412</v>
      </c>
      <c r="B18" s="25"/>
      <c r="C18" s="25" t="s">
        <v>114</v>
      </c>
      <c r="D18" s="25"/>
      <c r="E18" s="28" t="s">
        <v>162</v>
      </c>
    </row>
    <row r="19" spans="1:5" x14ac:dyDescent="0.25">
      <c r="A19" s="24" t="s">
        <v>104</v>
      </c>
      <c r="B19" s="25"/>
      <c r="C19" s="25" t="s">
        <v>414</v>
      </c>
      <c r="D19" s="25"/>
      <c r="E19" s="28" t="s">
        <v>125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407</v>
      </c>
      <c r="B23" s="25"/>
      <c r="C23" s="25" t="s">
        <v>396</v>
      </c>
      <c r="D23" s="25"/>
      <c r="E23" s="28" t="s">
        <v>326</v>
      </c>
    </row>
    <row r="24" spans="1:5" x14ac:dyDescent="0.25">
      <c r="A24" s="24" t="s">
        <v>408</v>
      </c>
      <c r="B24" s="25"/>
      <c r="C24" s="25" t="s">
        <v>397</v>
      </c>
      <c r="D24" s="25"/>
      <c r="E24" s="28"/>
    </row>
    <row r="25" spans="1:5" x14ac:dyDescent="0.25">
      <c r="A25" s="24" t="s">
        <v>201</v>
      </c>
      <c r="B25" s="25"/>
      <c r="C25" s="25" t="s">
        <v>398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118</v>
      </c>
      <c r="D26" s="25"/>
      <c r="E26" s="28" t="s">
        <v>355</v>
      </c>
    </row>
    <row r="27" spans="1:5" x14ac:dyDescent="0.25">
      <c r="A27" s="24" t="s">
        <v>409</v>
      </c>
      <c r="B27" s="25"/>
      <c r="C27" s="25" t="s">
        <v>399</v>
      </c>
      <c r="D27" s="25"/>
      <c r="E27" s="28" t="s">
        <v>356</v>
      </c>
    </row>
    <row r="28" spans="1:5" ht="15.75" thickBot="1" x14ac:dyDescent="0.3">
      <c r="A28" s="26" t="s">
        <v>17</v>
      </c>
      <c r="B28" s="27"/>
      <c r="C28" s="27" t="s">
        <v>400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5744-B0E8-4C30-B782-AF415E37229F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446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435</v>
      </c>
      <c r="D5" s="25"/>
      <c r="E5" s="28" t="s">
        <v>423</v>
      </c>
    </row>
    <row r="6" spans="1:5" x14ac:dyDescent="0.25">
      <c r="A6" s="24" t="s">
        <v>443</v>
      </c>
      <c r="B6" s="25"/>
      <c r="C6" s="25" t="s">
        <v>436</v>
      </c>
      <c r="D6" s="25"/>
      <c r="E6" s="28" t="s">
        <v>424</v>
      </c>
    </row>
    <row r="7" spans="1:5" x14ac:dyDescent="0.25">
      <c r="A7" s="24" t="s">
        <v>444</v>
      </c>
      <c r="B7" s="25"/>
      <c r="C7" s="25" t="s">
        <v>134</v>
      </c>
      <c r="D7" s="25"/>
      <c r="E7" s="28" t="s">
        <v>425</v>
      </c>
    </row>
    <row r="8" spans="1:5" x14ac:dyDescent="0.25">
      <c r="A8" s="24" t="s">
        <v>170</v>
      </c>
      <c r="B8" s="25"/>
      <c r="C8" s="25" t="s">
        <v>437</v>
      </c>
      <c r="D8" s="25"/>
      <c r="E8" s="28" t="s">
        <v>426</v>
      </c>
    </row>
    <row r="9" spans="1:5" x14ac:dyDescent="0.25">
      <c r="A9" s="24" t="s">
        <v>445</v>
      </c>
      <c r="B9" s="25"/>
      <c r="C9" s="25" t="s">
        <v>110</v>
      </c>
      <c r="D9" s="25"/>
      <c r="E9" s="28" t="s">
        <v>245</v>
      </c>
    </row>
    <row r="10" spans="1:5" x14ac:dyDescent="0.25">
      <c r="A10" s="24" t="s">
        <v>352</v>
      </c>
      <c r="B10" s="25"/>
      <c r="C10" s="25" t="s">
        <v>207</v>
      </c>
      <c r="D10" s="25"/>
      <c r="E10" s="28" t="s">
        <v>427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441</v>
      </c>
      <c r="B14" s="25"/>
      <c r="C14" s="25" t="s">
        <v>432</v>
      </c>
      <c r="D14" s="25"/>
      <c r="E14" s="28" t="s">
        <v>420</v>
      </c>
    </row>
    <row r="15" spans="1:5" x14ac:dyDescent="0.25">
      <c r="A15" s="24" t="s">
        <v>390</v>
      </c>
      <c r="B15" s="25"/>
      <c r="C15" s="25" t="s">
        <v>433</v>
      </c>
      <c r="D15" s="25"/>
      <c r="E15" s="28" t="s">
        <v>421</v>
      </c>
    </row>
    <row r="16" spans="1:5" x14ac:dyDescent="0.25">
      <c r="A16" s="24" t="s">
        <v>129</v>
      </c>
      <c r="B16" s="25"/>
      <c r="C16" s="25" t="s">
        <v>138</v>
      </c>
      <c r="D16" s="25"/>
      <c r="E16" s="28" t="s">
        <v>146</v>
      </c>
    </row>
    <row r="17" spans="1:5" x14ac:dyDescent="0.25">
      <c r="A17" s="24" t="s">
        <v>442</v>
      </c>
      <c r="B17" s="25"/>
      <c r="C17" s="25" t="s">
        <v>434</v>
      </c>
      <c r="D17" s="25"/>
      <c r="E17" s="28" t="s">
        <v>422</v>
      </c>
    </row>
    <row r="18" spans="1:5" x14ac:dyDescent="0.25">
      <c r="A18" s="24" t="s">
        <v>130</v>
      </c>
      <c r="B18" s="25"/>
      <c r="C18" s="25" t="s">
        <v>114</v>
      </c>
      <c r="D18" s="25"/>
      <c r="E18" s="28" t="s">
        <v>147</v>
      </c>
    </row>
    <row r="19" spans="1:5" x14ac:dyDescent="0.25">
      <c r="A19" s="24" t="s">
        <v>175</v>
      </c>
      <c r="B19" s="25"/>
      <c r="C19" s="25" t="s">
        <v>239</v>
      </c>
      <c r="D19" s="25"/>
      <c r="E19" s="28" t="s">
        <v>190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418</v>
      </c>
    </row>
    <row r="23" spans="1:5" x14ac:dyDescent="0.25">
      <c r="A23" s="24" t="s">
        <v>438</v>
      </c>
      <c r="B23" s="25"/>
      <c r="C23" s="25" t="s">
        <v>141</v>
      </c>
      <c r="D23" s="25"/>
      <c r="E23" s="28" t="s">
        <v>419</v>
      </c>
    </row>
    <row r="24" spans="1:5" x14ac:dyDescent="0.25">
      <c r="A24" s="24" t="s">
        <v>176</v>
      </c>
      <c r="B24" s="25"/>
      <c r="C24" s="25" t="s">
        <v>428</v>
      </c>
      <c r="D24" s="25"/>
      <c r="E24" s="28"/>
    </row>
    <row r="25" spans="1:5" x14ac:dyDescent="0.25">
      <c r="A25" s="24" t="s">
        <v>439</v>
      </c>
      <c r="B25" s="25"/>
      <c r="C25" s="25" t="s">
        <v>429</v>
      </c>
      <c r="D25" s="25"/>
      <c r="E25" s="22" t="s">
        <v>148</v>
      </c>
    </row>
    <row r="26" spans="1:5" x14ac:dyDescent="0.25">
      <c r="A26" s="24" t="s">
        <v>440</v>
      </c>
      <c r="B26" s="25"/>
      <c r="C26" s="25" t="s">
        <v>430</v>
      </c>
      <c r="D26" s="25"/>
      <c r="E26" s="28" t="s">
        <v>416</v>
      </c>
    </row>
    <row r="27" spans="1:5" x14ac:dyDescent="0.25">
      <c r="A27" s="24" t="s">
        <v>283</v>
      </c>
      <c r="B27" s="25"/>
      <c r="C27" s="25" t="s">
        <v>184</v>
      </c>
      <c r="D27" s="25"/>
      <c r="E27" s="28" t="s">
        <v>417</v>
      </c>
    </row>
    <row r="28" spans="1:5" ht="15.75" thickBot="1" x14ac:dyDescent="0.3">
      <c r="A28" s="26" t="s">
        <v>17</v>
      </c>
      <c r="B28" s="27"/>
      <c r="C28" s="27" t="s">
        <v>431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289E-FFA8-4469-A8A7-CA3E93CFF68C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447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204</v>
      </c>
      <c r="D5" s="25"/>
      <c r="E5" s="28" t="s">
        <v>51</v>
      </c>
    </row>
    <row r="6" spans="1:5" x14ac:dyDescent="0.25">
      <c r="A6" s="24" t="s">
        <v>3</v>
      </c>
      <c r="B6" s="25"/>
      <c r="C6" s="25" t="s">
        <v>231</v>
      </c>
      <c r="D6" s="25"/>
      <c r="E6" s="28" t="s">
        <v>243</v>
      </c>
    </row>
    <row r="7" spans="1:5" x14ac:dyDescent="0.25">
      <c r="A7" s="24" t="s">
        <v>193</v>
      </c>
      <c r="B7" s="25"/>
      <c r="C7" s="25" t="s">
        <v>454</v>
      </c>
      <c r="D7" s="25"/>
      <c r="E7" s="28" t="s">
        <v>144</v>
      </c>
    </row>
    <row r="8" spans="1:5" x14ac:dyDescent="0.25">
      <c r="A8" s="24" t="s">
        <v>252</v>
      </c>
      <c r="B8" s="25"/>
      <c r="C8" s="25" t="s">
        <v>233</v>
      </c>
      <c r="D8" s="25"/>
      <c r="E8" s="28" t="s">
        <v>186</v>
      </c>
    </row>
    <row r="9" spans="1:5" x14ac:dyDescent="0.25">
      <c r="A9" s="24" t="s">
        <v>171</v>
      </c>
      <c r="B9" s="25"/>
      <c r="C9" s="25" t="s">
        <v>455</v>
      </c>
      <c r="D9" s="25"/>
      <c r="E9" s="28" t="s">
        <v>463</v>
      </c>
    </row>
    <row r="10" spans="1:5" x14ac:dyDescent="0.25">
      <c r="A10" s="24" t="s">
        <v>150</v>
      </c>
      <c r="B10" s="25"/>
      <c r="C10" s="25" t="s">
        <v>456</v>
      </c>
      <c r="D10" s="25"/>
      <c r="E10" s="28" t="s">
        <v>464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298</v>
      </c>
      <c r="B14" s="25"/>
      <c r="C14" s="25" t="s">
        <v>401</v>
      </c>
      <c r="D14" s="25"/>
      <c r="E14" s="28" t="s">
        <v>465</v>
      </c>
    </row>
    <row r="15" spans="1:5" x14ac:dyDescent="0.25">
      <c r="A15" s="24" t="s">
        <v>9</v>
      </c>
      <c r="B15" s="25"/>
      <c r="C15" s="25" t="s">
        <v>457</v>
      </c>
      <c r="D15" s="25"/>
      <c r="E15" s="28" t="s">
        <v>161</v>
      </c>
    </row>
    <row r="16" spans="1:5" x14ac:dyDescent="0.25">
      <c r="A16" s="24" t="s">
        <v>448</v>
      </c>
      <c r="B16" s="25"/>
      <c r="C16" s="25" t="s">
        <v>112</v>
      </c>
      <c r="D16" s="25"/>
      <c r="E16" s="28" t="s">
        <v>187</v>
      </c>
    </row>
    <row r="17" spans="1:5" x14ac:dyDescent="0.25">
      <c r="A17" s="24" t="s">
        <v>198</v>
      </c>
      <c r="B17" s="25"/>
      <c r="C17" s="25" t="s">
        <v>458</v>
      </c>
      <c r="D17" s="25"/>
      <c r="E17" s="28" t="s">
        <v>217</v>
      </c>
    </row>
    <row r="18" spans="1:5" x14ac:dyDescent="0.25">
      <c r="A18" s="24" t="s">
        <v>449</v>
      </c>
      <c r="B18" s="25"/>
      <c r="C18" s="25" t="s">
        <v>182</v>
      </c>
      <c r="D18" s="25"/>
      <c r="E18" s="28" t="s">
        <v>466</v>
      </c>
    </row>
    <row r="19" spans="1:5" x14ac:dyDescent="0.25">
      <c r="A19" s="24" t="s">
        <v>450</v>
      </c>
      <c r="B19" s="25"/>
      <c r="C19" s="25" t="s">
        <v>459</v>
      </c>
      <c r="D19" s="25"/>
      <c r="E19" s="28" t="s">
        <v>125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451</v>
      </c>
      <c r="B23" s="25"/>
      <c r="C23" s="25" t="s">
        <v>460</v>
      </c>
      <c r="D23" s="25"/>
      <c r="E23" s="28" t="s">
        <v>369</v>
      </c>
    </row>
    <row r="24" spans="1:5" x14ac:dyDescent="0.25">
      <c r="A24" s="24" t="s">
        <v>200</v>
      </c>
      <c r="B24" s="25"/>
      <c r="C24" s="25" t="s">
        <v>183</v>
      </c>
      <c r="D24" s="25"/>
      <c r="E24" s="28"/>
    </row>
    <row r="25" spans="1:5" x14ac:dyDescent="0.25">
      <c r="A25" s="24" t="s">
        <v>228</v>
      </c>
      <c r="B25" s="25"/>
      <c r="C25" s="25" t="s">
        <v>461</v>
      </c>
      <c r="D25" s="25"/>
      <c r="E25" s="22" t="s">
        <v>148</v>
      </c>
    </row>
    <row r="26" spans="1:5" x14ac:dyDescent="0.25">
      <c r="A26" s="24" t="s">
        <v>229</v>
      </c>
      <c r="B26" s="25"/>
      <c r="C26" s="25" t="s">
        <v>142</v>
      </c>
      <c r="D26" s="25"/>
      <c r="E26" s="28" t="s">
        <v>467</v>
      </c>
    </row>
    <row r="27" spans="1:5" x14ac:dyDescent="0.25">
      <c r="A27" s="24" t="s">
        <v>452</v>
      </c>
      <c r="B27" s="25"/>
      <c r="C27" s="25" t="s">
        <v>462</v>
      </c>
      <c r="D27" s="25"/>
      <c r="E27" s="28" t="s">
        <v>468</v>
      </c>
    </row>
    <row r="28" spans="1:5" ht="15.75" thickBot="1" x14ac:dyDescent="0.3">
      <c r="A28" s="26" t="s">
        <v>453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FBB9-B210-4CBE-A7D8-8654C929DB73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469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43</v>
      </c>
      <c r="B5" s="25"/>
      <c r="C5" s="25" t="s">
        <v>279</v>
      </c>
      <c r="D5" s="25"/>
      <c r="E5" s="28" t="s">
        <v>33</v>
      </c>
    </row>
    <row r="6" spans="1:5" x14ac:dyDescent="0.25">
      <c r="A6" s="24" t="s">
        <v>3</v>
      </c>
      <c r="B6" s="25"/>
      <c r="C6" s="25" t="s">
        <v>403</v>
      </c>
      <c r="D6" s="25"/>
      <c r="E6" s="28" t="s">
        <v>472</v>
      </c>
    </row>
    <row r="7" spans="1:5" x14ac:dyDescent="0.25">
      <c r="A7" s="24" t="s">
        <v>488</v>
      </c>
      <c r="B7" s="25"/>
      <c r="C7" s="25" t="s">
        <v>232</v>
      </c>
      <c r="D7" s="25"/>
      <c r="E7" s="28" t="s">
        <v>395</v>
      </c>
    </row>
    <row r="8" spans="1:5" x14ac:dyDescent="0.25">
      <c r="A8" s="24" t="s">
        <v>489</v>
      </c>
      <c r="B8" s="25"/>
      <c r="C8" s="25" t="s">
        <v>345</v>
      </c>
      <c r="D8" s="25"/>
      <c r="E8" s="28" t="s">
        <v>244</v>
      </c>
    </row>
    <row r="9" spans="1:5" x14ac:dyDescent="0.25">
      <c r="A9" s="24" t="s">
        <v>490</v>
      </c>
      <c r="B9" s="25"/>
      <c r="C9" s="25" t="s">
        <v>110</v>
      </c>
      <c r="D9" s="25"/>
      <c r="E9" s="28" t="s">
        <v>214</v>
      </c>
    </row>
    <row r="10" spans="1:5" x14ac:dyDescent="0.25">
      <c r="A10" s="24" t="s">
        <v>7</v>
      </c>
      <c r="B10" s="25"/>
      <c r="C10" s="25" t="s">
        <v>482</v>
      </c>
      <c r="D10" s="25"/>
      <c r="E10" s="28" t="s">
        <v>427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99</v>
      </c>
      <c r="B14" s="25"/>
      <c r="C14" s="25" t="s">
        <v>477</v>
      </c>
      <c r="D14" s="25"/>
      <c r="E14" s="28" t="s">
        <v>145</v>
      </c>
    </row>
    <row r="15" spans="1:5" x14ac:dyDescent="0.25">
      <c r="A15" s="24" t="s">
        <v>486</v>
      </c>
      <c r="B15" s="25"/>
      <c r="C15" s="25" t="s">
        <v>478</v>
      </c>
      <c r="D15" s="25"/>
      <c r="E15" s="28" t="s">
        <v>123</v>
      </c>
    </row>
    <row r="16" spans="1:5" x14ac:dyDescent="0.25">
      <c r="A16" s="24" t="s">
        <v>10</v>
      </c>
      <c r="B16" s="25"/>
      <c r="C16" s="25" t="s">
        <v>479</v>
      </c>
      <c r="D16" s="25"/>
      <c r="E16" s="28" t="s">
        <v>471</v>
      </c>
    </row>
    <row r="17" spans="1:5" x14ac:dyDescent="0.25">
      <c r="A17" s="24" t="s">
        <v>411</v>
      </c>
      <c r="B17" s="25"/>
      <c r="C17" s="25" t="s">
        <v>113</v>
      </c>
      <c r="D17" s="25"/>
      <c r="E17" s="28" t="s">
        <v>40</v>
      </c>
    </row>
    <row r="18" spans="1:5" x14ac:dyDescent="0.25">
      <c r="A18" s="24" t="s">
        <v>449</v>
      </c>
      <c r="B18" s="25"/>
      <c r="C18" s="25" t="s">
        <v>480</v>
      </c>
      <c r="D18" s="25"/>
      <c r="E18" s="28" t="s">
        <v>41</v>
      </c>
    </row>
    <row r="19" spans="1:5" x14ac:dyDescent="0.25">
      <c r="A19" s="24" t="s">
        <v>487</v>
      </c>
      <c r="B19" s="25"/>
      <c r="C19" s="25" t="s">
        <v>481</v>
      </c>
      <c r="D19" s="25"/>
      <c r="E19" s="28" t="s">
        <v>190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483</v>
      </c>
      <c r="B23" s="25"/>
      <c r="C23" s="25" t="s">
        <v>473</v>
      </c>
      <c r="D23" s="25"/>
      <c r="E23" s="28" t="s">
        <v>492</v>
      </c>
    </row>
    <row r="24" spans="1:5" x14ac:dyDescent="0.25">
      <c r="A24" s="24" t="s">
        <v>484</v>
      </c>
      <c r="B24" s="25"/>
      <c r="C24" s="25" t="s">
        <v>183</v>
      </c>
      <c r="D24" s="25"/>
      <c r="E24" s="28"/>
    </row>
    <row r="25" spans="1:5" x14ac:dyDescent="0.25">
      <c r="A25" s="24" t="s">
        <v>387</v>
      </c>
      <c r="B25" s="25"/>
      <c r="C25" s="25" t="s">
        <v>474</v>
      </c>
      <c r="D25" s="25"/>
      <c r="E25" s="22" t="s">
        <v>148</v>
      </c>
    </row>
    <row r="26" spans="1:5" x14ac:dyDescent="0.25">
      <c r="A26" s="24" t="s">
        <v>388</v>
      </c>
      <c r="B26" s="25"/>
      <c r="C26" s="25" t="s">
        <v>475</v>
      </c>
      <c r="D26" s="25"/>
      <c r="E26" s="28" t="s">
        <v>310</v>
      </c>
    </row>
    <row r="27" spans="1:5" x14ac:dyDescent="0.25">
      <c r="A27" s="24" t="s">
        <v>485</v>
      </c>
      <c r="B27" s="25"/>
      <c r="C27" s="25" t="s">
        <v>184</v>
      </c>
      <c r="D27" s="25"/>
      <c r="E27" s="28" t="s">
        <v>470</v>
      </c>
    </row>
    <row r="28" spans="1:5" ht="15.75" thickBot="1" x14ac:dyDescent="0.3">
      <c r="A28" s="26" t="s">
        <v>389</v>
      </c>
      <c r="B28" s="27"/>
      <c r="C28" s="27" t="s">
        <v>476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9A00-3C9C-4649-9815-06CC07EBF763}">
  <dimension ref="A1"/>
  <sheetViews>
    <sheetView workbookViewId="0">
      <selection activeCell="B4" sqref="B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C985-94AA-4640-B899-75BBE57DDBB5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491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204</v>
      </c>
      <c r="D5" s="25"/>
      <c r="E5" s="28" t="s">
        <v>495</v>
      </c>
    </row>
    <row r="6" spans="1:5" x14ac:dyDescent="0.25">
      <c r="A6" s="24" t="s">
        <v>3</v>
      </c>
      <c r="B6" s="25"/>
      <c r="C6" s="25" t="s">
        <v>498</v>
      </c>
      <c r="D6" s="25"/>
      <c r="E6" s="28" t="s">
        <v>243</v>
      </c>
    </row>
    <row r="7" spans="1:5" x14ac:dyDescent="0.25">
      <c r="A7" s="24" t="s">
        <v>4</v>
      </c>
      <c r="B7" s="25"/>
      <c r="C7" s="25" t="s">
        <v>134</v>
      </c>
      <c r="D7" s="25"/>
      <c r="E7" s="28" t="s">
        <v>144</v>
      </c>
    </row>
    <row r="8" spans="1:5" x14ac:dyDescent="0.25">
      <c r="A8" s="24" t="s">
        <v>194</v>
      </c>
      <c r="B8" s="25"/>
      <c r="C8" s="25" t="s">
        <v>109</v>
      </c>
      <c r="D8" s="25"/>
      <c r="E8" s="28" t="s">
        <v>35</v>
      </c>
    </row>
    <row r="9" spans="1:5" x14ac:dyDescent="0.25">
      <c r="A9" s="24" t="s">
        <v>195</v>
      </c>
      <c r="B9" s="25"/>
      <c r="C9" s="25" t="s">
        <v>110</v>
      </c>
      <c r="D9" s="25"/>
      <c r="E9" s="28" t="s">
        <v>245</v>
      </c>
    </row>
    <row r="10" spans="1:5" x14ac:dyDescent="0.25">
      <c r="A10" s="24" t="s">
        <v>352</v>
      </c>
      <c r="B10" s="25"/>
      <c r="C10" s="25" t="s">
        <v>499</v>
      </c>
      <c r="D10" s="25"/>
      <c r="E10" s="28" t="s">
        <v>464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500</v>
      </c>
      <c r="B14" s="25"/>
      <c r="C14" s="25" t="s">
        <v>49</v>
      </c>
      <c r="D14" s="25"/>
      <c r="E14" s="28" t="s">
        <v>160</v>
      </c>
    </row>
    <row r="15" spans="1:5" x14ac:dyDescent="0.25">
      <c r="A15" s="24" t="s">
        <v>501</v>
      </c>
      <c r="B15" s="25"/>
      <c r="C15" s="25" t="s">
        <v>156</v>
      </c>
      <c r="D15" s="25"/>
      <c r="E15" s="28" t="s">
        <v>39</v>
      </c>
    </row>
    <row r="16" spans="1:5" x14ac:dyDescent="0.25">
      <c r="A16" s="24" t="s">
        <v>448</v>
      </c>
      <c r="B16" s="25"/>
      <c r="C16" s="25" t="s">
        <v>208</v>
      </c>
      <c r="D16" s="25"/>
      <c r="E16" s="28" t="s">
        <v>187</v>
      </c>
    </row>
    <row r="17" spans="1:5" x14ac:dyDescent="0.25">
      <c r="A17" s="24" t="s">
        <v>173</v>
      </c>
      <c r="B17" s="25"/>
      <c r="C17" s="25" t="s">
        <v>113</v>
      </c>
      <c r="D17" s="25"/>
      <c r="E17" s="28" t="s">
        <v>188</v>
      </c>
    </row>
    <row r="18" spans="1:5" x14ac:dyDescent="0.25">
      <c r="A18" s="24" t="s">
        <v>103</v>
      </c>
      <c r="B18" s="25"/>
      <c r="C18" s="25" t="s">
        <v>114</v>
      </c>
      <c r="D18" s="25"/>
      <c r="E18" s="28" t="s">
        <v>189</v>
      </c>
    </row>
    <row r="19" spans="1:5" x14ac:dyDescent="0.25">
      <c r="A19" s="24" t="s">
        <v>502</v>
      </c>
      <c r="B19" s="25"/>
      <c r="C19" s="25" t="s">
        <v>497</v>
      </c>
      <c r="D19" s="25"/>
      <c r="E19" s="28" t="s">
        <v>494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50</v>
      </c>
      <c r="D23" s="25"/>
      <c r="E23" s="28" t="s">
        <v>369</v>
      </c>
    </row>
    <row r="24" spans="1:5" x14ac:dyDescent="0.25">
      <c r="A24" s="24" t="s">
        <v>200</v>
      </c>
      <c r="B24" s="25"/>
      <c r="C24" s="25" t="s">
        <v>496</v>
      </c>
      <c r="D24" s="25"/>
      <c r="E24" s="28"/>
    </row>
    <row r="25" spans="1:5" x14ac:dyDescent="0.25">
      <c r="A25" s="24" t="s">
        <v>439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229</v>
      </c>
      <c r="B26" s="25"/>
      <c r="C26" s="25" t="s">
        <v>339</v>
      </c>
      <c r="D26" s="25"/>
      <c r="E26" s="28" t="s">
        <v>493</v>
      </c>
    </row>
    <row r="27" spans="1:5" x14ac:dyDescent="0.25">
      <c r="A27" s="24" t="s">
        <v>283</v>
      </c>
      <c r="B27" s="25"/>
      <c r="C27" s="25" t="s">
        <v>399</v>
      </c>
      <c r="D27" s="25"/>
      <c r="E27" s="28" t="s">
        <v>325</v>
      </c>
    </row>
    <row r="28" spans="1:5" ht="15.75" thickBot="1" x14ac:dyDescent="0.3">
      <c r="A28" s="26" t="s">
        <v>178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E5B8-7BE5-49ED-ABC5-FECA77748DB0}">
  <sheetPr>
    <tabColor rgb="FF00B050"/>
    <pageSetUpPr autoPageBreaks="0"/>
  </sheetPr>
  <dimension ref="A1:E29"/>
  <sheetViews>
    <sheetView zoomScaleNormal="100" workbookViewId="0">
      <selection activeCell="J17" sqref="J17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503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561</v>
      </c>
      <c r="D5" s="25"/>
      <c r="E5" s="28" t="s">
        <v>33</v>
      </c>
    </row>
    <row r="6" spans="1:5" x14ac:dyDescent="0.25">
      <c r="A6" s="24" t="s">
        <v>222</v>
      </c>
      <c r="B6" s="25"/>
      <c r="C6" s="25" t="s">
        <v>543</v>
      </c>
      <c r="D6" s="25"/>
      <c r="E6" s="28" t="s">
        <v>336</v>
      </c>
    </row>
    <row r="7" spans="1:5" x14ac:dyDescent="0.25">
      <c r="A7" s="24" t="s">
        <v>251</v>
      </c>
      <c r="B7" s="25"/>
      <c r="C7" s="25" t="s">
        <v>21</v>
      </c>
      <c r="D7" s="25"/>
      <c r="E7" s="28" t="s">
        <v>273</v>
      </c>
    </row>
    <row r="8" spans="1:5" x14ac:dyDescent="0.25">
      <c r="A8" s="24" t="s">
        <v>291</v>
      </c>
      <c r="B8" s="25"/>
      <c r="C8" s="25" t="s">
        <v>153</v>
      </c>
      <c r="D8" s="25"/>
      <c r="E8" s="28" t="s">
        <v>337</v>
      </c>
    </row>
    <row r="9" spans="1:5" x14ac:dyDescent="0.25">
      <c r="A9" s="24" t="s">
        <v>556</v>
      </c>
      <c r="B9" s="25"/>
      <c r="C9" s="25" t="s">
        <v>562</v>
      </c>
      <c r="D9" s="25"/>
      <c r="E9" s="28" t="s">
        <v>36</v>
      </c>
    </row>
    <row r="10" spans="1:5" x14ac:dyDescent="0.25">
      <c r="A10" s="24" t="s">
        <v>557</v>
      </c>
      <c r="B10" s="25"/>
      <c r="C10" s="25" t="s">
        <v>111</v>
      </c>
      <c r="D10" s="25"/>
      <c r="E10" s="28" t="s">
        <v>215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364</v>
      </c>
      <c r="B14" s="25"/>
      <c r="C14" s="25" t="s">
        <v>49</v>
      </c>
      <c r="D14" s="25"/>
      <c r="E14" s="28" t="s">
        <v>160</v>
      </c>
    </row>
    <row r="15" spans="1:5" x14ac:dyDescent="0.25">
      <c r="A15" s="24" t="s">
        <v>100</v>
      </c>
      <c r="B15" s="25"/>
      <c r="C15" s="25" t="s">
        <v>563</v>
      </c>
      <c r="D15" s="25"/>
      <c r="E15" s="28" t="s">
        <v>567</v>
      </c>
    </row>
    <row r="16" spans="1:5" x14ac:dyDescent="0.25">
      <c r="A16" s="24" t="s">
        <v>10</v>
      </c>
      <c r="B16" s="25"/>
      <c r="C16" s="25" t="s">
        <v>542</v>
      </c>
      <c r="D16" s="25"/>
      <c r="E16" s="28" t="s">
        <v>371</v>
      </c>
    </row>
    <row r="17" spans="1:5" x14ac:dyDescent="0.25">
      <c r="A17" s="24" t="s">
        <v>558</v>
      </c>
      <c r="B17" s="25"/>
      <c r="C17" s="25" t="s">
        <v>362</v>
      </c>
      <c r="D17" s="25"/>
      <c r="E17" s="28" t="s">
        <v>568</v>
      </c>
    </row>
    <row r="18" spans="1:5" x14ac:dyDescent="0.25">
      <c r="A18" s="24" t="s">
        <v>269</v>
      </c>
      <c r="B18" s="25"/>
      <c r="C18" s="25" t="s">
        <v>139</v>
      </c>
      <c r="D18" s="25"/>
      <c r="E18" s="28" t="s">
        <v>569</v>
      </c>
    </row>
    <row r="19" spans="1:5" x14ac:dyDescent="0.25">
      <c r="A19" s="24" t="s">
        <v>131</v>
      </c>
      <c r="B19" s="25"/>
      <c r="C19" s="25" t="s">
        <v>564</v>
      </c>
      <c r="D19" s="25"/>
      <c r="E19" s="28" t="s">
        <v>163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559</v>
      </c>
      <c r="B23" s="25"/>
      <c r="C23" s="25" t="s">
        <v>50</v>
      </c>
      <c r="D23" s="25"/>
      <c r="E23" s="28" t="s">
        <v>570</v>
      </c>
    </row>
    <row r="24" spans="1:5" x14ac:dyDescent="0.25">
      <c r="A24" s="24" t="s">
        <v>484</v>
      </c>
      <c r="B24" s="25"/>
      <c r="C24" s="25" t="s">
        <v>159</v>
      </c>
      <c r="D24" s="25"/>
      <c r="E24" s="28"/>
    </row>
    <row r="25" spans="1:5" x14ac:dyDescent="0.25">
      <c r="A25" s="24" t="s">
        <v>133</v>
      </c>
      <c r="B25" s="25"/>
      <c r="C25" s="25" t="s">
        <v>565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29</v>
      </c>
      <c r="D26" s="25"/>
      <c r="E26" s="28" t="s">
        <v>571</v>
      </c>
    </row>
    <row r="27" spans="1:5" x14ac:dyDescent="0.25">
      <c r="A27" s="24" t="s">
        <v>560</v>
      </c>
      <c r="B27" s="25"/>
      <c r="C27" s="25" t="s">
        <v>566</v>
      </c>
      <c r="D27" s="25"/>
      <c r="E27" s="28" t="s">
        <v>572</v>
      </c>
    </row>
    <row r="28" spans="1:5" ht="15.75" thickBot="1" x14ac:dyDescent="0.3">
      <c r="A28" s="26" t="s">
        <v>178</v>
      </c>
      <c r="B28" s="27"/>
      <c r="C28" s="27" t="s">
        <v>143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6F08-332F-46CB-8F96-3E27ACE724EC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504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108</v>
      </c>
      <c r="D5" s="25"/>
      <c r="E5" s="28" t="s">
        <v>495</v>
      </c>
    </row>
    <row r="6" spans="1:5" x14ac:dyDescent="0.25">
      <c r="A6" s="24" t="s">
        <v>127</v>
      </c>
      <c r="B6" s="25"/>
      <c r="C6" s="25" t="s">
        <v>48</v>
      </c>
      <c r="D6" s="25"/>
      <c r="E6" s="28" t="s">
        <v>255</v>
      </c>
    </row>
    <row r="7" spans="1:5" x14ac:dyDescent="0.25">
      <c r="A7" s="24" t="s">
        <v>444</v>
      </c>
      <c r="B7" s="25"/>
      <c r="C7" s="25" t="s">
        <v>152</v>
      </c>
      <c r="D7" s="25"/>
      <c r="E7" s="28" t="s">
        <v>34</v>
      </c>
    </row>
    <row r="8" spans="1:5" x14ac:dyDescent="0.25">
      <c r="A8" s="24" t="s">
        <v>5</v>
      </c>
      <c r="B8" s="25"/>
      <c r="C8" s="25" t="s">
        <v>515</v>
      </c>
      <c r="D8" s="25"/>
      <c r="E8" s="28" t="s">
        <v>337</v>
      </c>
    </row>
    <row r="9" spans="1:5" x14ac:dyDescent="0.25">
      <c r="A9" s="24" t="s">
        <v>195</v>
      </c>
      <c r="B9" s="25"/>
      <c r="C9" s="25" t="s">
        <v>516</v>
      </c>
      <c r="D9" s="25"/>
      <c r="E9" s="28" t="s">
        <v>510</v>
      </c>
    </row>
    <row r="10" spans="1:5" x14ac:dyDescent="0.25">
      <c r="A10" s="24" t="s">
        <v>44</v>
      </c>
      <c r="B10" s="25"/>
      <c r="C10" s="25" t="s">
        <v>517</v>
      </c>
      <c r="D10" s="25"/>
      <c r="E10" s="28" t="s">
        <v>511</v>
      </c>
    </row>
    <row r="11" spans="1:5" x14ac:dyDescent="0.25">
      <c r="A11" s="24"/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379</v>
      </c>
      <c r="D14" s="25"/>
      <c r="E14" s="28" t="s">
        <v>465</v>
      </c>
    </row>
    <row r="15" spans="1:5" x14ac:dyDescent="0.25">
      <c r="A15" s="24" t="s">
        <v>520</v>
      </c>
      <c r="B15" s="25"/>
      <c r="C15" s="25" t="s">
        <v>156</v>
      </c>
      <c r="D15" s="25"/>
      <c r="E15" s="28" t="s">
        <v>357</v>
      </c>
    </row>
    <row r="16" spans="1:5" x14ac:dyDescent="0.25">
      <c r="A16" s="24" t="s">
        <v>101</v>
      </c>
      <c r="B16" s="25"/>
      <c r="C16" s="25" t="s">
        <v>514</v>
      </c>
      <c r="D16" s="25"/>
      <c r="E16" s="28" t="s">
        <v>216</v>
      </c>
    </row>
    <row r="17" spans="1:5" x14ac:dyDescent="0.25">
      <c r="A17" s="24" t="s">
        <v>11</v>
      </c>
      <c r="B17" s="25"/>
      <c r="C17" s="25" t="s">
        <v>113</v>
      </c>
      <c r="D17" s="25"/>
      <c r="E17" s="28" t="s">
        <v>55</v>
      </c>
    </row>
    <row r="18" spans="1:5" x14ac:dyDescent="0.25">
      <c r="A18" s="24" t="s">
        <v>103</v>
      </c>
      <c r="B18" s="25"/>
      <c r="C18" s="25" t="s">
        <v>238</v>
      </c>
      <c r="D18" s="25"/>
      <c r="E18" s="28" t="s">
        <v>218</v>
      </c>
    </row>
    <row r="19" spans="1:5" x14ac:dyDescent="0.25">
      <c r="A19" s="24" t="s">
        <v>300</v>
      </c>
      <c r="B19" s="25"/>
      <c r="C19" s="25" t="s">
        <v>210</v>
      </c>
      <c r="D19" s="25"/>
      <c r="E19" s="28" t="s">
        <v>509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151</v>
      </c>
      <c r="B23" s="25"/>
      <c r="C23" s="25" t="s">
        <v>512</v>
      </c>
      <c r="D23" s="25"/>
      <c r="E23" s="28" t="s">
        <v>508</v>
      </c>
    </row>
    <row r="24" spans="1:5" x14ac:dyDescent="0.25">
      <c r="A24" s="24" t="s">
        <v>266</v>
      </c>
      <c r="B24" s="25"/>
      <c r="C24" s="25" t="s">
        <v>513</v>
      </c>
      <c r="D24" s="25"/>
      <c r="E24" s="28"/>
    </row>
    <row r="25" spans="1:5" x14ac:dyDescent="0.25">
      <c r="A25" s="24" t="s">
        <v>228</v>
      </c>
      <c r="B25" s="25"/>
      <c r="C25" s="25" t="s">
        <v>461</v>
      </c>
      <c r="D25" s="25"/>
      <c r="E25" s="22" t="s">
        <v>148</v>
      </c>
    </row>
    <row r="26" spans="1:5" x14ac:dyDescent="0.25">
      <c r="A26" s="24" t="s">
        <v>518</v>
      </c>
      <c r="B26" s="25"/>
      <c r="C26" s="25" t="s">
        <v>29</v>
      </c>
      <c r="D26" s="25"/>
      <c r="E26" s="28" t="s">
        <v>506</v>
      </c>
    </row>
    <row r="27" spans="1:5" x14ac:dyDescent="0.25">
      <c r="A27" s="24" t="s">
        <v>519</v>
      </c>
      <c r="B27" s="25"/>
      <c r="C27" s="25" t="s">
        <v>119</v>
      </c>
      <c r="D27" s="25"/>
      <c r="E27" s="28" t="s">
        <v>507</v>
      </c>
    </row>
    <row r="28" spans="1:5" ht="15.75" thickBot="1" x14ac:dyDescent="0.3">
      <c r="A28" s="26" t="s">
        <v>178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9E27-DF2C-408C-93BB-EF966D4B5C7A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505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108</v>
      </c>
      <c r="D5" s="25"/>
      <c r="E5" s="28" t="s">
        <v>495</v>
      </c>
    </row>
    <row r="6" spans="1:5" x14ac:dyDescent="0.25">
      <c r="A6" s="24" t="s">
        <v>222</v>
      </c>
      <c r="B6" s="25"/>
      <c r="C6" s="25" t="s">
        <v>48</v>
      </c>
      <c r="D6" s="25"/>
      <c r="E6" s="28" t="s">
        <v>336</v>
      </c>
    </row>
    <row r="7" spans="1:5" x14ac:dyDescent="0.25">
      <c r="A7" s="24" t="s">
        <v>251</v>
      </c>
      <c r="B7" s="25"/>
      <c r="C7" s="25" t="s">
        <v>21</v>
      </c>
      <c r="D7" s="25"/>
      <c r="E7" s="28" t="s">
        <v>256</v>
      </c>
    </row>
    <row r="8" spans="1:5" x14ac:dyDescent="0.25">
      <c r="A8" s="24" t="s">
        <v>96</v>
      </c>
      <c r="B8" s="25"/>
      <c r="C8" s="25" t="s">
        <v>524</v>
      </c>
      <c r="D8" s="25"/>
      <c r="E8" s="28" t="s">
        <v>337</v>
      </c>
    </row>
    <row r="9" spans="1:5" x14ac:dyDescent="0.25">
      <c r="A9" s="24" t="s">
        <v>526</v>
      </c>
      <c r="B9" s="25"/>
      <c r="C9" s="25" t="s">
        <v>206</v>
      </c>
      <c r="D9" s="25"/>
      <c r="E9" s="28" t="s">
        <v>258</v>
      </c>
    </row>
    <row r="10" spans="1:5" x14ac:dyDescent="0.25">
      <c r="A10" s="24" t="s">
        <v>7</v>
      </c>
      <c r="B10" s="25"/>
      <c r="C10" s="25" t="s">
        <v>207</v>
      </c>
      <c r="D10" s="25"/>
      <c r="E10" s="28" t="s">
        <v>523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99</v>
      </c>
      <c r="B14" s="25"/>
      <c r="C14" s="25" t="s">
        <v>278</v>
      </c>
      <c r="D14" s="25"/>
      <c r="E14" s="28" t="s">
        <v>145</v>
      </c>
    </row>
    <row r="15" spans="1:5" x14ac:dyDescent="0.25">
      <c r="A15" s="24" t="s">
        <v>100</v>
      </c>
      <c r="B15" s="25"/>
      <c r="C15" s="25" t="s">
        <v>156</v>
      </c>
      <c r="D15" s="25"/>
      <c r="E15" s="28" t="s">
        <v>357</v>
      </c>
    </row>
    <row r="16" spans="1:5" x14ac:dyDescent="0.25">
      <c r="A16" s="24" t="s">
        <v>448</v>
      </c>
      <c r="B16" s="25"/>
      <c r="C16" s="25" t="s">
        <v>208</v>
      </c>
      <c r="D16" s="25"/>
      <c r="E16" s="28" t="s">
        <v>471</v>
      </c>
    </row>
    <row r="17" spans="1:5" x14ac:dyDescent="0.25">
      <c r="A17" s="24" t="s">
        <v>411</v>
      </c>
      <c r="B17" s="25"/>
      <c r="C17" s="25" t="s">
        <v>362</v>
      </c>
      <c r="D17" s="25"/>
      <c r="E17" s="28" t="s">
        <v>522</v>
      </c>
    </row>
    <row r="18" spans="1:5" x14ac:dyDescent="0.25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25">
      <c r="A19" s="24" t="s">
        <v>104</v>
      </c>
      <c r="B19" s="25"/>
      <c r="C19" s="25" t="s">
        <v>157</v>
      </c>
      <c r="D19" s="25"/>
      <c r="E19" s="28" t="s">
        <v>42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525</v>
      </c>
      <c r="B23" s="25"/>
      <c r="C23" s="25" t="s">
        <v>293</v>
      </c>
      <c r="D23" s="25"/>
      <c r="E23" s="28" t="s">
        <v>309</v>
      </c>
    </row>
    <row r="24" spans="1:5" x14ac:dyDescent="0.25">
      <c r="A24" s="24" t="s">
        <v>266</v>
      </c>
      <c r="B24" s="25"/>
      <c r="C24" s="25" t="s">
        <v>116</v>
      </c>
      <c r="D24" s="25"/>
      <c r="E24" s="28"/>
    </row>
    <row r="25" spans="1:5" x14ac:dyDescent="0.25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518</v>
      </c>
      <c r="B26" s="25"/>
      <c r="C26" s="25" t="s">
        <v>339</v>
      </c>
      <c r="D26" s="25"/>
      <c r="E26" s="28" t="s">
        <v>521</v>
      </c>
    </row>
    <row r="27" spans="1:5" x14ac:dyDescent="0.25">
      <c r="A27" s="24" t="s">
        <v>202</v>
      </c>
      <c r="B27" s="25"/>
      <c r="C27" s="25" t="s">
        <v>399</v>
      </c>
      <c r="D27" s="25"/>
      <c r="E27" s="28" t="s">
        <v>311</v>
      </c>
    </row>
    <row r="28" spans="1:5" ht="15.75" thickBot="1" x14ac:dyDescent="0.3">
      <c r="A28" s="26" t="s">
        <v>178</v>
      </c>
      <c r="B28" s="27"/>
      <c r="C28" s="27" t="s">
        <v>242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C732-4BF5-4D5C-979F-4361EDCEC600}">
  <sheetPr>
    <tabColor rgb="FFFFFF00"/>
    <pageSetUpPr autoPageBreaks="0"/>
  </sheetPr>
  <dimension ref="A1:E29"/>
  <sheetViews>
    <sheetView zoomScaleNormal="100"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536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108</v>
      </c>
      <c r="D5" s="25"/>
      <c r="E5" s="28" t="s">
        <v>540</v>
      </c>
    </row>
    <row r="6" spans="1:5" x14ac:dyDescent="0.25">
      <c r="A6" s="24" t="s">
        <v>127</v>
      </c>
      <c r="B6" s="25"/>
      <c r="C6" s="25" t="s">
        <v>543</v>
      </c>
      <c r="D6" s="25"/>
      <c r="E6" s="28" t="s">
        <v>541</v>
      </c>
    </row>
    <row r="7" spans="1:5" x14ac:dyDescent="0.25">
      <c r="A7" s="24" t="s">
        <v>128</v>
      </c>
      <c r="B7" s="25"/>
      <c r="C7" s="25" t="s">
        <v>232</v>
      </c>
      <c r="D7" s="25"/>
      <c r="E7" s="28" t="s">
        <v>34</v>
      </c>
    </row>
    <row r="8" spans="1:5" x14ac:dyDescent="0.25">
      <c r="A8" s="24" t="s">
        <v>194</v>
      </c>
      <c r="B8" s="25"/>
      <c r="C8" s="25" t="s">
        <v>153</v>
      </c>
      <c r="D8" s="25"/>
      <c r="E8" s="28" t="s">
        <v>337</v>
      </c>
    </row>
    <row r="9" spans="1:5" x14ac:dyDescent="0.25">
      <c r="A9" s="24" t="s">
        <v>195</v>
      </c>
      <c r="B9" s="25"/>
      <c r="C9" s="25" t="s">
        <v>206</v>
      </c>
      <c r="D9" s="25"/>
      <c r="E9" s="28" t="s">
        <v>510</v>
      </c>
    </row>
    <row r="10" spans="1:5" x14ac:dyDescent="0.25">
      <c r="A10" s="24" t="s">
        <v>196</v>
      </c>
      <c r="B10" s="25"/>
      <c r="C10" s="25" t="s">
        <v>346</v>
      </c>
      <c r="D10" s="25"/>
      <c r="E10" s="28" t="s">
        <v>215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379</v>
      </c>
      <c r="D14" s="25"/>
      <c r="E14" s="28" t="s">
        <v>145</v>
      </c>
    </row>
    <row r="15" spans="1:5" x14ac:dyDescent="0.25">
      <c r="A15" s="24" t="s">
        <v>267</v>
      </c>
      <c r="B15" s="25"/>
      <c r="C15" s="25" t="s">
        <v>25</v>
      </c>
      <c r="D15" s="25"/>
      <c r="E15" s="28" t="s">
        <v>39</v>
      </c>
    </row>
    <row r="16" spans="1:5" x14ac:dyDescent="0.25">
      <c r="A16" s="24" t="s">
        <v>366</v>
      </c>
      <c r="B16" s="25"/>
      <c r="C16" s="25" t="s">
        <v>542</v>
      </c>
      <c r="D16" s="25"/>
      <c r="E16" s="28" t="s">
        <v>216</v>
      </c>
    </row>
    <row r="17" spans="1:5" x14ac:dyDescent="0.25">
      <c r="A17" s="24" t="s">
        <v>391</v>
      </c>
      <c r="B17" s="25"/>
      <c r="C17" s="25" t="s">
        <v>362</v>
      </c>
      <c r="D17" s="25"/>
      <c r="E17" s="28" t="s">
        <v>188</v>
      </c>
    </row>
    <row r="18" spans="1:5" x14ac:dyDescent="0.25">
      <c r="A18" s="24" t="s">
        <v>269</v>
      </c>
      <c r="B18" s="25"/>
      <c r="C18" s="25" t="s">
        <v>262</v>
      </c>
      <c r="D18" s="25"/>
      <c r="E18" s="28" t="s">
        <v>538</v>
      </c>
    </row>
    <row r="19" spans="1:5" x14ac:dyDescent="0.25">
      <c r="A19" s="24" t="s">
        <v>545</v>
      </c>
      <c r="B19" s="25"/>
      <c r="C19" s="25" t="s">
        <v>210</v>
      </c>
      <c r="D19" s="25"/>
      <c r="E19" s="28" t="s">
        <v>539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293</v>
      </c>
      <c r="D23" s="25"/>
      <c r="E23" s="28" t="s">
        <v>318</v>
      </c>
    </row>
    <row r="24" spans="1:5" x14ac:dyDescent="0.25">
      <c r="A24" s="24" t="s">
        <v>132</v>
      </c>
      <c r="B24" s="25"/>
      <c r="C24" s="25" t="s">
        <v>116</v>
      </c>
      <c r="D24" s="25"/>
      <c r="E24" s="28"/>
    </row>
    <row r="25" spans="1:5" x14ac:dyDescent="0.25">
      <c r="A25" s="24" t="s">
        <v>133</v>
      </c>
      <c r="B25" s="25"/>
      <c r="C25" s="25" t="s">
        <v>240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142</v>
      </c>
      <c r="D26" s="25"/>
      <c r="E26" s="28" t="s">
        <v>535</v>
      </c>
    </row>
    <row r="27" spans="1:5" x14ac:dyDescent="0.25">
      <c r="A27" s="24" t="s">
        <v>16</v>
      </c>
      <c r="B27" s="25"/>
      <c r="C27" s="25" t="s">
        <v>119</v>
      </c>
      <c r="D27" s="25"/>
      <c r="E27" s="28" t="s">
        <v>325</v>
      </c>
    </row>
    <row r="28" spans="1:5" ht="15.75" thickBot="1" x14ac:dyDescent="0.3">
      <c r="A28" s="26" t="s">
        <v>544</v>
      </c>
      <c r="B28" s="27"/>
      <c r="C28" s="27" t="s">
        <v>143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B886-7CB1-462C-8A78-EE2D9FCECC8F}">
  <sheetPr>
    <tabColor rgb="FF00B050"/>
    <pageSetUpPr autoPageBreaks="0"/>
  </sheetPr>
  <dimension ref="A1:E29"/>
  <sheetViews>
    <sheetView zoomScaleNormal="100"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537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279</v>
      </c>
      <c r="D5" s="25"/>
      <c r="E5" s="28" t="s">
        <v>33</v>
      </c>
    </row>
    <row r="6" spans="1:5" x14ac:dyDescent="0.25">
      <c r="A6" s="24" t="s">
        <v>547</v>
      </c>
      <c r="B6" s="25"/>
      <c r="C6" s="25" t="s">
        <v>48</v>
      </c>
      <c r="D6" s="25"/>
      <c r="E6" s="28" t="s">
        <v>52</v>
      </c>
    </row>
    <row r="7" spans="1:5" x14ac:dyDescent="0.25">
      <c r="A7" s="24" t="s">
        <v>251</v>
      </c>
      <c r="B7" s="25"/>
      <c r="C7" s="25" t="s">
        <v>265</v>
      </c>
      <c r="D7" s="25"/>
      <c r="E7" s="28" t="s">
        <v>144</v>
      </c>
    </row>
    <row r="8" spans="1:5" x14ac:dyDescent="0.25">
      <c r="A8" s="24" t="s">
        <v>252</v>
      </c>
      <c r="B8" s="25"/>
      <c r="C8" s="25" t="s">
        <v>153</v>
      </c>
      <c r="D8" s="25"/>
      <c r="E8" s="28" t="s">
        <v>244</v>
      </c>
    </row>
    <row r="9" spans="1:5" x14ac:dyDescent="0.25">
      <c r="A9" s="24" t="s">
        <v>6</v>
      </c>
      <c r="B9" s="25"/>
      <c r="C9" s="25" t="s">
        <v>22</v>
      </c>
      <c r="D9" s="25"/>
      <c r="E9" s="28" t="s">
        <v>274</v>
      </c>
    </row>
    <row r="10" spans="1:5" x14ac:dyDescent="0.25">
      <c r="A10" s="24" t="s">
        <v>196</v>
      </c>
      <c r="B10" s="25"/>
      <c r="C10" s="25" t="s">
        <v>155</v>
      </c>
      <c r="D10" s="25"/>
      <c r="E10" s="28" t="s">
        <v>511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49</v>
      </c>
      <c r="D14" s="25"/>
      <c r="E14" s="28" t="s">
        <v>145</v>
      </c>
    </row>
    <row r="15" spans="1:5" x14ac:dyDescent="0.25">
      <c r="A15" s="24" t="s">
        <v>100</v>
      </c>
      <c r="B15" s="25"/>
      <c r="C15" s="25" t="s">
        <v>25</v>
      </c>
      <c r="D15" s="25"/>
      <c r="E15" s="28" t="s">
        <v>123</v>
      </c>
    </row>
    <row r="16" spans="1:5" x14ac:dyDescent="0.25">
      <c r="A16" s="24" t="s">
        <v>268</v>
      </c>
      <c r="B16" s="25"/>
      <c r="C16" s="25" t="s">
        <v>112</v>
      </c>
      <c r="D16" s="25"/>
      <c r="E16" s="28" t="s">
        <v>146</v>
      </c>
    </row>
    <row r="17" spans="1:5" x14ac:dyDescent="0.25">
      <c r="A17" s="24" t="s">
        <v>11</v>
      </c>
      <c r="B17" s="25"/>
      <c r="C17" s="25" t="s">
        <v>261</v>
      </c>
      <c r="D17" s="25"/>
      <c r="E17" s="28" t="s">
        <v>40</v>
      </c>
    </row>
    <row r="18" spans="1:5" x14ac:dyDescent="0.25">
      <c r="A18" s="24" t="s">
        <v>449</v>
      </c>
      <c r="B18" s="25"/>
      <c r="C18" s="25" t="s">
        <v>114</v>
      </c>
      <c r="D18" s="25"/>
      <c r="E18" s="28" t="s">
        <v>218</v>
      </c>
    </row>
    <row r="19" spans="1:5" x14ac:dyDescent="0.25">
      <c r="A19" s="24" t="s">
        <v>104</v>
      </c>
      <c r="B19" s="25"/>
      <c r="C19" s="25" t="s">
        <v>115</v>
      </c>
      <c r="D19" s="25"/>
      <c r="E19" s="28" t="s">
        <v>125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50</v>
      </c>
      <c r="D23" s="25"/>
      <c r="E23" s="28" t="s">
        <v>309</v>
      </c>
    </row>
    <row r="24" spans="1:5" x14ac:dyDescent="0.25">
      <c r="A24" s="24" t="s">
        <v>266</v>
      </c>
      <c r="B24" s="25"/>
      <c r="C24" s="25" t="s">
        <v>116</v>
      </c>
      <c r="D24" s="25"/>
      <c r="E24" s="28"/>
    </row>
    <row r="25" spans="1:5" x14ac:dyDescent="0.25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25">
      <c r="A26" s="24" t="s">
        <v>518</v>
      </c>
      <c r="B26" s="25"/>
      <c r="C26" s="25" t="s">
        <v>118</v>
      </c>
      <c r="D26" s="25"/>
      <c r="E26" s="28" t="s">
        <v>493</v>
      </c>
    </row>
    <row r="27" spans="1:5" x14ac:dyDescent="0.25">
      <c r="A27" s="24" t="s">
        <v>485</v>
      </c>
      <c r="B27" s="25"/>
      <c r="C27" s="25" t="s">
        <v>399</v>
      </c>
      <c r="D27" s="25"/>
      <c r="E27" s="28" t="s">
        <v>546</v>
      </c>
    </row>
    <row r="28" spans="1:5" ht="15.75" thickBot="1" x14ac:dyDescent="0.3">
      <c r="A28" s="26" t="s">
        <v>47</v>
      </c>
      <c r="B28" s="27"/>
      <c r="C28" s="27" t="s">
        <v>143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E645-B7DC-4A70-A682-FDA9132CDC67}">
  <sheetPr>
    <tabColor rgb="FFFFFF00"/>
  </sheetPr>
  <dimension ref="A1:AD35"/>
  <sheetViews>
    <sheetView zoomScaleNormal="100" workbookViewId="0">
      <selection activeCell="E14" sqref="E14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  <col min="6" max="7" width="3" customWidth="1"/>
    <col min="8" max="11" width="4" customWidth="1"/>
    <col min="12" max="14" width="3" customWidth="1"/>
    <col min="15" max="18" width="4" customWidth="1"/>
    <col min="19" max="19" width="3" customWidth="1"/>
    <col min="20" max="23" width="4" customWidth="1"/>
    <col min="24" max="26" width="3" customWidth="1"/>
    <col min="27" max="30" width="4" customWidth="1"/>
    <col min="31" max="65" width="3" customWidth="1"/>
  </cols>
  <sheetData>
    <row r="1" spans="1:30" ht="16.5" thickTop="1" x14ac:dyDescent="0.25">
      <c r="A1" s="30" t="s">
        <v>165</v>
      </c>
      <c r="B1" s="93" t="s">
        <v>573</v>
      </c>
      <c r="C1" s="93"/>
      <c r="D1" s="93"/>
      <c r="E1" s="94"/>
    </row>
    <row r="2" spans="1:30" x14ac:dyDescent="0.25">
      <c r="A2" s="24" t="s">
        <v>0</v>
      </c>
      <c r="B2" s="25"/>
      <c r="C2" s="25" t="s">
        <v>0</v>
      </c>
      <c r="D2" s="25"/>
      <c r="E2" s="28" t="s">
        <v>0</v>
      </c>
      <c r="H2" s="88" t="str">
        <f>Tabela!A3</f>
        <v>Catar</v>
      </c>
      <c r="I2" s="88"/>
      <c r="J2" s="88"/>
      <c r="K2" s="88"/>
      <c r="L2" s="2">
        <f>Tabela!B3</f>
        <v>0</v>
      </c>
      <c r="M2" s="2" t="s">
        <v>88</v>
      </c>
      <c r="N2" s="2">
        <f>Tabela!D3</f>
        <v>2</v>
      </c>
      <c r="O2" s="88" t="str">
        <f>Tabela!E3</f>
        <v>Equador</v>
      </c>
      <c r="P2" s="88"/>
      <c r="Q2" s="88"/>
      <c r="R2" s="88"/>
      <c r="T2" s="88" t="str">
        <f>Tabela!G3</f>
        <v>Alemanha</v>
      </c>
      <c r="U2" s="88"/>
      <c r="V2" s="88"/>
      <c r="W2" s="88"/>
      <c r="X2">
        <f>Tabela!H3</f>
        <v>0</v>
      </c>
      <c r="Y2" s="2" t="s">
        <v>88</v>
      </c>
      <c r="Z2">
        <f>Tabela!J3</f>
        <v>0</v>
      </c>
      <c r="AA2" s="88" t="str">
        <f>Tabela!K3</f>
        <v>Japão</v>
      </c>
      <c r="AB2" s="88"/>
      <c r="AC2" s="88"/>
      <c r="AD2" s="88"/>
    </row>
    <row r="3" spans="1:30" x14ac:dyDescent="0.25">
      <c r="A3" s="19" t="s">
        <v>1</v>
      </c>
      <c r="B3" s="25"/>
      <c r="C3" s="20" t="s">
        <v>18</v>
      </c>
      <c r="D3" s="25"/>
      <c r="E3" s="21" t="s">
        <v>32</v>
      </c>
      <c r="H3" s="88" t="str">
        <f>Tabela!A4</f>
        <v>Senegal</v>
      </c>
      <c r="I3" s="88"/>
      <c r="J3" s="88"/>
      <c r="K3" s="88"/>
      <c r="L3" s="2">
        <f>Tabela!B4</f>
        <v>0</v>
      </c>
      <c r="M3" s="2" t="s">
        <v>88</v>
      </c>
      <c r="N3" s="2">
        <f>Tabela!D4</f>
        <v>0</v>
      </c>
      <c r="O3" s="88" t="str">
        <f>Tabela!E4</f>
        <v>Holanda</v>
      </c>
      <c r="P3" s="88"/>
      <c r="Q3" s="88"/>
      <c r="R3" s="88"/>
      <c r="T3" s="88" t="str">
        <f>Tabela!G4</f>
        <v>Espanha</v>
      </c>
      <c r="U3" s="88"/>
      <c r="V3" s="88"/>
      <c r="W3" s="88"/>
      <c r="X3">
        <f>Tabela!H4</f>
        <v>0</v>
      </c>
      <c r="Y3" s="2" t="s">
        <v>88</v>
      </c>
      <c r="Z3">
        <f>Tabela!J4</f>
        <v>0</v>
      </c>
      <c r="AA3" s="88" t="str">
        <f>Tabela!K4</f>
        <v>Costa Rica</v>
      </c>
      <c r="AB3" s="88"/>
      <c r="AC3" s="88"/>
      <c r="AD3" s="88"/>
    </row>
    <row r="4" spans="1:30" x14ac:dyDescent="0.25">
      <c r="A4" s="24" t="s">
        <v>0</v>
      </c>
      <c r="B4" s="25"/>
      <c r="C4" s="25" t="s">
        <v>0</v>
      </c>
      <c r="D4" s="25"/>
      <c r="E4" s="28" t="s">
        <v>0</v>
      </c>
      <c r="H4" s="88" t="str">
        <f>Tabela!A5</f>
        <v>Catar</v>
      </c>
      <c r="I4" s="88"/>
      <c r="J4" s="88"/>
      <c r="K4" s="88"/>
      <c r="L4" s="2">
        <f>Tabela!B5</f>
        <v>0</v>
      </c>
      <c r="M4" s="2" t="s">
        <v>88</v>
      </c>
      <c r="N4" s="2">
        <f>Tabela!D5</f>
        <v>0</v>
      </c>
      <c r="O4" s="88" t="str">
        <f>Tabela!E5</f>
        <v>Senegal</v>
      </c>
      <c r="P4" s="88"/>
      <c r="Q4" s="88"/>
      <c r="R4" s="88"/>
      <c r="T4" s="88" t="str">
        <f>Tabela!G5</f>
        <v>Japão</v>
      </c>
      <c r="U4" s="88"/>
      <c r="V4" s="88"/>
      <c r="W4" s="88"/>
      <c r="X4">
        <f>Tabela!H5</f>
        <v>0</v>
      </c>
      <c r="Y4" s="2" t="s">
        <v>88</v>
      </c>
      <c r="Z4">
        <f>Tabela!J5</f>
        <v>0</v>
      </c>
      <c r="AA4" s="88" t="str">
        <f>Tabela!K5</f>
        <v>Costa Rica</v>
      </c>
      <c r="AB4" s="88"/>
      <c r="AC4" s="88"/>
      <c r="AD4" s="88"/>
    </row>
    <row r="5" spans="1:30" x14ac:dyDescent="0.25">
      <c r="A5" s="24" t="s">
        <v>43</v>
      </c>
      <c r="B5" s="25"/>
      <c r="C5" s="25" t="s">
        <v>19</v>
      </c>
      <c r="D5" s="25"/>
      <c r="E5" s="28" t="s">
        <v>33</v>
      </c>
      <c r="H5" s="88" t="str">
        <f>Tabela!A6</f>
        <v>Holanda</v>
      </c>
      <c r="I5" s="88"/>
      <c r="J5" s="88"/>
      <c r="K5" s="88"/>
      <c r="L5" s="2">
        <f>Tabela!B6</f>
        <v>0</v>
      </c>
      <c r="M5" s="2" t="s">
        <v>88</v>
      </c>
      <c r="N5" s="2">
        <f>Tabela!D6</f>
        <v>0</v>
      </c>
      <c r="O5" s="88" t="str">
        <f>Tabela!E6</f>
        <v>Equador</v>
      </c>
      <c r="P5" s="88"/>
      <c r="Q5" s="88"/>
      <c r="R5" s="88"/>
      <c r="T5" s="88" t="str">
        <f>Tabela!G6</f>
        <v>Espanha</v>
      </c>
      <c r="U5" s="88"/>
      <c r="V5" s="88"/>
      <c r="W5" s="88"/>
      <c r="X5">
        <f>Tabela!H6</f>
        <v>0</v>
      </c>
      <c r="Y5" s="2" t="s">
        <v>88</v>
      </c>
      <c r="Z5">
        <f>Tabela!J6</f>
        <v>0</v>
      </c>
      <c r="AA5" s="88" t="str">
        <f>Tabela!K6</f>
        <v>Alemanha</v>
      </c>
      <c r="AB5" s="88"/>
      <c r="AC5" s="88"/>
      <c r="AD5" s="88"/>
    </row>
    <row r="6" spans="1:30" x14ac:dyDescent="0.25">
      <c r="A6" s="24" t="s">
        <v>3</v>
      </c>
      <c r="B6" s="25"/>
      <c r="C6" s="25" t="s">
        <v>20</v>
      </c>
      <c r="D6" s="25"/>
      <c r="E6" s="28" t="s">
        <v>52</v>
      </c>
      <c r="H6" s="88" t="str">
        <f>Tabela!A7</f>
        <v>Holanda</v>
      </c>
      <c r="I6" s="88"/>
      <c r="J6" s="88"/>
      <c r="K6" s="88"/>
      <c r="L6" s="2">
        <f>Tabela!B7</f>
        <v>0</v>
      </c>
      <c r="M6" s="2" t="s">
        <v>88</v>
      </c>
      <c r="N6" s="2">
        <f>Tabela!D7</f>
        <v>0</v>
      </c>
      <c r="O6" s="88" t="str">
        <f>Tabela!E7</f>
        <v>Catar</v>
      </c>
      <c r="P6" s="88"/>
      <c r="Q6" s="88"/>
      <c r="R6" s="88"/>
      <c r="T6" s="88" t="str">
        <f>Tabela!G7</f>
        <v>Japão</v>
      </c>
      <c r="U6" s="88"/>
      <c r="V6" s="88"/>
      <c r="W6" s="88"/>
      <c r="X6">
        <f>Tabela!H7</f>
        <v>0</v>
      </c>
      <c r="Y6" s="2" t="s">
        <v>88</v>
      </c>
      <c r="Z6">
        <f>Tabela!J7</f>
        <v>0</v>
      </c>
      <c r="AA6" s="88" t="str">
        <f>Tabela!K7</f>
        <v>Espanha</v>
      </c>
      <c r="AB6" s="88"/>
      <c r="AC6" s="88"/>
      <c r="AD6" s="88"/>
    </row>
    <row r="7" spans="1:30" x14ac:dyDescent="0.25">
      <c r="A7" s="24" t="s">
        <v>128</v>
      </c>
      <c r="B7" s="25"/>
      <c r="C7" s="25" t="s">
        <v>152</v>
      </c>
      <c r="D7" s="25"/>
      <c r="E7" s="28" t="s">
        <v>34</v>
      </c>
      <c r="H7" s="88" t="str">
        <f>Tabela!A8</f>
        <v>Equador</v>
      </c>
      <c r="I7" s="88"/>
      <c r="J7" s="88"/>
      <c r="K7" s="88"/>
      <c r="L7" s="2">
        <f>Tabela!B8</f>
        <v>0</v>
      </c>
      <c r="M7" s="2" t="s">
        <v>88</v>
      </c>
      <c r="N7" s="2">
        <f>Tabela!D8</f>
        <v>0</v>
      </c>
      <c r="O7" s="88" t="str">
        <f>Tabela!E8</f>
        <v>Senegal</v>
      </c>
      <c r="P7" s="88"/>
      <c r="Q7" s="88"/>
      <c r="R7" s="88"/>
      <c r="T7" s="88" t="str">
        <f>Tabela!G8</f>
        <v>Costa Rica</v>
      </c>
      <c r="U7" s="88"/>
      <c r="V7" s="88"/>
      <c r="W7" s="88"/>
      <c r="X7">
        <f>Tabela!H8</f>
        <v>0</v>
      </c>
      <c r="Y7" s="2" t="s">
        <v>88</v>
      </c>
      <c r="Z7">
        <f>Tabela!J8</f>
        <v>0</v>
      </c>
      <c r="AA7" s="88" t="str">
        <f>Tabela!K8</f>
        <v>Alemanha</v>
      </c>
      <c r="AB7" s="88"/>
      <c r="AC7" s="88"/>
      <c r="AD7" s="88"/>
    </row>
    <row r="8" spans="1:30" x14ac:dyDescent="0.25">
      <c r="A8" s="24" t="s">
        <v>5</v>
      </c>
      <c r="B8" s="25"/>
      <c r="C8" s="25" t="s">
        <v>153</v>
      </c>
      <c r="D8" s="25"/>
      <c r="E8" s="28" t="s">
        <v>35</v>
      </c>
      <c r="H8" s="88" t="str">
        <f>Tabela!A9</f>
        <v>Grupo B</v>
      </c>
      <c r="I8" s="88"/>
      <c r="J8" s="88"/>
      <c r="K8" s="88"/>
      <c r="L8" s="2">
        <f>Tabela!B9</f>
        <v>0</v>
      </c>
      <c r="M8" s="2" t="s">
        <v>88</v>
      </c>
      <c r="N8" s="2">
        <f>Tabela!D9</f>
        <v>0</v>
      </c>
      <c r="O8" s="88">
        <f>Tabela!E9</f>
        <v>0</v>
      </c>
      <c r="P8" s="88"/>
      <c r="Q8" s="88"/>
      <c r="R8" s="88"/>
      <c r="T8" s="88" t="str">
        <f>Tabela!G9</f>
        <v>Grupo F</v>
      </c>
      <c r="U8" s="88"/>
      <c r="V8" s="88"/>
      <c r="W8" s="88"/>
      <c r="X8">
        <f>Tabela!H9</f>
        <v>0</v>
      </c>
      <c r="Y8" s="2" t="s">
        <v>88</v>
      </c>
      <c r="Z8">
        <f>Tabela!J9</f>
        <v>0</v>
      </c>
      <c r="AA8" s="88">
        <f>Tabela!K9</f>
        <v>0</v>
      </c>
      <c r="AB8" s="88"/>
      <c r="AC8" s="88"/>
      <c r="AD8" s="88"/>
    </row>
    <row r="9" spans="1:30" x14ac:dyDescent="0.25">
      <c r="A9" s="24" t="s">
        <v>6</v>
      </c>
      <c r="B9" s="25"/>
      <c r="C9" s="25" t="s">
        <v>154</v>
      </c>
      <c r="D9" s="25"/>
      <c r="E9" s="28" t="s">
        <v>36</v>
      </c>
      <c r="H9" s="88" t="str">
        <f>Tabela!A10</f>
        <v>Inglaterra</v>
      </c>
      <c r="I9" s="88"/>
      <c r="J9" s="88"/>
      <c r="K9" s="88"/>
      <c r="L9" s="2">
        <f>Tabela!B10</f>
        <v>6</v>
      </c>
      <c r="M9" s="2" t="s">
        <v>88</v>
      </c>
      <c r="N9" s="2">
        <f>Tabela!D10</f>
        <v>2</v>
      </c>
      <c r="O9" s="88" t="str">
        <f>Tabela!E10</f>
        <v>Irã</v>
      </c>
      <c r="P9" s="88"/>
      <c r="Q9" s="88"/>
      <c r="R9" s="88"/>
      <c r="T9" s="88" t="str">
        <f>Tabela!G10</f>
        <v>Marrocos</v>
      </c>
      <c r="U9" s="88"/>
      <c r="V9" s="88"/>
      <c r="W9" s="88"/>
      <c r="X9">
        <f>Tabela!H10</f>
        <v>0</v>
      </c>
      <c r="Y9" s="2" t="s">
        <v>88</v>
      </c>
      <c r="Z9">
        <f>Tabela!J10</f>
        <v>0</v>
      </c>
      <c r="AA9" s="88" t="str">
        <f>Tabela!K10</f>
        <v>Croácia</v>
      </c>
      <c r="AB9" s="88"/>
      <c r="AC9" s="88"/>
      <c r="AD9" s="88"/>
    </row>
    <row r="10" spans="1:30" x14ac:dyDescent="0.25">
      <c r="A10" s="24" t="s">
        <v>150</v>
      </c>
      <c r="B10" s="25"/>
      <c r="C10" s="25" t="s">
        <v>155</v>
      </c>
      <c r="D10" s="25"/>
      <c r="E10" s="28" t="s">
        <v>53</v>
      </c>
      <c r="H10" s="88" t="str">
        <f>Tabela!A11</f>
        <v>Estados Unidos</v>
      </c>
      <c r="I10" s="88"/>
      <c r="J10" s="88"/>
      <c r="K10" s="88"/>
      <c r="L10" s="2">
        <f>Tabela!B11</f>
        <v>0</v>
      </c>
      <c r="M10" s="2" t="s">
        <v>88</v>
      </c>
      <c r="N10" s="2">
        <f>Tabela!D11</f>
        <v>0</v>
      </c>
      <c r="O10" s="88" t="str">
        <f>Tabela!E11</f>
        <v>Gales</v>
      </c>
      <c r="P10" s="88"/>
      <c r="Q10" s="88"/>
      <c r="R10" s="88"/>
      <c r="T10" s="88" t="str">
        <f>Tabela!G11</f>
        <v>Bélgica</v>
      </c>
      <c r="U10" s="88"/>
      <c r="V10" s="88"/>
      <c r="W10" s="88"/>
      <c r="X10">
        <f>Tabela!H11</f>
        <v>0</v>
      </c>
      <c r="Y10" s="2" t="s">
        <v>88</v>
      </c>
      <c r="Z10">
        <f>Tabela!J11</f>
        <v>0</v>
      </c>
      <c r="AA10" s="88" t="str">
        <f>Tabela!K11</f>
        <v>Canadá</v>
      </c>
      <c r="AB10" s="88"/>
      <c r="AC10" s="88"/>
      <c r="AD10" s="88"/>
    </row>
    <row r="11" spans="1:30" x14ac:dyDescent="0.25">
      <c r="A11" s="24" t="s">
        <v>0</v>
      </c>
      <c r="B11" s="25"/>
      <c r="C11" s="25" t="s">
        <v>0</v>
      </c>
      <c r="D11" s="25"/>
      <c r="E11" s="28" t="s">
        <v>0</v>
      </c>
      <c r="H11" s="88" t="str">
        <f>Tabela!A12</f>
        <v>Gales</v>
      </c>
      <c r="I11" s="88"/>
      <c r="J11" s="88"/>
      <c r="K11" s="88"/>
      <c r="L11" s="2">
        <f>Tabela!B12</f>
        <v>0</v>
      </c>
      <c r="M11" s="2" t="s">
        <v>88</v>
      </c>
      <c r="N11" s="2">
        <f>Tabela!D12</f>
        <v>0</v>
      </c>
      <c r="O11" s="88" t="str">
        <f>Tabela!E12</f>
        <v>Irã</v>
      </c>
      <c r="P11" s="88"/>
      <c r="Q11" s="88"/>
      <c r="R11" s="88"/>
      <c r="T11" s="88" t="str">
        <f>Tabela!G12</f>
        <v>Bélgica</v>
      </c>
      <c r="U11" s="88"/>
      <c r="V11" s="88"/>
      <c r="W11" s="88"/>
      <c r="X11">
        <f>Tabela!H12</f>
        <v>0</v>
      </c>
      <c r="Y11" s="2" t="s">
        <v>88</v>
      </c>
      <c r="Z11">
        <f>Tabela!J12</f>
        <v>0</v>
      </c>
      <c r="AA11" s="88" t="str">
        <f>Tabela!K12</f>
        <v>Marrocos</v>
      </c>
      <c r="AB11" s="88"/>
      <c r="AC11" s="88"/>
      <c r="AD11" s="88"/>
    </row>
    <row r="12" spans="1:30" x14ac:dyDescent="0.25">
      <c r="A12" s="19" t="s">
        <v>8</v>
      </c>
      <c r="B12" s="25"/>
      <c r="C12" s="20" t="s">
        <v>23</v>
      </c>
      <c r="D12" s="25"/>
      <c r="E12" s="21" t="s">
        <v>37</v>
      </c>
      <c r="H12" s="88" t="str">
        <f>Tabela!A13</f>
        <v>Inglaterra</v>
      </c>
      <c r="I12" s="88"/>
      <c r="J12" s="88"/>
      <c r="K12" s="88"/>
      <c r="L12" s="2">
        <f>Tabela!B13</f>
        <v>0</v>
      </c>
      <c r="M12" s="2" t="s">
        <v>88</v>
      </c>
      <c r="N12" s="2">
        <f>Tabela!D13</f>
        <v>0</v>
      </c>
      <c r="O12" s="88" t="str">
        <f>Tabela!E13</f>
        <v>Estados Unidos</v>
      </c>
      <c r="P12" s="88"/>
      <c r="Q12" s="88"/>
      <c r="R12" s="88"/>
      <c r="T12" s="88" t="str">
        <f>Tabela!G13</f>
        <v>Croácia</v>
      </c>
      <c r="U12" s="88"/>
      <c r="V12" s="88"/>
      <c r="W12" s="88"/>
      <c r="X12">
        <f>Tabela!H13</f>
        <v>0</v>
      </c>
      <c r="Y12" s="2" t="s">
        <v>88</v>
      </c>
      <c r="Z12">
        <f>Tabela!J13</f>
        <v>0</v>
      </c>
      <c r="AA12" s="88" t="str">
        <f>Tabela!K13</f>
        <v>Canadá</v>
      </c>
      <c r="AB12" s="88"/>
      <c r="AC12" s="88"/>
      <c r="AD12" s="88"/>
    </row>
    <row r="13" spans="1:30" x14ac:dyDescent="0.25">
      <c r="A13" s="24" t="s">
        <v>0</v>
      </c>
      <c r="B13" s="25"/>
      <c r="C13" s="25" t="s">
        <v>0</v>
      </c>
      <c r="D13" s="25"/>
      <c r="E13" s="28" t="s">
        <v>0</v>
      </c>
      <c r="H13" s="88" t="str">
        <f>Tabela!A14</f>
        <v>Irã</v>
      </c>
      <c r="I13" s="88"/>
      <c r="J13" s="88"/>
      <c r="K13" s="88"/>
      <c r="L13" s="2">
        <f>Tabela!B14</f>
        <v>0</v>
      </c>
      <c r="M13" s="2" t="s">
        <v>88</v>
      </c>
      <c r="N13" s="2">
        <f>Tabela!D14</f>
        <v>0</v>
      </c>
      <c r="O13" s="88" t="str">
        <f>Tabela!E14</f>
        <v>Estados Unidos</v>
      </c>
      <c r="P13" s="88"/>
      <c r="Q13" s="88"/>
      <c r="R13" s="88"/>
      <c r="T13" s="88" t="str">
        <f>Tabela!G14</f>
        <v>Croácia</v>
      </c>
      <c r="U13" s="88"/>
      <c r="V13" s="88"/>
      <c r="W13" s="88"/>
      <c r="X13">
        <f>Tabela!H14</f>
        <v>0</v>
      </c>
      <c r="Y13" s="2" t="s">
        <v>88</v>
      </c>
      <c r="Z13">
        <f>Tabela!J14</f>
        <v>0</v>
      </c>
      <c r="AA13" s="88" t="str">
        <f>Tabela!K14</f>
        <v>Bélgica</v>
      </c>
      <c r="AB13" s="88"/>
      <c r="AC13" s="88"/>
      <c r="AD13" s="88"/>
    </row>
    <row r="14" spans="1:30" x14ac:dyDescent="0.25">
      <c r="A14" s="24" t="s">
        <v>45</v>
      </c>
      <c r="B14" s="25"/>
      <c r="C14" s="25" t="s">
        <v>49</v>
      </c>
      <c r="D14" s="25"/>
      <c r="E14" s="28" t="s">
        <v>160</v>
      </c>
      <c r="H14" s="88" t="str">
        <f>Tabela!A15</f>
        <v>Gales</v>
      </c>
      <c r="I14" s="88"/>
      <c r="J14" s="88"/>
      <c r="K14" s="88"/>
      <c r="L14" s="2">
        <f>Tabela!B15</f>
        <v>0</v>
      </c>
      <c r="M14" s="2" t="s">
        <v>88</v>
      </c>
      <c r="N14" s="2">
        <f>Tabela!D15</f>
        <v>0</v>
      </c>
      <c r="O14" s="88" t="str">
        <f>Tabela!E15</f>
        <v>Inglaterra</v>
      </c>
      <c r="P14" s="88"/>
      <c r="Q14" s="88"/>
      <c r="R14" s="88"/>
      <c r="T14" s="88" t="str">
        <f>Tabela!G15</f>
        <v>Canadá</v>
      </c>
      <c r="U14" s="88"/>
      <c r="V14" s="88"/>
      <c r="W14" s="88"/>
      <c r="X14">
        <f>Tabela!H15</f>
        <v>0</v>
      </c>
      <c r="Y14" s="2" t="s">
        <v>88</v>
      </c>
      <c r="Z14">
        <f>Tabela!J15</f>
        <v>0</v>
      </c>
      <c r="AA14" s="88" t="str">
        <f>Tabela!K15</f>
        <v>Marrocos</v>
      </c>
      <c r="AB14" s="88"/>
      <c r="AC14" s="88"/>
      <c r="AD14" s="88"/>
    </row>
    <row r="15" spans="1:30" x14ac:dyDescent="0.25">
      <c r="A15" s="24" t="s">
        <v>9</v>
      </c>
      <c r="B15" s="25"/>
      <c r="C15" s="25" t="s">
        <v>156</v>
      </c>
      <c r="D15" s="25"/>
      <c r="E15" s="28" t="s">
        <v>161</v>
      </c>
      <c r="H15" s="88" t="str">
        <f>Tabela!A16</f>
        <v>Grupo C</v>
      </c>
      <c r="I15" s="88"/>
      <c r="J15" s="88"/>
      <c r="K15" s="88"/>
      <c r="L15" s="2">
        <f>Tabela!B16</f>
        <v>0</v>
      </c>
      <c r="M15" s="2" t="s">
        <v>88</v>
      </c>
      <c r="N15" s="2">
        <f>Tabela!D16</f>
        <v>0</v>
      </c>
      <c r="O15" s="88">
        <f>Tabela!E16</f>
        <v>0</v>
      </c>
      <c r="P15" s="88"/>
      <c r="Q15" s="88"/>
      <c r="R15" s="88"/>
      <c r="T15" s="88" t="str">
        <f>Tabela!G16</f>
        <v>Grupo G</v>
      </c>
      <c r="U15" s="88"/>
      <c r="V15" s="88"/>
      <c r="W15" s="88"/>
      <c r="X15">
        <f>Tabela!H16</f>
        <v>0</v>
      </c>
      <c r="Y15" s="2" t="s">
        <v>88</v>
      </c>
      <c r="Z15">
        <f>Tabela!J16</f>
        <v>0</v>
      </c>
      <c r="AA15" s="88">
        <f>Tabela!K16</f>
        <v>0</v>
      </c>
      <c r="AB15" s="88"/>
      <c r="AC15" s="88"/>
      <c r="AD15" s="88"/>
    </row>
    <row r="16" spans="1:30" x14ac:dyDescent="0.25">
      <c r="A16" s="24" t="s">
        <v>10</v>
      </c>
      <c r="B16" s="25"/>
      <c r="C16" s="25" t="s">
        <v>112</v>
      </c>
      <c r="D16" s="25"/>
      <c r="E16" s="28" t="s">
        <v>54</v>
      </c>
      <c r="H16" s="88" t="str">
        <f>Tabela!A17</f>
        <v>Argentina</v>
      </c>
      <c r="I16" s="88"/>
      <c r="J16" s="88"/>
      <c r="K16" s="88"/>
      <c r="L16" s="2">
        <f>Tabela!B17</f>
        <v>0</v>
      </c>
      <c r="M16" s="2" t="s">
        <v>88</v>
      </c>
      <c r="N16" s="2">
        <f>Tabela!D17</f>
        <v>0</v>
      </c>
      <c r="O16" s="88" t="str">
        <f>Tabela!E17</f>
        <v>Arábia Saudita</v>
      </c>
      <c r="P16" s="88"/>
      <c r="Q16" s="88"/>
      <c r="R16" s="88"/>
      <c r="T16" s="88" t="str">
        <f>Tabela!G17</f>
        <v>Suíça</v>
      </c>
      <c r="U16" s="88"/>
      <c r="V16" s="88"/>
      <c r="W16" s="88"/>
      <c r="X16">
        <f>Tabela!H17</f>
        <v>0</v>
      </c>
      <c r="Y16" s="2" t="s">
        <v>88</v>
      </c>
      <c r="Z16">
        <f>Tabela!J17</f>
        <v>0</v>
      </c>
      <c r="AA16" s="88" t="str">
        <f>Tabela!K17</f>
        <v>Camarões</v>
      </c>
      <c r="AB16" s="88"/>
      <c r="AC16" s="88"/>
      <c r="AD16" s="88"/>
    </row>
    <row r="17" spans="1:30" x14ac:dyDescent="0.25">
      <c r="A17" s="24" t="s">
        <v>11</v>
      </c>
      <c r="B17" s="25"/>
      <c r="C17" s="25" t="s">
        <v>26</v>
      </c>
      <c r="D17" s="25"/>
      <c r="E17" s="28" t="s">
        <v>55</v>
      </c>
      <c r="H17" s="88" t="str">
        <f>Tabela!A18</f>
        <v>México</v>
      </c>
      <c r="I17" s="88"/>
      <c r="J17" s="88"/>
      <c r="K17" s="88"/>
      <c r="L17" s="2">
        <f>Tabela!B18</f>
        <v>0</v>
      </c>
      <c r="M17" s="2" t="s">
        <v>88</v>
      </c>
      <c r="N17" s="2">
        <f>Tabela!D18</f>
        <v>0</v>
      </c>
      <c r="O17" s="88" t="str">
        <f>Tabela!E18</f>
        <v>Polônia</v>
      </c>
      <c r="P17" s="88"/>
      <c r="Q17" s="88"/>
      <c r="R17" s="88"/>
      <c r="T17" s="88" t="str">
        <f>Tabela!G18</f>
        <v>Brasil</v>
      </c>
      <c r="U17" s="88"/>
      <c r="V17" s="88"/>
      <c r="W17" s="88"/>
      <c r="X17">
        <f>Tabela!H18</f>
        <v>0</v>
      </c>
      <c r="Y17" s="2" t="s">
        <v>88</v>
      </c>
      <c r="Z17">
        <f>Tabela!J18</f>
        <v>0</v>
      </c>
      <c r="AA17" s="88" t="str">
        <f>Tabela!K18</f>
        <v>Sérvia</v>
      </c>
      <c r="AB17" s="88"/>
      <c r="AC17" s="88"/>
      <c r="AD17" s="88"/>
    </row>
    <row r="18" spans="1:30" x14ac:dyDescent="0.25">
      <c r="A18" s="24" t="s">
        <v>103</v>
      </c>
      <c r="B18" s="25"/>
      <c r="C18" s="25" t="s">
        <v>27</v>
      </c>
      <c r="D18" s="25"/>
      <c r="E18" s="28" t="s">
        <v>162</v>
      </c>
      <c r="H18" s="88" t="str">
        <f>Tabela!A19</f>
        <v>Polônia</v>
      </c>
      <c r="I18" s="88"/>
      <c r="J18" s="88"/>
      <c r="K18" s="88"/>
      <c r="L18" s="2">
        <f>Tabela!B19</f>
        <v>0</v>
      </c>
      <c r="M18" s="2" t="s">
        <v>88</v>
      </c>
      <c r="N18" s="2">
        <f>Tabela!D19</f>
        <v>0</v>
      </c>
      <c r="O18" s="88" t="str">
        <f>Tabela!E19</f>
        <v>Arábia Saudita</v>
      </c>
      <c r="P18" s="88"/>
      <c r="Q18" s="88"/>
      <c r="R18" s="88"/>
      <c r="T18" s="88" t="str">
        <f>Tabela!G19</f>
        <v>Camarões</v>
      </c>
      <c r="U18" s="88"/>
      <c r="V18" s="88"/>
      <c r="W18" s="88"/>
      <c r="X18">
        <f>Tabela!H19</f>
        <v>0</v>
      </c>
      <c r="Y18" s="2" t="s">
        <v>88</v>
      </c>
      <c r="Z18">
        <f>Tabela!J19</f>
        <v>0</v>
      </c>
      <c r="AA18" s="88" t="str">
        <f>Tabela!K19</f>
        <v>Sérvia</v>
      </c>
      <c r="AB18" s="88"/>
      <c r="AC18" s="88"/>
      <c r="AD18" s="88"/>
    </row>
    <row r="19" spans="1:30" x14ac:dyDescent="0.25">
      <c r="A19" s="24" t="s">
        <v>131</v>
      </c>
      <c r="B19" s="25"/>
      <c r="C19" s="25" t="s">
        <v>157</v>
      </c>
      <c r="D19" s="25"/>
      <c r="E19" s="28" t="s">
        <v>163</v>
      </c>
      <c r="H19" s="88" t="str">
        <f>Tabela!A20</f>
        <v>Argentina</v>
      </c>
      <c r="I19" s="88"/>
      <c r="J19" s="88"/>
      <c r="K19" s="88"/>
      <c r="L19" s="2">
        <f>Tabela!B20</f>
        <v>0</v>
      </c>
      <c r="M19" s="2" t="s">
        <v>88</v>
      </c>
      <c r="N19" s="2">
        <f>Tabela!D20</f>
        <v>0</v>
      </c>
      <c r="O19" s="88" t="str">
        <f>Tabela!E20</f>
        <v>México</v>
      </c>
      <c r="P19" s="88"/>
      <c r="Q19" s="88"/>
      <c r="R19" s="88"/>
      <c r="T19" s="88" t="str">
        <f>Tabela!G20</f>
        <v>Brasil</v>
      </c>
      <c r="U19" s="88"/>
      <c r="V19" s="88"/>
      <c r="W19" s="88"/>
      <c r="X19">
        <f>Tabela!H20</f>
        <v>0</v>
      </c>
      <c r="Y19" s="2" t="s">
        <v>88</v>
      </c>
      <c r="Z19">
        <f>Tabela!J20</f>
        <v>0</v>
      </c>
      <c r="AA19" s="88" t="str">
        <f>Tabela!K20</f>
        <v>Suíça</v>
      </c>
      <c r="AB19" s="88"/>
      <c r="AC19" s="88"/>
      <c r="AD19" s="88"/>
    </row>
    <row r="20" spans="1:30" x14ac:dyDescent="0.25">
      <c r="A20" s="24" t="s">
        <v>0</v>
      </c>
      <c r="B20" s="25"/>
      <c r="C20" s="25" t="s">
        <v>0</v>
      </c>
      <c r="D20" s="25"/>
      <c r="E20" s="28"/>
      <c r="H20" s="88" t="str">
        <f>Tabela!A21</f>
        <v>Polônia</v>
      </c>
      <c r="I20" s="88"/>
      <c r="J20" s="88"/>
      <c r="K20" s="88"/>
      <c r="L20" s="2">
        <f>Tabela!B21</f>
        <v>0</v>
      </c>
      <c r="M20" s="2" t="s">
        <v>88</v>
      </c>
      <c r="N20" s="2">
        <f>Tabela!D21</f>
        <v>0</v>
      </c>
      <c r="O20" s="88" t="str">
        <f>Tabela!E21</f>
        <v>Argentina</v>
      </c>
      <c r="P20" s="88"/>
      <c r="Q20" s="88"/>
      <c r="R20" s="88"/>
      <c r="T20" s="88" t="str">
        <f>Tabela!G21</f>
        <v>Camarões</v>
      </c>
      <c r="U20" s="88"/>
      <c r="V20" s="88"/>
      <c r="W20" s="88"/>
      <c r="X20">
        <f>Tabela!H21</f>
        <v>0</v>
      </c>
      <c r="Y20" s="2" t="s">
        <v>88</v>
      </c>
      <c r="Z20">
        <f>Tabela!J21</f>
        <v>0</v>
      </c>
      <c r="AA20" s="88" t="str">
        <f>Tabela!K21</f>
        <v>Brasil</v>
      </c>
      <c r="AB20" s="88"/>
      <c r="AC20" s="88"/>
      <c r="AD20" s="88"/>
    </row>
    <row r="21" spans="1:30" x14ac:dyDescent="0.25">
      <c r="A21" s="19" t="s">
        <v>12</v>
      </c>
      <c r="B21" s="25"/>
      <c r="C21" s="20" t="s">
        <v>28</v>
      </c>
      <c r="D21" s="25"/>
      <c r="E21" s="22" t="s">
        <v>149</v>
      </c>
      <c r="H21" s="88" t="str">
        <f>Tabela!A22</f>
        <v>Arábia Saudita</v>
      </c>
      <c r="I21" s="88"/>
      <c r="J21" s="88"/>
      <c r="K21" s="88"/>
      <c r="L21" s="2">
        <f>Tabela!B22</f>
        <v>0</v>
      </c>
      <c r="M21" s="2" t="s">
        <v>88</v>
      </c>
      <c r="N21" s="2">
        <f>Tabela!D22</f>
        <v>0</v>
      </c>
      <c r="O21" s="88" t="str">
        <f>Tabela!E22</f>
        <v>México</v>
      </c>
      <c r="P21" s="88"/>
      <c r="Q21" s="88"/>
      <c r="R21" s="88"/>
      <c r="T21" s="88" t="str">
        <f>Tabela!G22</f>
        <v>Sérvia</v>
      </c>
      <c r="U21" s="88"/>
      <c r="V21" s="88"/>
      <c r="W21" s="88"/>
      <c r="X21">
        <f>Tabela!H22</f>
        <v>0</v>
      </c>
      <c r="Y21" s="2" t="s">
        <v>88</v>
      </c>
      <c r="Z21">
        <f>Tabela!J22</f>
        <v>0</v>
      </c>
      <c r="AA21" s="88" t="str">
        <f>Tabela!K22</f>
        <v>Suíça</v>
      </c>
      <c r="AB21" s="88"/>
      <c r="AC21" s="88"/>
      <c r="AD21" s="88"/>
    </row>
    <row r="22" spans="1:30" x14ac:dyDescent="0.25">
      <c r="A22" s="24" t="s">
        <v>0</v>
      </c>
      <c r="B22" s="25"/>
      <c r="C22" s="25" t="s">
        <v>0</v>
      </c>
      <c r="D22" s="25"/>
      <c r="E22" s="28" t="s">
        <v>304</v>
      </c>
      <c r="H22" s="88" t="str">
        <f>Tabela!A23</f>
        <v>Grupo D</v>
      </c>
      <c r="I22" s="88"/>
      <c r="J22" s="88"/>
      <c r="K22" s="88"/>
      <c r="L22" s="2">
        <f>Tabela!B23</f>
        <v>0</v>
      </c>
      <c r="M22" s="2" t="s">
        <v>88</v>
      </c>
      <c r="N22" s="2">
        <f>Tabela!D23</f>
        <v>0</v>
      </c>
      <c r="O22" s="88">
        <f>Tabela!E23</f>
        <v>0</v>
      </c>
      <c r="P22" s="88"/>
      <c r="Q22" s="88"/>
      <c r="R22" s="88"/>
      <c r="T22" s="88" t="str">
        <f>Tabela!G23</f>
        <v>Grupo H</v>
      </c>
      <c r="U22" s="88"/>
      <c r="V22" s="88"/>
      <c r="W22" s="88"/>
      <c r="X22">
        <f>Tabela!H23</f>
        <v>0</v>
      </c>
      <c r="Y22" s="2" t="s">
        <v>88</v>
      </c>
      <c r="Z22">
        <f>Tabela!J23</f>
        <v>0</v>
      </c>
      <c r="AA22" s="88">
        <f>Tabela!K23</f>
        <v>0</v>
      </c>
      <c r="AB22" s="88"/>
      <c r="AC22" s="88"/>
      <c r="AD22" s="88"/>
    </row>
    <row r="23" spans="1:30" x14ac:dyDescent="0.25">
      <c r="A23" s="24" t="s">
        <v>151</v>
      </c>
      <c r="B23" s="25"/>
      <c r="C23" s="25" t="s">
        <v>158</v>
      </c>
      <c r="D23" s="25"/>
      <c r="E23" s="28" t="s">
        <v>305</v>
      </c>
      <c r="H23" s="88" t="str">
        <f>Tabela!A24</f>
        <v>Dinamarca</v>
      </c>
      <c r="I23" s="88"/>
      <c r="J23" s="88"/>
      <c r="K23" s="88"/>
      <c r="L23" s="2">
        <f>Tabela!B24</f>
        <v>0</v>
      </c>
      <c r="M23" s="2" t="s">
        <v>88</v>
      </c>
      <c r="N23" s="2">
        <f>Tabela!D24</f>
        <v>0</v>
      </c>
      <c r="O23" s="88" t="str">
        <f>Tabela!E24</f>
        <v>Tunísia</v>
      </c>
      <c r="P23" s="88"/>
      <c r="Q23" s="88"/>
      <c r="R23" s="88"/>
      <c r="T23" s="88" t="str">
        <f>Tabela!G24</f>
        <v>Uruguai</v>
      </c>
      <c r="U23" s="88"/>
      <c r="V23" s="88"/>
      <c r="W23" s="88"/>
      <c r="X23">
        <f>Tabela!H24</f>
        <v>0</v>
      </c>
      <c r="Y23" s="2" t="s">
        <v>88</v>
      </c>
      <c r="Z23">
        <f>Tabela!J24</f>
        <v>0</v>
      </c>
      <c r="AA23" s="88" t="str">
        <f>Tabela!K24</f>
        <v>Coreia do Sul</v>
      </c>
      <c r="AB23" s="88"/>
      <c r="AC23" s="88"/>
      <c r="AD23" s="88"/>
    </row>
    <row r="24" spans="1:30" x14ac:dyDescent="0.25">
      <c r="A24" s="24" t="s">
        <v>14</v>
      </c>
      <c r="B24" s="25"/>
      <c r="C24" s="25" t="s">
        <v>159</v>
      </c>
      <c r="D24" s="25"/>
      <c r="E24" s="28"/>
      <c r="H24" s="88" t="str">
        <f>Tabela!A25</f>
        <v>França</v>
      </c>
      <c r="I24" s="88"/>
      <c r="J24" s="88"/>
      <c r="K24" s="88"/>
      <c r="L24" s="2">
        <f>Tabela!B25</f>
        <v>0</v>
      </c>
      <c r="M24" s="2" t="s">
        <v>88</v>
      </c>
      <c r="N24" s="2">
        <f>Tabela!D25</f>
        <v>0</v>
      </c>
      <c r="O24" s="88" t="str">
        <f>Tabela!E25</f>
        <v>Austrália</v>
      </c>
      <c r="P24" s="88"/>
      <c r="Q24" s="88"/>
      <c r="R24" s="88"/>
      <c r="T24" s="88" t="str">
        <f>Tabela!G25</f>
        <v>Portugal</v>
      </c>
      <c r="U24" s="88"/>
      <c r="V24" s="88"/>
      <c r="W24" s="88"/>
      <c r="X24">
        <f>Tabela!H25</f>
        <v>0</v>
      </c>
      <c r="Y24" s="2" t="s">
        <v>88</v>
      </c>
      <c r="Z24">
        <f>Tabela!J25</f>
        <v>0</v>
      </c>
      <c r="AA24" s="88" t="str">
        <f>Tabela!K25</f>
        <v>Gana</v>
      </c>
      <c r="AB24" s="88"/>
      <c r="AC24" s="88"/>
      <c r="AD24" s="88"/>
    </row>
    <row r="25" spans="1:30" x14ac:dyDescent="0.25">
      <c r="A25" s="24" t="s">
        <v>133</v>
      </c>
      <c r="B25" s="25"/>
      <c r="C25" s="25" t="s">
        <v>117</v>
      </c>
      <c r="D25" s="25"/>
      <c r="E25" s="22" t="s">
        <v>148</v>
      </c>
      <c r="H25" s="88" t="str">
        <f>Tabela!A26</f>
        <v>Tunísia</v>
      </c>
      <c r="I25" s="88"/>
      <c r="J25" s="88"/>
      <c r="K25" s="88"/>
      <c r="L25" s="2">
        <f>Tabela!B26</f>
        <v>0</v>
      </c>
      <c r="M25" s="2" t="s">
        <v>88</v>
      </c>
      <c r="N25" s="2">
        <f>Tabela!D26</f>
        <v>0</v>
      </c>
      <c r="O25" s="88" t="str">
        <f>Tabela!E26</f>
        <v>Austrália</v>
      </c>
      <c r="P25" s="88"/>
      <c r="Q25" s="88"/>
      <c r="R25" s="88"/>
      <c r="T25" s="88" t="str">
        <f>Tabela!G26</f>
        <v>Coreia do Sul</v>
      </c>
      <c r="U25" s="88"/>
      <c r="V25" s="88"/>
      <c r="W25" s="88"/>
      <c r="X25">
        <f>Tabela!H26</f>
        <v>0</v>
      </c>
      <c r="Y25" s="2" t="s">
        <v>88</v>
      </c>
      <c r="Z25">
        <f>Tabela!J26</f>
        <v>0</v>
      </c>
      <c r="AA25" s="88" t="str">
        <f>Tabela!K26</f>
        <v>Gana</v>
      </c>
      <c r="AB25" s="88"/>
      <c r="AC25" s="88"/>
      <c r="AD25" s="88"/>
    </row>
    <row r="26" spans="1:30" x14ac:dyDescent="0.25">
      <c r="A26" s="24" t="s">
        <v>46</v>
      </c>
      <c r="B26" s="25"/>
      <c r="C26" s="25" t="s">
        <v>29</v>
      </c>
      <c r="D26" s="25"/>
      <c r="E26" s="28" t="s">
        <v>302</v>
      </c>
      <c r="H26" s="88" t="str">
        <f>Tabela!A27</f>
        <v>França</v>
      </c>
      <c r="I26" s="88"/>
      <c r="J26" s="88"/>
      <c r="K26" s="88"/>
      <c r="L26" s="2">
        <f>Tabela!B27</f>
        <v>0</v>
      </c>
      <c r="M26" s="2" t="s">
        <v>88</v>
      </c>
      <c r="N26" s="2">
        <f>Tabela!D27</f>
        <v>0</v>
      </c>
      <c r="O26" s="88" t="str">
        <f>Tabela!E27</f>
        <v>Dinamarca</v>
      </c>
      <c r="P26" s="88"/>
      <c r="Q26" s="88"/>
      <c r="R26" s="88"/>
      <c r="T26" s="88" t="str">
        <f>Tabela!G27</f>
        <v>Portugal</v>
      </c>
      <c r="U26" s="88"/>
      <c r="V26" s="88"/>
      <c r="W26" s="88"/>
      <c r="X26">
        <f>Tabela!H27</f>
        <v>0</v>
      </c>
      <c r="Y26" s="2" t="s">
        <v>88</v>
      </c>
      <c r="Z26">
        <f>Tabela!J27</f>
        <v>0</v>
      </c>
      <c r="AA26" s="88" t="str">
        <f>Tabela!K27</f>
        <v>Uruguai</v>
      </c>
      <c r="AB26" s="88"/>
      <c r="AC26" s="88"/>
      <c r="AD26" s="88"/>
    </row>
    <row r="27" spans="1:30" x14ac:dyDescent="0.25">
      <c r="A27" s="24" t="s">
        <v>16</v>
      </c>
      <c r="B27" s="25"/>
      <c r="C27" s="25" t="s">
        <v>119</v>
      </c>
      <c r="D27" s="25"/>
      <c r="E27" s="28" t="s">
        <v>303</v>
      </c>
      <c r="H27" s="88" t="str">
        <f>Tabela!A28</f>
        <v>Tunísia</v>
      </c>
      <c r="I27" s="88"/>
      <c r="J27" s="88"/>
      <c r="K27" s="88"/>
      <c r="L27" s="2">
        <f>Tabela!B28</f>
        <v>0</v>
      </c>
      <c r="M27" s="2" t="s">
        <v>88</v>
      </c>
      <c r="N27" s="2">
        <f>Tabela!D28</f>
        <v>0</v>
      </c>
      <c r="O27" s="88" t="str">
        <f>Tabela!E28</f>
        <v>França</v>
      </c>
      <c r="P27" s="88"/>
      <c r="Q27" s="88"/>
      <c r="R27" s="88"/>
      <c r="T27" s="88" t="str">
        <f>Tabela!G28</f>
        <v>Coreia do Sul</v>
      </c>
      <c r="U27" s="88"/>
      <c r="V27" s="88"/>
      <c r="W27" s="88"/>
      <c r="X27">
        <f>Tabela!H28</f>
        <v>0</v>
      </c>
      <c r="Y27" s="2" t="s">
        <v>88</v>
      </c>
      <c r="Z27">
        <f>Tabela!J28</f>
        <v>0</v>
      </c>
      <c r="AA27" s="88" t="str">
        <f>Tabela!K28</f>
        <v>Portugal</v>
      </c>
      <c r="AB27" s="88"/>
      <c r="AC27" s="88"/>
      <c r="AD27" s="88"/>
    </row>
    <row r="28" spans="1:30" ht="15.75" thickBot="1" x14ac:dyDescent="0.3">
      <c r="A28" s="26" t="s">
        <v>17</v>
      </c>
      <c r="B28" s="27"/>
      <c r="C28" s="27" t="s">
        <v>31</v>
      </c>
      <c r="D28" s="27"/>
      <c r="E28" s="29"/>
      <c r="H28" s="88" t="str">
        <f>Tabela!A29</f>
        <v>Austrália</v>
      </c>
      <c r="I28" s="88"/>
      <c r="J28" s="88"/>
      <c r="K28" s="88"/>
      <c r="L28" s="2">
        <f>Tabela!B29</f>
        <v>0</v>
      </c>
      <c r="M28" s="2" t="s">
        <v>88</v>
      </c>
      <c r="N28" s="2">
        <f>Tabela!D29</f>
        <v>0</v>
      </c>
      <c r="O28" s="88" t="str">
        <f>Tabela!E29</f>
        <v>Dinamarca</v>
      </c>
      <c r="P28" s="88"/>
      <c r="Q28" s="88"/>
      <c r="R28" s="88"/>
      <c r="T28" s="88" t="str">
        <f>Tabela!G29</f>
        <v>Gana</v>
      </c>
      <c r="U28" s="88"/>
      <c r="V28" s="88"/>
      <c r="W28" s="88"/>
      <c r="X28">
        <f>Tabela!H29</f>
        <v>0</v>
      </c>
      <c r="Y28" s="2" t="s">
        <v>88</v>
      </c>
      <c r="Z28">
        <f>Tabela!J29</f>
        <v>0</v>
      </c>
      <c r="AA28" s="88" t="str">
        <f>Tabela!K29</f>
        <v>Uruguai</v>
      </c>
      <c r="AB28" s="88"/>
      <c r="AC28" s="88"/>
      <c r="AD28" s="88"/>
    </row>
    <row r="29" spans="1:30" ht="15.75" thickTop="1" x14ac:dyDescent="0.25">
      <c r="O29" s="33"/>
      <c r="P29" s="33"/>
      <c r="Q29" s="33"/>
      <c r="R29" s="33"/>
      <c r="T29" s="33"/>
      <c r="U29" s="33"/>
      <c r="V29" s="33"/>
      <c r="W29" s="33"/>
    </row>
    <row r="30" spans="1:30" x14ac:dyDescent="0.25">
      <c r="O30" s="33"/>
      <c r="P30" s="33"/>
      <c r="Q30" s="33"/>
      <c r="R30" s="33"/>
      <c r="T30" s="33"/>
      <c r="U30" s="33"/>
      <c r="V30" s="33"/>
      <c r="W30" s="33"/>
    </row>
    <row r="31" spans="1:30" x14ac:dyDescent="0.25">
      <c r="O31" s="33"/>
      <c r="P31" s="33"/>
      <c r="Q31" s="33"/>
      <c r="R31" s="33"/>
    </row>
    <row r="32" spans="1:30" x14ac:dyDescent="0.25">
      <c r="O32" s="88"/>
      <c r="P32" s="88"/>
      <c r="Q32" s="88"/>
      <c r="R32" s="88"/>
    </row>
    <row r="33" spans="15:18" x14ac:dyDescent="0.25">
      <c r="O33" s="88"/>
      <c r="P33" s="88"/>
      <c r="Q33" s="88"/>
      <c r="R33" s="88"/>
    </row>
    <row r="34" spans="15:18" x14ac:dyDescent="0.25">
      <c r="O34" s="88"/>
      <c r="P34" s="88"/>
      <c r="Q34" s="88"/>
      <c r="R34" s="88"/>
    </row>
    <row r="35" spans="15:18" x14ac:dyDescent="0.25">
      <c r="O35" s="88"/>
      <c r="P35" s="88"/>
      <c r="Q35" s="88"/>
      <c r="R35" s="88"/>
    </row>
  </sheetData>
  <mergeCells count="113">
    <mergeCell ref="O34:R34"/>
    <mergeCell ref="O35:R35"/>
    <mergeCell ref="H28:K28"/>
    <mergeCell ref="O28:R28"/>
    <mergeCell ref="T28:W28"/>
    <mergeCell ref="AA28:AD28"/>
    <mergeCell ref="O32:R32"/>
    <mergeCell ref="O33:R33"/>
    <mergeCell ref="H26:K26"/>
    <mergeCell ref="O26:R26"/>
    <mergeCell ref="T26:W26"/>
    <mergeCell ref="AA26:AD26"/>
    <mergeCell ref="H27:K27"/>
    <mergeCell ref="O27:R27"/>
    <mergeCell ref="T27:W27"/>
    <mergeCell ref="AA27:AD27"/>
    <mergeCell ref="H24:K24"/>
    <mergeCell ref="O24:R24"/>
    <mergeCell ref="T24:W24"/>
    <mergeCell ref="AA24:AD24"/>
    <mergeCell ref="H25:K25"/>
    <mergeCell ref="O25:R25"/>
    <mergeCell ref="T25:W25"/>
    <mergeCell ref="AA25:AD25"/>
    <mergeCell ref="H22:K22"/>
    <mergeCell ref="O22:R22"/>
    <mergeCell ref="T22:W22"/>
    <mergeCell ref="AA22:AD22"/>
    <mergeCell ref="H23:K23"/>
    <mergeCell ref="O23:R23"/>
    <mergeCell ref="T23:W23"/>
    <mergeCell ref="AA23:AD23"/>
    <mergeCell ref="H20:K20"/>
    <mergeCell ref="O20:R20"/>
    <mergeCell ref="T20:W20"/>
    <mergeCell ref="AA20:AD20"/>
    <mergeCell ref="H21:K21"/>
    <mergeCell ref="O21:R21"/>
    <mergeCell ref="T21:W21"/>
    <mergeCell ref="AA21:AD21"/>
    <mergeCell ref="H18:K18"/>
    <mergeCell ref="O18:R18"/>
    <mergeCell ref="T18:W18"/>
    <mergeCell ref="AA18:AD18"/>
    <mergeCell ref="H19:K19"/>
    <mergeCell ref="O19:R19"/>
    <mergeCell ref="T19:W19"/>
    <mergeCell ref="AA19:AD19"/>
    <mergeCell ref="H16:K16"/>
    <mergeCell ref="O16:R16"/>
    <mergeCell ref="T16:W16"/>
    <mergeCell ref="AA16:AD16"/>
    <mergeCell ref="H17:K17"/>
    <mergeCell ref="O17:R17"/>
    <mergeCell ref="T17:W17"/>
    <mergeCell ref="AA17:AD17"/>
    <mergeCell ref="H14:K14"/>
    <mergeCell ref="O14:R14"/>
    <mergeCell ref="T14:W14"/>
    <mergeCell ref="AA14:AD14"/>
    <mergeCell ref="H15:K15"/>
    <mergeCell ref="O15:R15"/>
    <mergeCell ref="T15:W15"/>
    <mergeCell ref="AA15:AD15"/>
    <mergeCell ref="H12:K12"/>
    <mergeCell ref="O12:R12"/>
    <mergeCell ref="T12:W12"/>
    <mergeCell ref="AA12:AD12"/>
    <mergeCell ref="H13:K13"/>
    <mergeCell ref="O13:R13"/>
    <mergeCell ref="T13:W13"/>
    <mergeCell ref="AA13:AD13"/>
    <mergeCell ref="H10:K10"/>
    <mergeCell ref="O10:R10"/>
    <mergeCell ref="T10:W10"/>
    <mergeCell ref="AA10:AD10"/>
    <mergeCell ref="H11:K11"/>
    <mergeCell ref="O11:R11"/>
    <mergeCell ref="T11:W11"/>
    <mergeCell ref="AA11:AD11"/>
    <mergeCell ref="H8:K8"/>
    <mergeCell ref="O8:R8"/>
    <mergeCell ref="T8:W8"/>
    <mergeCell ref="AA8:AD8"/>
    <mergeCell ref="H9:K9"/>
    <mergeCell ref="O9:R9"/>
    <mergeCell ref="T9:W9"/>
    <mergeCell ref="AA9:AD9"/>
    <mergeCell ref="H6:K6"/>
    <mergeCell ref="O6:R6"/>
    <mergeCell ref="T6:W6"/>
    <mergeCell ref="AA6:AD6"/>
    <mergeCell ref="H7:K7"/>
    <mergeCell ref="O7:R7"/>
    <mergeCell ref="T7:W7"/>
    <mergeCell ref="AA7:AD7"/>
    <mergeCell ref="H4:K4"/>
    <mergeCell ref="O4:R4"/>
    <mergeCell ref="T4:W4"/>
    <mergeCell ref="AA4:AD4"/>
    <mergeCell ref="H5:K5"/>
    <mergeCell ref="O5:R5"/>
    <mergeCell ref="T5:W5"/>
    <mergeCell ref="AA5:AD5"/>
    <mergeCell ref="B1:E1"/>
    <mergeCell ref="H2:K2"/>
    <mergeCell ref="O2:R2"/>
    <mergeCell ref="T2:W2"/>
    <mergeCell ref="AA2:AD2"/>
    <mergeCell ref="H3:K3"/>
    <mergeCell ref="O3:R3"/>
    <mergeCell ref="T3:W3"/>
    <mergeCell ref="AA3:AD3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754A-16B0-49C1-8281-2A00D222607B}">
  <sheetPr>
    <tabColor rgb="FFFFFF00"/>
  </sheetPr>
  <dimension ref="A1:AD35"/>
  <sheetViews>
    <sheetView zoomScaleNormal="100" workbookViewId="0">
      <selection activeCell="O23" sqref="O23:R23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  <col min="6" max="7" width="3" customWidth="1"/>
    <col min="8" max="11" width="4" customWidth="1"/>
    <col min="12" max="14" width="3" customWidth="1"/>
    <col min="15" max="18" width="4" customWidth="1"/>
    <col min="19" max="19" width="3" customWidth="1"/>
    <col min="20" max="23" width="4" customWidth="1"/>
    <col min="24" max="26" width="3" customWidth="1"/>
    <col min="27" max="30" width="4" customWidth="1"/>
    <col min="31" max="65" width="3" customWidth="1"/>
  </cols>
  <sheetData>
    <row r="1" spans="1:30" ht="16.5" thickTop="1" x14ac:dyDescent="0.25">
      <c r="A1" s="30" t="s">
        <v>165</v>
      </c>
      <c r="B1" s="93" t="s">
        <v>164</v>
      </c>
      <c r="C1" s="93"/>
      <c r="D1" s="93"/>
      <c r="E1" s="94"/>
    </row>
    <row r="2" spans="1:30" x14ac:dyDescent="0.25">
      <c r="A2" s="24" t="s">
        <v>0</v>
      </c>
      <c r="B2" s="25"/>
      <c r="C2" s="25" t="s">
        <v>0</v>
      </c>
      <c r="D2" s="25"/>
      <c r="E2" s="28" t="s">
        <v>0</v>
      </c>
      <c r="H2" s="88" t="str">
        <f>Tabela!A3</f>
        <v>Catar</v>
      </c>
      <c r="I2" s="88"/>
      <c r="J2" s="88"/>
      <c r="K2" s="88"/>
      <c r="L2" s="2">
        <f>Tabela!B3</f>
        <v>0</v>
      </c>
      <c r="M2" s="2" t="s">
        <v>88</v>
      </c>
      <c r="N2" s="2">
        <f>Tabela!D3</f>
        <v>2</v>
      </c>
      <c r="O2" s="88" t="str">
        <f>Tabela!E3</f>
        <v>Equador</v>
      </c>
      <c r="P2" s="88"/>
      <c r="Q2" s="88"/>
      <c r="R2" s="88"/>
      <c r="T2" s="88" t="str">
        <f>Tabela!G3</f>
        <v>Alemanha</v>
      </c>
      <c r="U2" s="88"/>
      <c r="V2" s="88"/>
      <c r="W2" s="88"/>
      <c r="X2">
        <f>Tabela!H3</f>
        <v>0</v>
      </c>
      <c r="Y2" s="2" t="s">
        <v>88</v>
      </c>
      <c r="Z2">
        <f>Tabela!J3</f>
        <v>0</v>
      </c>
      <c r="AA2" s="88" t="str">
        <f>Tabela!K3</f>
        <v>Japão</v>
      </c>
      <c r="AB2" s="88"/>
      <c r="AC2" s="88"/>
      <c r="AD2" s="88"/>
    </row>
    <row r="3" spans="1:30" x14ac:dyDescent="0.25">
      <c r="A3" s="19" t="s">
        <v>1</v>
      </c>
      <c r="B3" s="25"/>
      <c r="C3" s="20" t="s">
        <v>18</v>
      </c>
      <c r="D3" s="25"/>
      <c r="E3" s="21" t="s">
        <v>32</v>
      </c>
      <c r="H3" s="88" t="str">
        <f>Tabela!A4</f>
        <v>Senegal</v>
      </c>
      <c r="I3" s="88"/>
      <c r="J3" s="88"/>
      <c r="K3" s="88"/>
      <c r="L3" s="2">
        <f>Tabela!B4</f>
        <v>0</v>
      </c>
      <c r="M3" s="2" t="s">
        <v>88</v>
      </c>
      <c r="N3" s="2">
        <f>Tabela!D4</f>
        <v>0</v>
      </c>
      <c r="O3" s="88" t="str">
        <f>Tabela!E4</f>
        <v>Holanda</v>
      </c>
      <c r="P3" s="88"/>
      <c r="Q3" s="88"/>
      <c r="R3" s="88"/>
      <c r="T3" s="88" t="str">
        <f>Tabela!G4</f>
        <v>Espanha</v>
      </c>
      <c r="U3" s="88"/>
      <c r="V3" s="88"/>
      <c r="W3" s="88"/>
      <c r="X3">
        <f>Tabela!H4</f>
        <v>0</v>
      </c>
      <c r="Y3" s="2" t="s">
        <v>88</v>
      </c>
      <c r="Z3">
        <f>Tabela!J4</f>
        <v>0</v>
      </c>
      <c r="AA3" s="88" t="str">
        <f>Tabela!K4</f>
        <v>Costa Rica</v>
      </c>
      <c r="AB3" s="88"/>
      <c r="AC3" s="88"/>
      <c r="AD3" s="88"/>
    </row>
    <row r="4" spans="1:30" x14ac:dyDescent="0.25">
      <c r="A4" s="24" t="s">
        <v>0</v>
      </c>
      <c r="B4" s="25"/>
      <c r="C4" s="25" t="s">
        <v>0</v>
      </c>
      <c r="D4" s="25"/>
      <c r="E4" s="28" t="s">
        <v>0</v>
      </c>
      <c r="H4" s="88" t="str">
        <f>Tabela!A5</f>
        <v>Catar</v>
      </c>
      <c r="I4" s="88"/>
      <c r="J4" s="88"/>
      <c r="K4" s="88"/>
      <c r="L4" s="2">
        <f>Tabela!B5</f>
        <v>0</v>
      </c>
      <c r="M4" s="2" t="s">
        <v>88</v>
      </c>
      <c r="N4" s="2">
        <f>Tabela!D5</f>
        <v>0</v>
      </c>
      <c r="O4" s="88" t="str">
        <f>Tabela!E5</f>
        <v>Senegal</v>
      </c>
      <c r="P4" s="88"/>
      <c r="Q4" s="88"/>
      <c r="R4" s="88"/>
      <c r="T4" s="88" t="str">
        <f>Tabela!G5</f>
        <v>Japão</v>
      </c>
      <c r="U4" s="88"/>
      <c r="V4" s="88"/>
      <c r="W4" s="88"/>
      <c r="X4">
        <f>Tabela!H5</f>
        <v>0</v>
      </c>
      <c r="Y4" s="2" t="s">
        <v>88</v>
      </c>
      <c r="Z4">
        <f>Tabela!J5</f>
        <v>0</v>
      </c>
      <c r="AA4" s="88" t="str">
        <f>Tabela!K5</f>
        <v>Costa Rica</v>
      </c>
      <c r="AB4" s="88"/>
      <c r="AC4" s="88"/>
      <c r="AD4" s="88"/>
    </row>
    <row r="5" spans="1:30" x14ac:dyDescent="0.25">
      <c r="A5" s="24" t="s">
        <v>43</v>
      </c>
      <c r="B5" s="25"/>
      <c r="C5" s="25" t="s">
        <v>19</v>
      </c>
      <c r="D5" s="25"/>
      <c r="E5" s="28" t="s">
        <v>33</v>
      </c>
      <c r="H5" s="88" t="str">
        <f>Tabela!A6</f>
        <v>Holanda</v>
      </c>
      <c r="I5" s="88"/>
      <c r="J5" s="88"/>
      <c r="K5" s="88"/>
      <c r="L5" s="2">
        <f>Tabela!B6</f>
        <v>0</v>
      </c>
      <c r="M5" s="2" t="s">
        <v>88</v>
      </c>
      <c r="N5" s="2">
        <f>Tabela!D6</f>
        <v>0</v>
      </c>
      <c r="O5" s="88" t="str">
        <f>Tabela!E6</f>
        <v>Equador</v>
      </c>
      <c r="P5" s="88"/>
      <c r="Q5" s="88"/>
      <c r="R5" s="88"/>
      <c r="T5" s="88" t="str">
        <f>Tabela!G6</f>
        <v>Espanha</v>
      </c>
      <c r="U5" s="88"/>
      <c r="V5" s="88"/>
      <c r="W5" s="88"/>
      <c r="X5">
        <f>Tabela!H6</f>
        <v>0</v>
      </c>
      <c r="Y5" s="2" t="s">
        <v>88</v>
      </c>
      <c r="Z5">
        <f>Tabela!J6</f>
        <v>0</v>
      </c>
      <c r="AA5" s="88" t="str">
        <f>Tabela!K6</f>
        <v>Alemanha</v>
      </c>
      <c r="AB5" s="88"/>
      <c r="AC5" s="88"/>
      <c r="AD5" s="88"/>
    </row>
    <row r="6" spans="1:30" x14ac:dyDescent="0.25">
      <c r="A6" s="24" t="s">
        <v>3</v>
      </c>
      <c r="B6" s="25"/>
      <c r="C6" s="25" t="s">
        <v>20</v>
      </c>
      <c r="D6" s="25"/>
      <c r="E6" s="28" t="s">
        <v>52</v>
      </c>
      <c r="H6" s="88" t="str">
        <f>Tabela!A7</f>
        <v>Holanda</v>
      </c>
      <c r="I6" s="88"/>
      <c r="J6" s="88"/>
      <c r="K6" s="88"/>
      <c r="L6" s="2">
        <f>Tabela!B7</f>
        <v>0</v>
      </c>
      <c r="M6" s="2" t="s">
        <v>88</v>
      </c>
      <c r="N6" s="2">
        <f>Tabela!D7</f>
        <v>0</v>
      </c>
      <c r="O6" s="88" t="str">
        <f>Tabela!E7</f>
        <v>Catar</v>
      </c>
      <c r="P6" s="88"/>
      <c r="Q6" s="88"/>
      <c r="R6" s="88"/>
      <c r="T6" s="88" t="str">
        <f>Tabela!G7</f>
        <v>Japão</v>
      </c>
      <c r="U6" s="88"/>
      <c r="V6" s="88"/>
      <c r="W6" s="88"/>
      <c r="X6">
        <f>Tabela!H7</f>
        <v>0</v>
      </c>
      <c r="Y6" s="2" t="s">
        <v>88</v>
      </c>
      <c r="Z6">
        <f>Tabela!J7</f>
        <v>0</v>
      </c>
      <c r="AA6" s="88" t="str">
        <f>Tabela!K7</f>
        <v>Espanha</v>
      </c>
      <c r="AB6" s="88"/>
      <c r="AC6" s="88"/>
      <c r="AD6" s="88"/>
    </row>
    <row r="7" spans="1:30" x14ac:dyDescent="0.25">
      <c r="A7" s="24" t="s">
        <v>128</v>
      </c>
      <c r="B7" s="25"/>
      <c r="C7" s="25" t="s">
        <v>152</v>
      </c>
      <c r="D7" s="25"/>
      <c r="E7" s="28" t="s">
        <v>34</v>
      </c>
      <c r="H7" s="88" t="str">
        <f>Tabela!A8</f>
        <v>Equador</v>
      </c>
      <c r="I7" s="88"/>
      <c r="J7" s="88"/>
      <c r="K7" s="88"/>
      <c r="L7" s="2">
        <f>Tabela!B8</f>
        <v>0</v>
      </c>
      <c r="M7" s="2" t="s">
        <v>88</v>
      </c>
      <c r="N7" s="2">
        <f>Tabela!D8</f>
        <v>0</v>
      </c>
      <c r="O7" s="88" t="str">
        <f>Tabela!E8</f>
        <v>Senegal</v>
      </c>
      <c r="P7" s="88"/>
      <c r="Q7" s="88"/>
      <c r="R7" s="88"/>
      <c r="T7" s="88" t="str">
        <f>Tabela!G8</f>
        <v>Costa Rica</v>
      </c>
      <c r="U7" s="88"/>
      <c r="V7" s="88"/>
      <c r="W7" s="88"/>
      <c r="X7">
        <f>Tabela!H8</f>
        <v>0</v>
      </c>
      <c r="Y7" s="2" t="s">
        <v>88</v>
      </c>
      <c r="Z7">
        <f>Tabela!J8</f>
        <v>0</v>
      </c>
      <c r="AA7" s="88" t="str">
        <f>Tabela!K8</f>
        <v>Alemanha</v>
      </c>
      <c r="AB7" s="88"/>
      <c r="AC7" s="88"/>
      <c r="AD7" s="88"/>
    </row>
    <row r="8" spans="1:30" x14ac:dyDescent="0.25">
      <c r="A8" s="24" t="s">
        <v>5</v>
      </c>
      <c r="B8" s="25"/>
      <c r="C8" s="25" t="s">
        <v>153</v>
      </c>
      <c r="D8" s="25"/>
      <c r="E8" s="28" t="s">
        <v>35</v>
      </c>
      <c r="H8" s="88" t="str">
        <f>Tabela!A9</f>
        <v>Grupo B</v>
      </c>
      <c r="I8" s="88"/>
      <c r="J8" s="88"/>
      <c r="K8" s="88"/>
      <c r="L8" s="2">
        <f>Tabela!B9</f>
        <v>0</v>
      </c>
      <c r="M8" s="2" t="s">
        <v>88</v>
      </c>
      <c r="N8" s="2">
        <f>Tabela!D9</f>
        <v>0</v>
      </c>
      <c r="O8" s="88">
        <f>Tabela!E9</f>
        <v>0</v>
      </c>
      <c r="P8" s="88"/>
      <c r="Q8" s="88"/>
      <c r="R8" s="88"/>
      <c r="T8" s="88" t="str">
        <f>Tabela!G9</f>
        <v>Grupo F</v>
      </c>
      <c r="U8" s="88"/>
      <c r="V8" s="88"/>
      <c r="W8" s="88"/>
      <c r="X8">
        <f>Tabela!H9</f>
        <v>0</v>
      </c>
      <c r="Y8" s="2" t="s">
        <v>88</v>
      </c>
      <c r="Z8">
        <f>Tabela!J9</f>
        <v>0</v>
      </c>
      <c r="AA8" s="88">
        <f>Tabela!K9</f>
        <v>0</v>
      </c>
      <c r="AB8" s="88"/>
      <c r="AC8" s="88"/>
      <c r="AD8" s="88"/>
    </row>
    <row r="9" spans="1:30" x14ac:dyDescent="0.25">
      <c r="A9" s="24" t="s">
        <v>6</v>
      </c>
      <c r="B9" s="25"/>
      <c r="C9" s="25" t="s">
        <v>154</v>
      </c>
      <c r="D9" s="25"/>
      <c r="E9" s="28" t="s">
        <v>36</v>
      </c>
      <c r="H9" s="88" t="str">
        <f>Tabela!A10</f>
        <v>Inglaterra</v>
      </c>
      <c r="I9" s="88"/>
      <c r="J9" s="88"/>
      <c r="K9" s="88"/>
      <c r="L9" s="2">
        <f>Tabela!B10</f>
        <v>6</v>
      </c>
      <c r="M9" s="2" t="s">
        <v>88</v>
      </c>
      <c r="N9" s="2">
        <f>Tabela!D10</f>
        <v>2</v>
      </c>
      <c r="O9" s="88" t="str">
        <f>Tabela!E10</f>
        <v>Irã</v>
      </c>
      <c r="P9" s="88"/>
      <c r="Q9" s="88"/>
      <c r="R9" s="88"/>
      <c r="T9" s="88" t="str">
        <f>Tabela!G10</f>
        <v>Marrocos</v>
      </c>
      <c r="U9" s="88"/>
      <c r="V9" s="88"/>
      <c r="W9" s="88"/>
      <c r="X9">
        <f>Tabela!H10</f>
        <v>0</v>
      </c>
      <c r="Y9" s="2" t="s">
        <v>88</v>
      </c>
      <c r="Z9">
        <f>Tabela!J10</f>
        <v>0</v>
      </c>
      <c r="AA9" s="88" t="str">
        <f>Tabela!K10</f>
        <v>Croácia</v>
      </c>
      <c r="AB9" s="88"/>
      <c r="AC9" s="88"/>
      <c r="AD9" s="88"/>
    </row>
    <row r="10" spans="1:30" x14ac:dyDescent="0.25">
      <c r="A10" s="24" t="s">
        <v>150</v>
      </c>
      <c r="B10" s="25"/>
      <c r="C10" s="25" t="s">
        <v>155</v>
      </c>
      <c r="D10" s="25"/>
      <c r="E10" s="28" t="s">
        <v>53</v>
      </c>
      <c r="H10" s="88" t="str">
        <f>Tabela!A11</f>
        <v>Estados Unidos</v>
      </c>
      <c r="I10" s="88"/>
      <c r="J10" s="88"/>
      <c r="K10" s="88"/>
      <c r="L10" s="2">
        <f>Tabela!B11</f>
        <v>0</v>
      </c>
      <c r="M10" s="2" t="s">
        <v>88</v>
      </c>
      <c r="N10" s="2">
        <f>Tabela!D11</f>
        <v>0</v>
      </c>
      <c r="O10" s="88" t="str">
        <f>Tabela!E11</f>
        <v>Gales</v>
      </c>
      <c r="P10" s="88"/>
      <c r="Q10" s="88"/>
      <c r="R10" s="88"/>
      <c r="T10" s="88" t="str">
        <f>Tabela!G11</f>
        <v>Bélgica</v>
      </c>
      <c r="U10" s="88"/>
      <c r="V10" s="88"/>
      <c r="W10" s="88"/>
      <c r="X10">
        <f>Tabela!H11</f>
        <v>0</v>
      </c>
      <c r="Y10" s="2" t="s">
        <v>88</v>
      </c>
      <c r="Z10">
        <f>Tabela!J11</f>
        <v>0</v>
      </c>
      <c r="AA10" s="88" t="str">
        <f>Tabela!K11</f>
        <v>Canadá</v>
      </c>
      <c r="AB10" s="88"/>
      <c r="AC10" s="88"/>
      <c r="AD10" s="88"/>
    </row>
    <row r="11" spans="1:30" x14ac:dyDescent="0.25">
      <c r="A11" s="24" t="s">
        <v>0</v>
      </c>
      <c r="B11" s="25"/>
      <c r="C11" s="25" t="s">
        <v>0</v>
      </c>
      <c r="D11" s="25"/>
      <c r="E11" s="28" t="s">
        <v>0</v>
      </c>
      <c r="H11" s="88" t="str">
        <f>Tabela!A12</f>
        <v>Gales</v>
      </c>
      <c r="I11" s="88"/>
      <c r="J11" s="88"/>
      <c r="K11" s="88"/>
      <c r="L11" s="2">
        <f>Tabela!B12</f>
        <v>0</v>
      </c>
      <c r="M11" s="2" t="s">
        <v>88</v>
      </c>
      <c r="N11" s="2">
        <f>Tabela!D12</f>
        <v>0</v>
      </c>
      <c r="O11" s="88" t="str">
        <f>Tabela!E12</f>
        <v>Irã</v>
      </c>
      <c r="P11" s="88"/>
      <c r="Q11" s="88"/>
      <c r="R11" s="88"/>
      <c r="T11" s="88" t="str">
        <f>Tabela!G12</f>
        <v>Bélgica</v>
      </c>
      <c r="U11" s="88"/>
      <c r="V11" s="88"/>
      <c r="W11" s="88"/>
      <c r="X11">
        <f>Tabela!H12</f>
        <v>0</v>
      </c>
      <c r="Y11" s="2" t="s">
        <v>88</v>
      </c>
      <c r="Z11">
        <f>Tabela!J12</f>
        <v>0</v>
      </c>
      <c r="AA11" s="88" t="str">
        <f>Tabela!K12</f>
        <v>Marrocos</v>
      </c>
      <c r="AB11" s="88"/>
      <c r="AC11" s="88"/>
      <c r="AD11" s="88"/>
    </row>
    <row r="12" spans="1:30" x14ac:dyDescent="0.25">
      <c r="A12" s="19" t="s">
        <v>8</v>
      </c>
      <c r="B12" s="25"/>
      <c r="C12" s="20" t="s">
        <v>23</v>
      </c>
      <c r="D12" s="25"/>
      <c r="E12" s="21" t="s">
        <v>37</v>
      </c>
      <c r="H12" s="88" t="str">
        <f>Tabela!A13</f>
        <v>Inglaterra</v>
      </c>
      <c r="I12" s="88"/>
      <c r="J12" s="88"/>
      <c r="K12" s="88"/>
      <c r="L12" s="2">
        <f>Tabela!B13</f>
        <v>0</v>
      </c>
      <c r="M12" s="2" t="s">
        <v>88</v>
      </c>
      <c r="N12" s="2">
        <f>Tabela!D13</f>
        <v>0</v>
      </c>
      <c r="O12" s="88" t="str">
        <f>Tabela!E13</f>
        <v>Estados Unidos</v>
      </c>
      <c r="P12" s="88"/>
      <c r="Q12" s="88"/>
      <c r="R12" s="88"/>
      <c r="T12" s="88" t="str">
        <f>Tabela!G13</f>
        <v>Croácia</v>
      </c>
      <c r="U12" s="88"/>
      <c r="V12" s="88"/>
      <c r="W12" s="88"/>
      <c r="X12">
        <f>Tabela!H13</f>
        <v>0</v>
      </c>
      <c r="Y12" s="2" t="s">
        <v>88</v>
      </c>
      <c r="Z12">
        <f>Tabela!J13</f>
        <v>0</v>
      </c>
      <c r="AA12" s="88" t="str">
        <f>Tabela!K13</f>
        <v>Canadá</v>
      </c>
      <c r="AB12" s="88"/>
      <c r="AC12" s="88"/>
      <c r="AD12" s="88"/>
    </row>
    <row r="13" spans="1:30" x14ac:dyDescent="0.25">
      <c r="A13" s="24" t="s">
        <v>0</v>
      </c>
      <c r="B13" s="25"/>
      <c r="C13" s="25" t="s">
        <v>0</v>
      </c>
      <c r="D13" s="25"/>
      <c r="E13" s="28" t="s">
        <v>0</v>
      </c>
      <c r="H13" s="88" t="str">
        <f>Tabela!A14</f>
        <v>Irã</v>
      </c>
      <c r="I13" s="88"/>
      <c r="J13" s="88"/>
      <c r="K13" s="88"/>
      <c r="L13" s="2">
        <f>Tabela!B14</f>
        <v>0</v>
      </c>
      <c r="M13" s="2" t="s">
        <v>88</v>
      </c>
      <c r="N13" s="2">
        <f>Tabela!D14</f>
        <v>0</v>
      </c>
      <c r="O13" s="88" t="str">
        <f>Tabela!E14</f>
        <v>Estados Unidos</v>
      </c>
      <c r="P13" s="88"/>
      <c r="Q13" s="88"/>
      <c r="R13" s="88"/>
      <c r="T13" s="88" t="str">
        <f>Tabela!G14</f>
        <v>Croácia</v>
      </c>
      <c r="U13" s="88"/>
      <c r="V13" s="88"/>
      <c r="W13" s="88"/>
      <c r="X13">
        <f>Tabela!H14</f>
        <v>0</v>
      </c>
      <c r="Y13" s="2" t="s">
        <v>88</v>
      </c>
      <c r="Z13">
        <f>Tabela!J14</f>
        <v>0</v>
      </c>
      <c r="AA13" s="88" t="str">
        <f>Tabela!K14</f>
        <v>Bélgica</v>
      </c>
      <c r="AB13" s="88"/>
      <c r="AC13" s="88"/>
      <c r="AD13" s="88"/>
    </row>
    <row r="14" spans="1:30" x14ac:dyDescent="0.25">
      <c r="A14" s="24" t="s">
        <v>45</v>
      </c>
      <c r="B14" s="25"/>
      <c r="C14" s="25" t="s">
        <v>49</v>
      </c>
      <c r="D14" s="25"/>
      <c r="E14" s="28" t="s">
        <v>160</v>
      </c>
      <c r="H14" s="88" t="str">
        <f>Tabela!A15</f>
        <v>Gales</v>
      </c>
      <c r="I14" s="88"/>
      <c r="J14" s="88"/>
      <c r="K14" s="88"/>
      <c r="L14" s="2">
        <f>Tabela!B15</f>
        <v>0</v>
      </c>
      <c r="M14" s="2" t="s">
        <v>88</v>
      </c>
      <c r="N14" s="2">
        <f>Tabela!D15</f>
        <v>0</v>
      </c>
      <c r="O14" s="88" t="str">
        <f>Tabela!E15</f>
        <v>Inglaterra</v>
      </c>
      <c r="P14" s="88"/>
      <c r="Q14" s="88"/>
      <c r="R14" s="88"/>
      <c r="T14" s="88" t="str">
        <f>Tabela!G15</f>
        <v>Canadá</v>
      </c>
      <c r="U14" s="88"/>
      <c r="V14" s="88"/>
      <c r="W14" s="88"/>
      <c r="X14">
        <f>Tabela!H15</f>
        <v>0</v>
      </c>
      <c r="Y14" s="2" t="s">
        <v>88</v>
      </c>
      <c r="Z14">
        <f>Tabela!J15</f>
        <v>0</v>
      </c>
      <c r="AA14" s="88" t="str">
        <f>Tabela!K15</f>
        <v>Marrocos</v>
      </c>
      <c r="AB14" s="88"/>
      <c r="AC14" s="88"/>
      <c r="AD14" s="88"/>
    </row>
    <row r="15" spans="1:30" x14ac:dyDescent="0.25">
      <c r="A15" s="24" t="s">
        <v>9</v>
      </c>
      <c r="B15" s="25"/>
      <c r="C15" s="25" t="s">
        <v>156</v>
      </c>
      <c r="D15" s="25"/>
      <c r="E15" s="28" t="s">
        <v>161</v>
      </c>
      <c r="H15" s="88" t="str">
        <f>Tabela!A16</f>
        <v>Grupo C</v>
      </c>
      <c r="I15" s="88"/>
      <c r="J15" s="88"/>
      <c r="K15" s="88"/>
      <c r="L15" s="2">
        <f>Tabela!B16</f>
        <v>0</v>
      </c>
      <c r="M15" s="2" t="s">
        <v>88</v>
      </c>
      <c r="N15" s="2">
        <f>Tabela!D16</f>
        <v>0</v>
      </c>
      <c r="O15" s="88">
        <f>Tabela!E16</f>
        <v>0</v>
      </c>
      <c r="P15" s="88"/>
      <c r="Q15" s="88"/>
      <c r="R15" s="88"/>
      <c r="T15" s="88" t="str">
        <f>Tabela!G16</f>
        <v>Grupo G</v>
      </c>
      <c r="U15" s="88"/>
      <c r="V15" s="88"/>
      <c r="W15" s="88"/>
      <c r="X15">
        <f>Tabela!H16</f>
        <v>0</v>
      </c>
      <c r="Y15" s="2" t="s">
        <v>88</v>
      </c>
      <c r="Z15">
        <f>Tabela!J16</f>
        <v>0</v>
      </c>
      <c r="AA15" s="88">
        <f>Tabela!K16</f>
        <v>0</v>
      </c>
      <c r="AB15" s="88"/>
      <c r="AC15" s="88"/>
      <c r="AD15" s="88"/>
    </row>
    <row r="16" spans="1:30" x14ac:dyDescent="0.25">
      <c r="A16" s="24" t="s">
        <v>10</v>
      </c>
      <c r="B16" s="25"/>
      <c r="C16" s="25" t="s">
        <v>112</v>
      </c>
      <c r="D16" s="25"/>
      <c r="E16" s="28" t="s">
        <v>54</v>
      </c>
      <c r="H16" s="88" t="str">
        <f>Tabela!A17</f>
        <v>Argentina</v>
      </c>
      <c r="I16" s="88"/>
      <c r="J16" s="88"/>
      <c r="K16" s="88"/>
      <c r="L16" s="2">
        <f>Tabela!B17</f>
        <v>0</v>
      </c>
      <c r="M16" s="2" t="s">
        <v>88</v>
      </c>
      <c r="N16" s="2">
        <f>Tabela!D17</f>
        <v>0</v>
      </c>
      <c r="O16" s="88" t="str">
        <f>Tabela!E17</f>
        <v>Arábia Saudita</v>
      </c>
      <c r="P16" s="88"/>
      <c r="Q16" s="88"/>
      <c r="R16" s="88"/>
      <c r="T16" s="88" t="str">
        <f>Tabela!G17</f>
        <v>Suíça</v>
      </c>
      <c r="U16" s="88"/>
      <c r="V16" s="88"/>
      <c r="W16" s="88"/>
      <c r="X16">
        <f>Tabela!H17</f>
        <v>0</v>
      </c>
      <c r="Y16" s="2" t="s">
        <v>88</v>
      </c>
      <c r="Z16">
        <f>Tabela!J17</f>
        <v>0</v>
      </c>
      <c r="AA16" s="88" t="str">
        <f>Tabela!K17</f>
        <v>Camarões</v>
      </c>
      <c r="AB16" s="88"/>
      <c r="AC16" s="88"/>
      <c r="AD16" s="88"/>
    </row>
    <row r="17" spans="1:30" x14ac:dyDescent="0.25">
      <c r="A17" s="24" t="s">
        <v>11</v>
      </c>
      <c r="B17" s="25"/>
      <c r="C17" s="25" t="s">
        <v>26</v>
      </c>
      <c r="D17" s="25"/>
      <c r="E17" s="28" t="s">
        <v>55</v>
      </c>
      <c r="H17" s="88" t="str">
        <f>Tabela!A18</f>
        <v>México</v>
      </c>
      <c r="I17" s="88"/>
      <c r="J17" s="88"/>
      <c r="K17" s="88"/>
      <c r="L17" s="2">
        <f>Tabela!B18</f>
        <v>0</v>
      </c>
      <c r="M17" s="2" t="s">
        <v>88</v>
      </c>
      <c r="N17" s="2">
        <f>Tabela!D18</f>
        <v>0</v>
      </c>
      <c r="O17" s="88" t="str">
        <f>Tabela!E18</f>
        <v>Polônia</v>
      </c>
      <c r="P17" s="88"/>
      <c r="Q17" s="88"/>
      <c r="R17" s="88"/>
      <c r="T17" s="88" t="str">
        <f>Tabela!G18</f>
        <v>Brasil</v>
      </c>
      <c r="U17" s="88"/>
      <c r="V17" s="88"/>
      <c r="W17" s="88"/>
      <c r="X17">
        <f>Tabela!H18</f>
        <v>0</v>
      </c>
      <c r="Y17" s="2" t="s">
        <v>88</v>
      </c>
      <c r="Z17">
        <f>Tabela!J18</f>
        <v>0</v>
      </c>
      <c r="AA17" s="88" t="str">
        <f>Tabela!K18</f>
        <v>Sérvia</v>
      </c>
      <c r="AB17" s="88"/>
      <c r="AC17" s="88"/>
      <c r="AD17" s="88"/>
    </row>
    <row r="18" spans="1:30" x14ac:dyDescent="0.25">
      <c r="A18" s="24" t="s">
        <v>103</v>
      </c>
      <c r="B18" s="25"/>
      <c r="C18" s="25" t="s">
        <v>27</v>
      </c>
      <c r="D18" s="25"/>
      <c r="E18" s="28" t="s">
        <v>162</v>
      </c>
      <c r="H18" s="88" t="str">
        <f>Tabela!A19</f>
        <v>Polônia</v>
      </c>
      <c r="I18" s="88"/>
      <c r="J18" s="88"/>
      <c r="K18" s="88"/>
      <c r="L18" s="2">
        <f>Tabela!B19</f>
        <v>0</v>
      </c>
      <c r="M18" s="2" t="s">
        <v>88</v>
      </c>
      <c r="N18" s="2">
        <f>Tabela!D19</f>
        <v>0</v>
      </c>
      <c r="O18" s="88" t="str">
        <f>Tabela!E19</f>
        <v>Arábia Saudita</v>
      </c>
      <c r="P18" s="88"/>
      <c r="Q18" s="88"/>
      <c r="R18" s="88"/>
      <c r="T18" s="88" t="str">
        <f>Tabela!G19</f>
        <v>Camarões</v>
      </c>
      <c r="U18" s="88"/>
      <c r="V18" s="88"/>
      <c r="W18" s="88"/>
      <c r="X18">
        <f>Tabela!H19</f>
        <v>0</v>
      </c>
      <c r="Y18" s="2" t="s">
        <v>88</v>
      </c>
      <c r="Z18">
        <f>Tabela!J19</f>
        <v>0</v>
      </c>
      <c r="AA18" s="88" t="str">
        <f>Tabela!K19</f>
        <v>Sérvia</v>
      </c>
      <c r="AB18" s="88"/>
      <c r="AC18" s="88"/>
      <c r="AD18" s="88"/>
    </row>
    <row r="19" spans="1:30" x14ac:dyDescent="0.25">
      <c r="A19" s="24" t="s">
        <v>131</v>
      </c>
      <c r="B19" s="25"/>
      <c r="C19" s="25" t="s">
        <v>157</v>
      </c>
      <c r="D19" s="25"/>
      <c r="E19" s="28" t="s">
        <v>163</v>
      </c>
      <c r="H19" s="88" t="str">
        <f>Tabela!A20</f>
        <v>Argentina</v>
      </c>
      <c r="I19" s="88"/>
      <c r="J19" s="88"/>
      <c r="K19" s="88"/>
      <c r="L19" s="2">
        <f>Tabela!B20</f>
        <v>0</v>
      </c>
      <c r="M19" s="2" t="s">
        <v>88</v>
      </c>
      <c r="N19" s="2">
        <f>Tabela!D20</f>
        <v>0</v>
      </c>
      <c r="O19" s="88" t="str">
        <f>Tabela!E20</f>
        <v>México</v>
      </c>
      <c r="P19" s="88"/>
      <c r="Q19" s="88"/>
      <c r="R19" s="88"/>
      <c r="T19" s="88" t="str">
        <f>Tabela!G20</f>
        <v>Brasil</v>
      </c>
      <c r="U19" s="88"/>
      <c r="V19" s="88"/>
      <c r="W19" s="88"/>
      <c r="X19">
        <f>Tabela!H20</f>
        <v>0</v>
      </c>
      <c r="Y19" s="2" t="s">
        <v>88</v>
      </c>
      <c r="Z19">
        <f>Tabela!J20</f>
        <v>0</v>
      </c>
      <c r="AA19" s="88" t="str">
        <f>Tabela!K20</f>
        <v>Suíça</v>
      </c>
      <c r="AB19" s="88"/>
      <c r="AC19" s="88"/>
      <c r="AD19" s="88"/>
    </row>
    <row r="20" spans="1:30" x14ac:dyDescent="0.25">
      <c r="A20" s="24" t="s">
        <v>0</v>
      </c>
      <c r="B20" s="25"/>
      <c r="C20" s="25" t="s">
        <v>0</v>
      </c>
      <c r="D20" s="25"/>
      <c r="E20" s="28"/>
      <c r="H20" s="88" t="str">
        <f>Tabela!A21</f>
        <v>Polônia</v>
      </c>
      <c r="I20" s="88"/>
      <c r="J20" s="88"/>
      <c r="K20" s="88"/>
      <c r="L20" s="2">
        <f>Tabela!B21</f>
        <v>0</v>
      </c>
      <c r="M20" s="2" t="s">
        <v>88</v>
      </c>
      <c r="N20" s="2">
        <f>Tabela!D21</f>
        <v>0</v>
      </c>
      <c r="O20" s="88" t="str">
        <f>Tabela!E21</f>
        <v>Argentina</v>
      </c>
      <c r="P20" s="88"/>
      <c r="Q20" s="88"/>
      <c r="R20" s="88"/>
      <c r="T20" s="88" t="str">
        <f>Tabela!G21</f>
        <v>Camarões</v>
      </c>
      <c r="U20" s="88"/>
      <c r="V20" s="88"/>
      <c r="W20" s="88"/>
      <c r="X20">
        <f>Tabela!H21</f>
        <v>0</v>
      </c>
      <c r="Y20" s="2" t="s">
        <v>88</v>
      </c>
      <c r="Z20">
        <f>Tabela!J21</f>
        <v>0</v>
      </c>
      <c r="AA20" s="88" t="str">
        <f>Tabela!K21</f>
        <v>Brasil</v>
      </c>
      <c r="AB20" s="88"/>
      <c r="AC20" s="88"/>
      <c r="AD20" s="88"/>
    </row>
    <row r="21" spans="1:30" x14ac:dyDescent="0.25">
      <c r="A21" s="19" t="s">
        <v>12</v>
      </c>
      <c r="B21" s="25"/>
      <c r="C21" s="20" t="s">
        <v>28</v>
      </c>
      <c r="D21" s="25"/>
      <c r="E21" s="22" t="s">
        <v>149</v>
      </c>
      <c r="H21" s="88" t="str">
        <f>Tabela!A22</f>
        <v>Arábia Saudita</v>
      </c>
      <c r="I21" s="88"/>
      <c r="J21" s="88"/>
      <c r="K21" s="88"/>
      <c r="L21" s="2">
        <f>Tabela!B22</f>
        <v>0</v>
      </c>
      <c r="M21" s="2" t="s">
        <v>88</v>
      </c>
      <c r="N21" s="2">
        <f>Tabela!D22</f>
        <v>0</v>
      </c>
      <c r="O21" s="88" t="str">
        <f>Tabela!E22</f>
        <v>México</v>
      </c>
      <c r="P21" s="88"/>
      <c r="Q21" s="88"/>
      <c r="R21" s="88"/>
      <c r="T21" s="88" t="str">
        <f>Tabela!G22</f>
        <v>Sérvia</v>
      </c>
      <c r="U21" s="88"/>
      <c r="V21" s="88"/>
      <c r="W21" s="88"/>
      <c r="X21">
        <f>Tabela!H22</f>
        <v>0</v>
      </c>
      <c r="Y21" s="2" t="s">
        <v>88</v>
      </c>
      <c r="Z21">
        <f>Tabela!J22</f>
        <v>0</v>
      </c>
      <c r="AA21" s="88" t="str">
        <f>Tabela!K22</f>
        <v>Suíça</v>
      </c>
      <c r="AB21" s="88"/>
      <c r="AC21" s="88"/>
      <c r="AD21" s="88"/>
    </row>
    <row r="22" spans="1:30" x14ac:dyDescent="0.25">
      <c r="A22" s="24" t="s">
        <v>0</v>
      </c>
      <c r="B22" s="25"/>
      <c r="C22" s="25" t="s">
        <v>0</v>
      </c>
      <c r="D22" s="25"/>
      <c r="E22" s="28" t="s">
        <v>304</v>
      </c>
      <c r="H22" s="88" t="str">
        <f>Tabela!A23</f>
        <v>Grupo D</v>
      </c>
      <c r="I22" s="88"/>
      <c r="J22" s="88"/>
      <c r="K22" s="88"/>
      <c r="L22" s="2">
        <f>Tabela!B23</f>
        <v>0</v>
      </c>
      <c r="M22" s="2" t="s">
        <v>88</v>
      </c>
      <c r="N22" s="2">
        <f>Tabela!D23</f>
        <v>0</v>
      </c>
      <c r="O22" s="88">
        <f>Tabela!E23</f>
        <v>0</v>
      </c>
      <c r="P22" s="88"/>
      <c r="Q22" s="88"/>
      <c r="R22" s="88"/>
      <c r="T22" s="88" t="str">
        <f>Tabela!G23</f>
        <v>Grupo H</v>
      </c>
      <c r="U22" s="88"/>
      <c r="V22" s="88"/>
      <c r="W22" s="88"/>
      <c r="X22">
        <f>Tabela!H23</f>
        <v>0</v>
      </c>
      <c r="Y22" s="2" t="s">
        <v>88</v>
      </c>
      <c r="Z22">
        <f>Tabela!J23</f>
        <v>0</v>
      </c>
      <c r="AA22" s="88">
        <f>Tabela!K23</f>
        <v>0</v>
      </c>
      <c r="AB22" s="88"/>
      <c r="AC22" s="88"/>
      <c r="AD22" s="88"/>
    </row>
    <row r="23" spans="1:30" x14ac:dyDescent="0.25">
      <c r="A23" s="24" t="s">
        <v>151</v>
      </c>
      <c r="B23" s="25"/>
      <c r="C23" s="25" t="s">
        <v>158</v>
      </c>
      <c r="D23" s="25"/>
      <c r="E23" s="28" t="s">
        <v>305</v>
      </c>
      <c r="H23" s="88" t="str">
        <f>Tabela!A24</f>
        <v>Dinamarca</v>
      </c>
      <c r="I23" s="88"/>
      <c r="J23" s="88"/>
      <c r="K23" s="88"/>
      <c r="L23" s="2">
        <f>Tabela!B24</f>
        <v>0</v>
      </c>
      <c r="M23" s="2" t="s">
        <v>88</v>
      </c>
      <c r="N23" s="2">
        <f>Tabela!D24</f>
        <v>0</v>
      </c>
      <c r="O23" s="88" t="str">
        <f>Tabela!E24</f>
        <v>Tunísia</v>
      </c>
      <c r="P23" s="88"/>
      <c r="Q23" s="88"/>
      <c r="R23" s="88"/>
      <c r="T23" s="88" t="str">
        <f>Tabela!G24</f>
        <v>Uruguai</v>
      </c>
      <c r="U23" s="88"/>
      <c r="V23" s="88"/>
      <c r="W23" s="88"/>
      <c r="X23">
        <f>Tabela!H24</f>
        <v>0</v>
      </c>
      <c r="Y23" s="2" t="s">
        <v>88</v>
      </c>
      <c r="Z23">
        <f>Tabela!J24</f>
        <v>0</v>
      </c>
      <c r="AA23" s="88" t="str">
        <f>Tabela!K24</f>
        <v>Coreia do Sul</v>
      </c>
      <c r="AB23" s="88"/>
      <c r="AC23" s="88"/>
      <c r="AD23" s="88"/>
    </row>
    <row r="24" spans="1:30" x14ac:dyDescent="0.25">
      <c r="A24" s="24" t="s">
        <v>14</v>
      </c>
      <c r="B24" s="25"/>
      <c r="C24" s="25" t="s">
        <v>159</v>
      </c>
      <c r="D24" s="25"/>
      <c r="E24" s="28"/>
      <c r="H24" s="88" t="str">
        <f>Tabela!A25</f>
        <v>França</v>
      </c>
      <c r="I24" s="88"/>
      <c r="J24" s="88"/>
      <c r="K24" s="88"/>
      <c r="L24" s="2">
        <f>Tabela!B25</f>
        <v>0</v>
      </c>
      <c r="M24" s="2" t="s">
        <v>88</v>
      </c>
      <c r="N24" s="2">
        <f>Tabela!D25</f>
        <v>0</v>
      </c>
      <c r="O24" s="88" t="str">
        <f>Tabela!E25</f>
        <v>Austrália</v>
      </c>
      <c r="P24" s="88"/>
      <c r="Q24" s="88"/>
      <c r="R24" s="88"/>
      <c r="T24" s="88" t="str">
        <f>Tabela!G25</f>
        <v>Portugal</v>
      </c>
      <c r="U24" s="88"/>
      <c r="V24" s="88"/>
      <c r="W24" s="88"/>
      <c r="X24">
        <f>Tabela!H25</f>
        <v>0</v>
      </c>
      <c r="Y24" s="2" t="s">
        <v>88</v>
      </c>
      <c r="Z24">
        <f>Tabela!J25</f>
        <v>0</v>
      </c>
      <c r="AA24" s="88" t="str">
        <f>Tabela!K25</f>
        <v>Gana</v>
      </c>
      <c r="AB24" s="88"/>
      <c r="AC24" s="88"/>
      <c r="AD24" s="88"/>
    </row>
    <row r="25" spans="1:30" x14ac:dyDescent="0.25">
      <c r="A25" s="24" t="s">
        <v>133</v>
      </c>
      <c r="B25" s="25"/>
      <c r="C25" s="25" t="s">
        <v>117</v>
      </c>
      <c r="D25" s="25"/>
      <c r="E25" s="22" t="s">
        <v>148</v>
      </c>
      <c r="H25" s="88" t="str">
        <f>Tabela!A26</f>
        <v>Tunísia</v>
      </c>
      <c r="I25" s="88"/>
      <c r="J25" s="88"/>
      <c r="K25" s="88"/>
      <c r="L25" s="2">
        <f>Tabela!B26</f>
        <v>0</v>
      </c>
      <c r="M25" s="2" t="s">
        <v>88</v>
      </c>
      <c r="N25" s="2">
        <f>Tabela!D26</f>
        <v>0</v>
      </c>
      <c r="O25" s="88" t="str">
        <f>Tabela!E26</f>
        <v>Austrália</v>
      </c>
      <c r="P25" s="88"/>
      <c r="Q25" s="88"/>
      <c r="R25" s="88"/>
      <c r="T25" s="88" t="str">
        <f>Tabela!G26</f>
        <v>Coreia do Sul</v>
      </c>
      <c r="U25" s="88"/>
      <c r="V25" s="88"/>
      <c r="W25" s="88"/>
      <c r="X25">
        <f>Tabela!H26</f>
        <v>0</v>
      </c>
      <c r="Y25" s="2" t="s">
        <v>88</v>
      </c>
      <c r="Z25">
        <f>Tabela!J26</f>
        <v>0</v>
      </c>
      <c r="AA25" s="88" t="str">
        <f>Tabela!K26</f>
        <v>Gana</v>
      </c>
      <c r="AB25" s="88"/>
      <c r="AC25" s="88"/>
      <c r="AD25" s="88"/>
    </row>
    <row r="26" spans="1:30" x14ac:dyDescent="0.25">
      <c r="A26" s="24" t="s">
        <v>46</v>
      </c>
      <c r="B26" s="25"/>
      <c r="C26" s="25" t="s">
        <v>29</v>
      </c>
      <c r="D26" s="25"/>
      <c r="E26" s="28" t="s">
        <v>302</v>
      </c>
      <c r="H26" s="88" t="str">
        <f>Tabela!A27</f>
        <v>França</v>
      </c>
      <c r="I26" s="88"/>
      <c r="J26" s="88"/>
      <c r="K26" s="88"/>
      <c r="L26" s="2">
        <f>Tabela!B27</f>
        <v>0</v>
      </c>
      <c r="M26" s="2" t="s">
        <v>88</v>
      </c>
      <c r="N26" s="2">
        <f>Tabela!D27</f>
        <v>0</v>
      </c>
      <c r="O26" s="88" t="str">
        <f>Tabela!E27</f>
        <v>Dinamarca</v>
      </c>
      <c r="P26" s="88"/>
      <c r="Q26" s="88"/>
      <c r="R26" s="88"/>
      <c r="T26" s="88" t="str">
        <f>Tabela!G27</f>
        <v>Portugal</v>
      </c>
      <c r="U26" s="88"/>
      <c r="V26" s="88"/>
      <c r="W26" s="88"/>
      <c r="X26">
        <f>Tabela!H27</f>
        <v>0</v>
      </c>
      <c r="Y26" s="2" t="s">
        <v>88</v>
      </c>
      <c r="Z26">
        <f>Tabela!J27</f>
        <v>0</v>
      </c>
      <c r="AA26" s="88" t="str">
        <f>Tabela!K27</f>
        <v>Uruguai</v>
      </c>
      <c r="AB26" s="88"/>
      <c r="AC26" s="88"/>
      <c r="AD26" s="88"/>
    </row>
    <row r="27" spans="1:30" x14ac:dyDescent="0.25">
      <c r="A27" s="24" t="s">
        <v>16</v>
      </c>
      <c r="B27" s="25"/>
      <c r="C27" s="25" t="s">
        <v>119</v>
      </c>
      <c r="D27" s="25"/>
      <c r="E27" s="28" t="s">
        <v>303</v>
      </c>
      <c r="H27" s="88" t="str">
        <f>Tabela!A28</f>
        <v>Tunísia</v>
      </c>
      <c r="I27" s="88"/>
      <c r="J27" s="88"/>
      <c r="K27" s="88"/>
      <c r="L27" s="2">
        <f>Tabela!B28</f>
        <v>0</v>
      </c>
      <c r="M27" s="2" t="s">
        <v>88</v>
      </c>
      <c r="N27" s="2">
        <f>Tabela!D28</f>
        <v>0</v>
      </c>
      <c r="O27" s="88" t="str">
        <f>Tabela!E28</f>
        <v>França</v>
      </c>
      <c r="P27" s="88"/>
      <c r="Q27" s="88"/>
      <c r="R27" s="88"/>
      <c r="T27" s="88" t="str">
        <f>Tabela!G28</f>
        <v>Coreia do Sul</v>
      </c>
      <c r="U27" s="88"/>
      <c r="V27" s="88"/>
      <c r="W27" s="88"/>
      <c r="X27">
        <f>Tabela!H28</f>
        <v>0</v>
      </c>
      <c r="Y27" s="2" t="s">
        <v>88</v>
      </c>
      <c r="Z27">
        <f>Tabela!J28</f>
        <v>0</v>
      </c>
      <c r="AA27" s="88" t="str">
        <f>Tabela!K28</f>
        <v>Portugal</v>
      </c>
      <c r="AB27" s="88"/>
      <c r="AC27" s="88"/>
      <c r="AD27" s="88"/>
    </row>
    <row r="28" spans="1:30" ht="15.75" thickBot="1" x14ac:dyDescent="0.3">
      <c r="A28" s="26" t="s">
        <v>17</v>
      </c>
      <c r="B28" s="27"/>
      <c r="C28" s="27" t="s">
        <v>31</v>
      </c>
      <c r="D28" s="27"/>
      <c r="E28" s="29"/>
      <c r="H28" s="88" t="str">
        <f>Tabela!A29</f>
        <v>Austrália</v>
      </c>
      <c r="I28" s="88"/>
      <c r="J28" s="88"/>
      <c r="K28" s="88"/>
      <c r="L28" s="2">
        <f>Tabela!B29</f>
        <v>0</v>
      </c>
      <c r="M28" s="2" t="s">
        <v>88</v>
      </c>
      <c r="N28" s="2">
        <f>Tabela!D29</f>
        <v>0</v>
      </c>
      <c r="O28" s="88" t="str">
        <f>Tabela!E29</f>
        <v>Dinamarca</v>
      </c>
      <c r="P28" s="88"/>
      <c r="Q28" s="88"/>
      <c r="R28" s="88"/>
      <c r="T28" s="88" t="str">
        <f>Tabela!G29</f>
        <v>Gana</v>
      </c>
      <c r="U28" s="88"/>
      <c r="V28" s="88"/>
      <c r="W28" s="88"/>
      <c r="X28">
        <f>Tabela!H29</f>
        <v>0</v>
      </c>
      <c r="Y28" s="2" t="s">
        <v>88</v>
      </c>
      <c r="Z28">
        <f>Tabela!J29</f>
        <v>0</v>
      </c>
      <c r="AA28" s="88" t="str">
        <f>Tabela!K29</f>
        <v>Uruguai</v>
      </c>
      <c r="AB28" s="88"/>
      <c r="AC28" s="88"/>
      <c r="AD28" s="88"/>
    </row>
    <row r="29" spans="1:30" ht="15.75" thickTop="1" x14ac:dyDescent="0.25">
      <c r="O29" s="33"/>
      <c r="P29" s="33"/>
      <c r="Q29" s="33"/>
      <c r="R29" s="33"/>
      <c r="T29" s="33"/>
      <c r="U29" s="33"/>
      <c r="V29" s="33"/>
      <c r="W29" s="33"/>
    </row>
    <row r="30" spans="1:30" x14ac:dyDescent="0.25">
      <c r="O30" s="33"/>
      <c r="P30" s="33"/>
      <c r="Q30" s="33"/>
      <c r="R30" s="33"/>
      <c r="T30" s="33"/>
      <c r="U30" s="33"/>
      <c r="V30" s="33"/>
      <c r="W30" s="33"/>
    </row>
    <row r="31" spans="1:30" x14ac:dyDescent="0.25">
      <c r="O31" s="33"/>
      <c r="P31" s="33"/>
      <c r="Q31" s="33"/>
      <c r="R31" s="33"/>
    </row>
    <row r="32" spans="1:30" x14ac:dyDescent="0.25">
      <c r="O32" s="88"/>
      <c r="P32" s="88"/>
      <c r="Q32" s="88"/>
      <c r="R32" s="88"/>
    </row>
    <row r="33" spans="15:18" x14ac:dyDescent="0.25">
      <c r="O33" s="88"/>
      <c r="P33" s="88"/>
      <c r="Q33" s="88"/>
      <c r="R33" s="88"/>
    </row>
    <row r="34" spans="15:18" x14ac:dyDescent="0.25">
      <c r="O34" s="88"/>
      <c r="P34" s="88"/>
      <c r="Q34" s="88"/>
      <c r="R34" s="88"/>
    </row>
    <row r="35" spans="15:18" x14ac:dyDescent="0.25">
      <c r="O35" s="88"/>
      <c r="P35" s="88"/>
      <c r="Q35" s="88"/>
      <c r="R35" s="88"/>
    </row>
  </sheetData>
  <mergeCells count="113">
    <mergeCell ref="H4:K4"/>
    <mergeCell ref="O4:R4"/>
    <mergeCell ref="T4:W4"/>
    <mergeCell ref="AA4:AD4"/>
    <mergeCell ref="H5:K5"/>
    <mergeCell ref="O5:R5"/>
    <mergeCell ref="T5:W5"/>
    <mergeCell ref="AA5:AD5"/>
    <mergeCell ref="B1:E1"/>
    <mergeCell ref="H2:K2"/>
    <mergeCell ref="O2:R2"/>
    <mergeCell ref="T2:W2"/>
    <mergeCell ref="AA2:AD2"/>
    <mergeCell ref="H3:K3"/>
    <mergeCell ref="O3:R3"/>
    <mergeCell ref="T3:W3"/>
    <mergeCell ref="AA3:AD3"/>
    <mergeCell ref="H8:K8"/>
    <mergeCell ref="O8:R8"/>
    <mergeCell ref="T8:W8"/>
    <mergeCell ref="AA8:AD8"/>
    <mergeCell ref="H9:K9"/>
    <mergeCell ref="O9:R9"/>
    <mergeCell ref="T9:W9"/>
    <mergeCell ref="AA9:AD9"/>
    <mergeCell ref="H6:K6"/>
    <mergeCell ref="O6:R6"/>
    <mergeCell ref="T6:W6"/>
    <mergeCell ref="AA6:AD6"/>
    <mergeCell ref="H7:K7"/>
    <mergeCell ref="O7:R7"/>
    <mergeCell ref="T7:W7"/>
    <mergeCell ref="AA7:AD7"/>
    <mergeCell ref="H12:K12"/>
    <mergeCell ref="O12:R12"/>
    <mergeCell ref="T12:W12"/>
    <mergeCell ref="AA12:AD12"/>
    <mergeCell ref="H13:K13"/>
    <mergeCell ref="O13:R13"/>
    <mergeCell ref="T13:W13"/>
    <mergeCell ref="AA13:AD13"/>
    <mergeCell ref="H10:K10"/>
    <mergeCell ref="O10:R10"/>
    <mergeCell ref="T10:W10"/>
    <mergeCell ref="AA10:AD10"/>
    <mergeCell ref="H11:K11"/>
    <mergeCell ref="O11:R11"/>
    <mergeCell ref="T11:W11"/>
    <mergeCell ref="AA11:AD11"/>
    <mergeCell ref="H16:K16"/>
    <mergeCell ref="O16:R16"/>
    <mergeCell ref="T16:W16"/>
    <mergeCell ref="AA16:AD16"/>
    <mergeCell ref="H17:K17"/>
    <mergeCell ref="O17:R17"/>
    <mergeCell ref="T17:W17"/>
    <mergeCell ref="AA17:AD17"/>
    <mergeCell ref="H14:K14"/>
    <mergeCell ref="O14:R14"/>
    <mergeCell ref="T14:W14"/>
    <mergeCell ref="AA14:AD14"/>
    <mergeCell ref="H15:K15"/>
    <mergeCell ref="O15:R15"/>
    <mergeCell ref="T15:W15"/>
    <mergeCell ref="AA15:AD15"/>
    <mergeCell ref="H20:K20"/>
    <mergeCell ref="O20:R20"/>
    <mergeCell ref="T20:W20"/>
    <mergeCell ref="AA20:AD20"/>
    <mergeCell ref="H21:K21"/>
    <mergeCell ref="O21:R21"/>
    <mergeCell ref="T21:W21"/>
    <mergeCell ref="AA21:AD21"/>
    <mergeCell ref="H18:K18"/>
    <mergeCell ref="O18:R18"/>
    <mergeCell ref="T18:W18"/>
    <mergeCell ref="AA18:AD18"/>
    <mergeCell ref="H19:K19"/>
    <mergeCell ref="O19:R19"/>
    <mergeCell ref="T19:W19"/>
    <mergeCell ref="AA19:AD19"/>
    <mergeCell ref="H24:K24"/>
    <mergeCell ref="O24:R24"/>
    <mergeCell ref="T24:W24"/>
    <mergeCell ref="AA24:AD24"/>
    <mergeCell ref="H25:K25"/>
    <mergeCell ref="O25:R25"/>
    <mergeCell ref="T25:W25"/>
    <mergeCell ref="AA25:AD25"/>
    <mergeCell ref="H22:K22"/>
    <mergeCell ref="O22:R22"/>
    <mergeCell ref="T22:W22"/>
    <mergeCell ref="AA22:AD22"/>
    <mergeCell ref="H23:K23"/>
    <mergeCell ref="O23:R23"/>
    <mergeCell ref="T23:W23"/>
    <mergeCell ref="AA23:AD23"/>
    <mergeCell ref="O34:R34"/>
    <mergeCell ref="O35:R35"/>
    <mergeCell ref="H28:K28"/>
    <mergeCell ref="O28:R28"/>
    <mergeCell ref="T28:W28"/>
    <mergeCell ref="AA28:AD28"/>
    <mergeCell ref="O32:R32"/>
    <mergeCell ref="O33:R33"/>
    <mergeCell ref="H26:K26"/>
    <mergeCell ref="O26:R26"/>
    <mergeCell ref="T26:W26"/>
    <mergeCell ref="AA26:AD26"/>
    <mergeCell ref="H27:K27"/>
    <mergeCell ref="O27:R27"/>
    <mergeCell ref="T27:W27"/>
    <mergeCell ref="AA27:AD2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F39F-3F82-40A1-8911-4EAF0D8AC5D2}">
  <dimension ref="A1:V30"/>
  <sheetViews>
    <sheetView zoomScale="90" zoomScaleNormal="90" workbookViewId="0">
      <selection activeCell="T6" sqref="T6"/>
    </sheetView>
  </sheetViews>
  <sheetFormatPr defaultColWidth="8.85546875" defaultRowHeight="15.75" x14ac:dyDescent="0.25"/>
  <cols>
    <col min="1" max="1" width="15.42578125" style="3" bestFit="1" customWidth="1"/>
    <col min="2" max="4" width="5.28515625" style="4" customWidth="1"/>
    <col min="5" max="5" width="15.42578125" style="13" bestFit="1" customWidth="1"/>
    <col min="6" max="6" width="1.7109375" style="3" customWidth="1"/>
    <col min="7" max="7" width="13.42578125" style="3" bestFit="1" customWidth="1"/>
    <col min="8" max="10" width="5.28515625" style="3" customWidth="1"/>
    <col min="11" max="11" width="13.42578125" style="13" bestFit="1" customWidth="1"/>
    <col min="12" max="12" width="1.85546875" style="3" customWidth="1"/>
    <col min="13" max="14" width="16.7109375" style="3" customWidth="1"/>
    <col min="15" max="15" width="1.85546875" style="3" customWidth="1"/>
    <col min="16" max="18" width="8.140625" style="3" customWidth="1"/>
    <col min="19" max="19" width="1.85546875" style="3" customWidth="1"/>
    <col min="20" max="22" width="8.140625" style="3" customWidth="1"/>
    <col min="23" max="16384" width="8.85546875" style="3"/>
  </cols>
  <sheetData>
    <row r="1" spans="1:22" ht="17.25" thickTop="1" thickBot="1" x14ac:dyDescent="0.3">
      <c r="A1" s="38" t="s">
        <v>95</v>
      </c>
      <c r="B1" s="39"/>
      <c r="C1" s="39"/>
      <c r="D1" s="39"/>
      <c r="E1" s="39"/>
      <c r="F1" s="39"/>
      <c r="G1" s="39"/>
      <c r="H1" s="39"/>
      <c r="I1" s="39"/>
      <c r="J1" s="39"/>
      <c r="K1" s="40"/>
    </row>
    <row r="2" spans="1:22" ht="16.5" thickTop="1" x14ac:dyDescent="0.25">
      <c r="A2" s="46" t="s">
        <v>1</v>
      </c>
      <c r="B2" s="36"/>
      <c r="C2" s="36"/>
      <c r="D2" s="36"/>
      <c r="E2" s="36"/>
      <c r="F2" s="41"/>
      <c r="G2" s="36" t="s">
        <v>91</v>
      </c>
      <c r="H2" s="36"/>
      <c r="I2" s="36"/>
      <c r="J2" s="36"/>
      <c r="K2" s="37"/>
      <c r="M2" s="44" t="s">
        <v>90</v>
      </c>
      <c r="N2" s="45"/>
      <c r="P2" s="83" t="s">
        <v>527</v>
      </c>
      <c r="Q2" s="84"/>
      <c r="R2" s="85"/>
      <c r="T2" s="59" t="s">
        <v>528</v>
      </c>
      <c r="U2" s="60"/>
      <c r="V2" s="61"/>
    </row>
    <row r="3" spans="1:22" ht="18" customHeight="1" x14ac:dyDescent="0.25">
      <c r="A3" s="5" t="s">
        <v>64</v>
      </c>
      <c r="B3" s="11">
        <v>0</v>
      </c>
      <c r="C3" s="7" t="s">
        <v>88</v>
      </c>
      <c r="D3" s="11">
        <v>2</v>
      </c>
      <c r="E3" s="15" t="s">
        <v>69</v>
      </c>
      <c r="F3" s="42"/>
      <c r="G3" s="6" t="s">
        <v>56</v>
      </c>
      <c r="H3" s="11"/>
      <c r="I3" s="7" t="s">
        <v>88</v>
      </c>
      <c r="J3" s="11"/>
      <c r="K3" s="12" t="s">
        <v>77</v>
      </c>
      <c r="M3" s="5" t="s">
        <v>56</v>
      </c>
      <c r="N3" s="12" t="s">
        <v>72</v>
      </c>
      <c r="P3" s="68">
        <v>50</v>
      </c>
      <c r="Q3" s="69"/>
      <c r="R3" s="70"/>
      <c r="T3" s="53">
        <v>22</v>
      </c>
      <c r="U3" s="54"/>
      <c r="V3" s="55"/>
    </row>
    <row r="4" spans="1:22" ht="18" customHeight="1" x14ac:dyDescent="0.25">
      <c r="A4" s="5" t="s">
        <v>83</v>
      </c>
      <c r="B4" s="7"/>
      <c r="C4" s="7" t="s">
        <v>88</v>
      </c>
      <c r="D4" s="7"/>
      <c r="E4" s="15" t="s">
        <v>74</v>
      </c>
      <c r="F4" s="42"/>
      <c r="G4" s="6" t="s">
        <v>70</v>
      </c>
      <c r="H4" s="7"/>
      <c r="I4" s="7" t="s">
        <v>88</v>
      </c>
      <c r="J4" s="7"/>
      <c r="K4" s="12" t="s">
        <v>66</v>
      </c>
      <c r="M4" s="5" t="s">
        <v>57</v>
      </c>
      <c r="N4" s="12" t="s">
        <v>73</v>
      </c>
      <c r="P4" s="68"/>
      <c r="Q4" s="69"/>
      <c r="R4" s="70"/>
      <c r="T4" s="53"/>
      <c r="U4" s="54"/>
      <c r="V4" s="55"/>
    </row>
    <row r="5" spans="1:22" ht="18" customHeight="1" x14ac:dyDescent="0.25">
      <c r="A5" s="5" t="s">
        <v>64</v>
      </c>
      <c r="B5" s="7"/>
      <c r="C5" s="7" t="s">
        <v>88</v>
      </c>
      <c r="D5" s="7"/>
      <c r="E5" s="15" t="s">
        <v>83</v>
      </c>
      <c r="F5" s="42"/>
      <c r="G5" s="6" t="s">
        <v>77</v>
      </c>
      <c r="H5" s="7"/>
      <c r="I5" s="7" t="s">
        <v>88</v>
      </c>
      <c r="J5" s="7"/>
      <c r="K5" s="12" t="s">
        <v>66</v>
      </c>
      <c r="M5" s="5" t="s">
        <v>58</v>
      </c>
      <c r="N5" s="12" t="s">
        <v>74</v>
      </c>
      <c r="P5" s="71"/>
      <c r="Q5" s="72"/>
      <c r="R5" s="73"/>
      <c r="T5" s="56"/>
      <c r="U5" s="57"/>
      <c r="V5" s="58"/>
    </row>
    <row r="6" spans="1:22" x14ac:dyDescent="0.25">
      <c r="A6" s="5" t="s">
        <v>74</v>
      </c>
      <c r="B6" s="7"/>
      <c r="C6" s="7" t="s">
        <v>88</v>
      </c>
      <c r="D6" s="7"/>
      <c r="E6" s="15" t="s">
        <v>69</v>
      </c>
      <c r="F6" s="42"/>
      <c r="G6" s="6" t="s">
        <v>70</v>
      </c>
      <c r="H6" s="7"/>
      <c r="I6" s="7" t="s">
        <v>88</v>
      </c>
      <c r="J6" s="7"/>
      <c r="K6" s="12" t="s">
        <v>56</v>
      </c>
      <c r="M6" s="5" t="s">
        <v>59</v>
      </c>
      <c r="N6" s="12" t="s">
        <v>75</v>
      </c>
    </row>
    <row r="7" spans="1:22" x14ac:dyDescent="0.25">
      <c r="A7" s="5" t="s">
        <v>74</v>
      </c>
      <c r="B7" s="7"/>
      <c r="C7" s="7" t="s">
        <v>88</v>
      </c>
      <c r="D7" s="7"/>
      <c r="E7" s="15" t="s">
        <v>64</v>
      </c>
      <c r="F7" s="42"/>
      <c r="G7" s="6" t="s">
        <v>77</v>
      </c>
      <c r="H7" s="7"/>
      <c r="I7" s="7" t="s">
        <v>88</v>
      </c>
      <c r="J7" s="7"/>
      <c r="K7" s="12" t="s">
        <v>70</v>
      </c>
      <c r="M7" s="5" t="s">
        <v>60</v>
      </c>
      <c r="N7" s="12" t="s">
        <v>76</v>
      </c>
      <c r="P7" s="80" t="s">
        <v>531</v>
      </c>
      <c r="Q7" s="81"/>
      <c r="R7" s="82"/>
      <c r="T7" s="59" t="s">
        <v>529</v>
      </c>
      <c r="U7" s="60"/>
      <c r="V7" s="61"/>
    </row>
    <row r="8" spans="1:22" x14ac:dyDescent="0.25">
      <c r="A8" s="5" t="s">
        <v>69</v>
      </c>
      <c r="B8" s="7"/>
      <c r="C8" s="7" t="s">
        <v>88</v>
      </c>
      <c r="D8" s="7"/>
      <c r="E8" s="15" t="s">
        <v>83</v>
      </c>
      <c r="F8" s="42"/>
      <c r="G8" s="6" t="s">
        <v>66</v>
      </c>
      <c r="H8" s="7"/>
      <c r="I8" s="7" t="s">
        <v>88</v>
      </c>
      <c r="J8" s="7"/>
      <c r="K8" s="12" t="s">
        <v>56</v>
      </c>
      <c r="M8" s="5" t="s">
        <v>61</v>
      </c>
      <c r="N8" s="12" t="s">
        <v>77</v>
      </c>
      <c r="P8" s="68">
        <f>T16*0.5</f>
        <v>85</v>
      </c>
      <c r="Q8" s="69"/>
      <c r="R8" s="70"/>
      <c r="T8" s="62">
        <v>10</v>
      </c>
      <c r="U8" s="63"/>
      <c r="V8" s="64"/>
    </row>
    <row r="9" spans="1:22" x14ac:dyDescent="0.25">
      <c r="A9" s="46" t="s">
        <v>8</v>
      </c>
      <c r="B9" s="36"/>
      <c r="C9" s="36"/>
      <c r="D9" s="36"/>
      <c r="E9" s="36"/>
      <c r="F9" s="42"/>
      <c r="G9" s="36" t="s">
        <v>92</v>
      </c>
      <c r="H9" s="36"/>
      <c r="I9" s="36"/>
      <c r="J9" s="36"/>
      <c r="K9" s="37"/>
      <c r="M9" s="5" t="s">
        <v>62</v>
      </c>
      <c r="N9" s="12" t="s">
        <v>78</v>
      </c>
      <c r="P9" s="71"/>
      <c r="Q9" s="72"/>
      <c r="R9" s="73"/>
      <c r="T9" s="65"/>
      <c r="U9" s="66"/>
      <c r="V9" s="67"/>
    </row>
    <row r="10" spans="1:22" ht="18.75" x14ac:dyDescent="0.25">
      <c r="A10" s="5" t="s">
        <v>75</v>
      </c>
      <c r="B10" s="11">
        <v>6</v>
      </c>
      <c r="C10" s="7" t="s">
        <v>88</v>
      </c>
      <c r="D10" s="11">
        <v>2</v>
      </c>
      <c r="E10" s="15" t="s">
        <v>76</v>
      </c>
      <c r="F10" s="42"/>
      <c r="G10" s="6" t="s">
        <v>78</v>
      </c>
      <c r="H10" s="11"/>
      <c r="I10" s="7" t="s">
        <v>88</v>
      </c>
      <c r="J10" s="11"/>
      <c r="K10" s="12" t="s">
        <v>67</v>
      </c>
      <c r="M10" s="5" t="s">
        <v>63</v>
      </c>
      <c r="N10" s="12" t="s">
        <v>79</v>
      </c>
    </row>
    <row r="11" spans="1:22" x14ac:dyDescent="0.25">
      <c r="A11" s="5" t="s">
        <v>71</v>
      </c>
      <c r="B11" s="7"/>
      <c r="C11" s="7" t="s">
        <v>88</v>
      </c>
      <c r="D11" s="7"/>
      <c r="E11" s="15" t="s">
        <v>89</v>
      </c>
      <c r="F11" s="42"/>
      <c r="G11" s="6" t="s">
        <v>60</v>
      </c>
      <c r="H11" s="7"/>
      <c r="I11" s="7" t="s">
        <v>88</v>
      </c>
      <c r="J11" s="7"/>
      <c r="K11" s="12" t="s">
        <v>63</v>
      </c>
      <c r="M11" s="5" t="s">
        <v>64</v>
      </c>
      <c r="N11" s="12" t="s">
        <v>80</v>
      </c>
      <c r="P11" s="77" t="s">
        <v>532</v>
      </c>
      <c r="Q11" s="78"/>
      <c r="R11" s="79"/>
      <c r="T11" s="59" t="s">
        <v>530</v>
      </c>
      <c r="U11" s="60"/>
      <c r="V11" s="61"/>
    </row>
    <row r="12" spans="1:22" ht="15.75" customHeight="1" x14ac:dyDescent="0.25">
      <c r="A12" s="5" t="s">
        <v>89</v>
      </c>
      <c r="B12" s="7"/>
      <c r="C12" s="7" t="s">
        <v>88</v>
      </c>
      <c r="D12" s="7"/>
      <c r="E12" s="15" t="s">
        <v>76</v>
      </c>
      <c r="F12" s="42"/>
      <c r="G12" s="6" t="s">
        <v>60</v>
      </c>
      <c r="H12" s="7"/>
      <c r="I12" s="7" t="s">
        <v>88</v>
      </c>
      <c r="J12" s="7"/>
      <c r="K12" s="12" t="s">
        <v>78</v>
      </c>
      <c r="M12" s="5" t="s">
        <v>65</v>
      </c>
      <c r="N12" s="12" t="s">
        <v>81</v>
      </c>
      <c r="P12" s="68">
        <f>T16*0.3</f>
        <v>51</v>
      </c>
      <c r="Q12" s="69"/>
      <c r="R12" s="70"/>
      <c r="T12" s="47">
        <f>T3*T8</f>
        <v>220</v>
      </c>
      <c r="U12" s="48"/>
      <c r="V12" s="49"/>
    </row>
    <row r="13" spans="1:22" ht="15.75" customHeight="1" x14ac:dyDescent="0.25">
      <c r="A13" s="5" t="s">
        <v>75</v>
      </c>
      <c r="B13" s="7"/>
      <c r="C13" s="7" t="s">
        <v>88</v>
      </c>
      <c r="D13" s="7"/>
      <c r="E13" s="15" t="s">
        <v>71</v>
      </c>
      <c r="F13" s="42"/>
      <c r="G13" s="6" t="s">
        <v>67</v>
      </c>
      <c r="H13" s="7"/>
      <c r="I13" s="7" t="s">
        <v>88</v>
      </c>
      <c r="J13" s="7"/>
      <c r="K13" s="12" t="s">
        <v>63</v>
      </c>
      <c r="M13" s="5" t="s">
        <v>66</v>
      </c>
      <c r="N13" s="12" t="s">
        <v>82</v>
      </c>
      <c r="P13" s="71"/>
      <c r="Q13" s="72"/>
      <c r="R13" s="73"/>
      <c r="T13" s="50"/>
      <c r="U13" s="51"/>
      <c r="V13" s="52"/>
    </row>
    <row r="14" spans="1:22" ht="15.75" customHeight="1" x14ac:dyDescent="0.25">
      <c r="A14" s="5" t="s">
        <v>76</v>
      </c>
      <c r="B14" s="7"/>
      <c r="C14" s="7" t="s">
        <v>88</v>
      </c>
      <c r="D14" s="7"/>
      <c r="E14" s="15" t="s">
        <v>71</v>
      </c>
      <c r="F14" s="42"/>
      <c r="G14" s="6" t="s">
        <v>67</v>
      </c>
      <c r="H14" s="7"/>
      <c r="I14" s="7" t="s">
        <v>88</v>
      </c>
      <c r="J14" s="7"/>
      <c r="K14" s="12" t="s">
        <v>60</v>
      </c>
      <c r="M14" s="5" t="s">
        <v>67</v>
      </c>
      <c r="N14" s="12" t="s">
        <v>83</v>
      </c>
      <c r="T14" s="32"/>
      <c r="U14" s="32"/>
      <c r="V14" s="32"/>
    </row>
    <row r="15" spans="1:22" x14ac:dyDescent="0.25">
      <c r="A15" s="5" t="s">
        <v>89</v>
      </c>
      <c r="B15" s="7"/>
      <c r="C15" s="7" t="s">
        <v>88</v>
      </c>
      <c r="D15" s="7"/>
      <c r="E15" s="15" t="s">
        <v>75</v>
      </c>
      <c r="F15" s="42"/>
      <c r="G15" s="6" t="s">
        <v>63</v>
      </c>
      <c r="H15" s="7"/>
      <c r="I15" s="7" t="s">
        <v>88</v>
      </c>
      <c r="J15" s="7"/>
      <c r="K15" s="12" t="s">
        <v>78</v>
      </c>
      <c r="M15" s="5" t="s">
        <v>68</v>
      </c>
      <c r="N15" s="12" t="s">
        <v>84</v>
      </c>
      <c r="P15" s="74" t="s">
        <v>533</v>
      </c>
      <c r="Q15" s="75"/>
      <c r="R15" s="76"/>
      <c r="T15" s="59" t="s">
        <v>534</v>
      </c>
      <c r="U15" s="60"/>
      <c r="V15" s="61"/>
    </row>
    <row r="16" spans="1:22" ht="21" customHeight="1" x14ac:dyDescent="0.25">
      <c r="A16" s="46" t="s">
        <v>12</v>
      </c>
      <c r="B16" s="36"/>
      <c r="C16" s="36"/>
      <c r="D16" s="36"/>
      <c r="E16" s="36"/>
      <c r="F16" s="42"/>
      <c r="G16" s="36" t="s">
        <v>93</v>
      </c>
      <c r="H16" s="36"/>
      <c r="I16" s="36"/>
      <c r="J16" s="36"/>
      <c r="K16" s="37"/>
      <c r="M16" s="5" t="s">
        <v>69</v>
      </c>
      <c r="N16" s="12" t="s">
        <v>85</v>
      </c>
      <c r="P16" s="68">
        <f>T16*0.2</f>
        <v>34</v>
      </c>
      <c r="Q16" s="69"/>
      <c r="R16" s="70"/>
      <c r="T16" s="47">
        <f>T12-P3</f>
        <v>170</v>
      </c>
      <c r="U16" s="48"/>
      <c r="V16" s="49"/>
    </row>
    <row r="17" spans="1:22" ht="21" customHeight="1" x14ac:dyDescent="0.25">
      <c r="A17" s="5" t="s">
        <v>58</v>
      </c>
      <c r="B17" s="11"/>
      <c r="C17" s="7" t="s">
        <v>88</v>
      </c>
      <c r="D17" s="11"/>
      <c r="E17" s="15" t="s">
        <v>57</v>
      </c>
      <c r="F17" s="42"/>
      <c r="G17" s="6" t="s">
        <v>85</v>
      </c>
      <c r="H17" s="11"/>
      <c r="I17" s="7" t="s">
        <v>88</v>
      </c>
      <c r="J17" s="11"/>
      <c r="K17" s="12" t="s">
        <v>62</v>
      </c>
      <c r="M17" s="5" t="s">
        <v>70</v>
      </c>
      <c r="N17" s="12" t="s">
        <v>86</v>
      </c>
      <c r="P17" s="71"/>
      <c r="Q17" s="72"/>
      <c r="R17" s="73"/>
      <c r="T17" s="50"/>
      <c r="U17" s="51"/>
      <c r="V17" s="52"/>
    </row>
    <row r="18" spans="1:22" ht="16.5" thickBot="1" x14ac:dyDescent="0.3">
      <c r="A18" s="5" t="s">
        <v>79</v>
      </c>
      <c r="B18" s="7"/>
      <c r="C18" s="7" t="s">
        <v>88</v>
      </c>
      <c r="D18" s="7"/>
      <c r="E18" s="15" t="s">
        <v>81</v>
      </c>
      <c r="F18" s="42"/>
      <c r="G18" s="6" t="s">
        <v>61</v>
      </c>
      <c r="H18" s="7"/>
      <c r="I18" s="7" t="s">
        <v>88</v>
      </c>
      <c r="J18" s="7"/>
      <c r="K18" s="12" t="s">
        <v>84</v>
      </c>
      <c r="M18" s="8" t="s">
        <v>71</v>
      </c>
      <c r="N18" s="14" t="s">
        <v>87</v>
      </c>
    </row>
    <row r="19" spans="1:22" ht="16.5" thickTop="1" x14ac:dyDescent="0.25">
      <c r="A19" s="5" t="s">
        <v>81</v>
      </c>
      <c r="B19" s="7"/>
      <c r="C19" s="7" t="s">
        <v>88</v>
      </c>
      <c r="D19" s="7"/>
      <c r="E19" s="15" t="s">
        <v>57</v>
      </c>
      <c r="F19" s="42"/>
      <c r="G19" s="6" t="s">
        <v>62</v>
      </c>
      <c r="H19" s="7"/>
      <c r="I19" s="7" t="s">
        <v>88</v>
      </c>
      <c r="J19" s="7"/>
      <c r="K19" s="12" t="s">
        <v>84</v>
      </c>
    </row>
    <row r="20" spans="1:22" x14ac:dyDescent="0.25">
      <c r="A20" s="5" t="s">
        <v>58</v>
      </c>
      <c r="B20" s="7"/>
      <c r="C20" s="7" t="s">
        <v>88</v>
      </c>
      <c r="D20" s="7"/>
      <c r="E20" s="15" t="s">
        <v>79</v>
      </c>
      <c r="F20" s="42"/>
      <c r="G20" s="6" t="s">
        <v>61</v>
      </c>
      <c r="H20" s="7"/>
      <c r="I20" s="7" t="s">
        <v>88</v>
      </c>
      <c r="J20" s="7"/>
      <c r="K20" s="12" t="s">
        <v>85</v>
      </c>
      <c r="M20" s="3" t="s">
        <v>548</v>
      </c>
    </row>
    <row r="21" spans="1:22" x14ac:dyDescent="0.25">
      <c r="A21" s="5" t="s">
        <v>81</v>
      </c>
      <c r="B21" s="7"/>
      <c r="C21" s="7" t="s">
        <v>88</v>
      </c>
      <c r="D21" s="7"/>
      <c r="E21" s="15" t="s">
        <v>58</v>
      </c>
      <c r="F21" s="42"/>
      <c r="G21" s="6" t="s">
        <v>62</v>
      </c>
      <c r="H21" s="7"/>
      <c r="I21" s="7" t="s">
        <v>88</v>
      </c>
      <c r="J21" s="7"/>
      <c r="K21" s="12" t="s">
        <v>61</v>
      </c>
      <c r="M21" s="3" t="s">
        <v>549</v>
      </c>
      <c r="N21" s="3" t="s">
        <v>551</v>
      </c>
    </row>
    <row r="22" spans="1:22" x14ac:dyDescent="0.25">
      <c r="A22" s="5" t="s">
        <v>57</v>
      </c>
      <c r="B22" s="7"/>
      <c r="C22" s="7" t="s">
        <v>88</v>
      </c>
      <c r="D22" s="7"/>
      <c r="E22" s="15" t="s">
        <v>79</v>
      </c>
      <c r="F22" s="42"/>
      <c r="G22" s="6" t="s">
        <v>84</v>
      </c>
      <c r="H22" s="7"/>
      <c r="I22" s="7" t="s">
        <v>88</v>
      </c>
      <c r="J22" s="7"/>
      <c r="K22" s="12" t="s">
        <v>85</v>
      </c>
      <c r="M22" s="3" t="s">
        <v>550</v>
      </c>
      <c r="N22" s="3" t="s">
        <v>552</v>
      </c>
    </row>
    <row r="23" spans="1:22" x14ac:dyDescent="0.25">
      <c r="A23" s="46" t="s">
        <v>18</v>
      </c>
      <c r="B23" s="36"/>
      <c r="C23" s="36"/>
      <c r="D23" s="36"/>
      <c r="E23" s="36"/>
      <c r="F23" s="42"/>
      <c r="G23" s="36" t="s">
        <v>94</v>
      </c>
      <c r="H23" s="36"/>
      <c r="I23" s="36"/>
      <c r="J23" s="36"/>
      <c r="K23" s="37"/>
      <c r="M23" s="3" t="s">
        <v>553</v>
      </c>
      <c r="N23" s="3" t="s">
        <v>554</v>
      </c>
    </row>
    <row r="24" spans="1:22" ht="18.75" x14ac:dyDescent="0.25">
      <c r="A24" s="5" t="s">
        <v>68</v>
      </c>
      <c r="B24" s="11"/>
      <c r="C24" s="7" t="s">
        <v>88</v>
      </c>
      <c r="D24" s="11"/>
      <c r="E24" s="15" t="s">
        <v>86</v>
      </c>
      <c r="F24" s="42"/>
      <c r="G24" s="6" t="s">
        <v>87</v>
      </c>
      <c r="H24" s="11"/>
      <c r="I24" s="7" t="s">
        <v>88</v>
      </c>
      <c r="J24" s="11"/>
      <c r="K24" s="12" t="s">
        <v>65</v>
      </c>
      <c r="N24" s="3" t="s">
        <v>555</v>
      </c>
    </row>
    <row r="25" spans="1:22" x14ac:dyDescent="0.25">
      <c r="A25" s="5" t="s">
        <v>72</v>
      </c>
      <c r="B25" s="7"/>
      <c r="C25" s="7" t="s">
        <v>88</v>
      </c>
      <c r="D25" s="7"/>
      <c r="E25" s="15" t="s">
        <v>59</v>
      </c>
      <c r="F25" s="42"/>
      <c r="G25" s="6" t="s">
        <v>82</v>
      </c>
      <c r="H25" s="7"/>
      <c r="I25" s="7" t="s">
        <v>88</v>
      </c>
      <c r="J25" s="7"/>
      <c r="K25" s="12" t="s">
        <v>73</v>
      </c>
    </row>
    <row r="26" spans="1:22" x14ac:dyDescent="0.25">
      <c r="A26" s="5" t="s">
        <v>86</v>
      </c>
      <c r="B26" s="7"/>
      <c r="C26" s="7" t="s">
        <v>88</v>
      </c>
      <c r="D26" s="7"/>
      <c r="E26" s="15" t="s">
        <v>59</v>
      </c>
      <c r="F26" s="42"/>
      <c r="G26" s="6" t="s">
        <v>65</v>
      </c>
      <c r="H26" s="7"/>
      <c r="I26" s="7" t="s">
        <v>88</v>
      </c>
      <c r="J26" s="7"/>
      <c r="K26" s="12" t="s">
        <v>73</v>
      </c>
    </row>
    <row r="27" spans="1:22" x14ac:dyDescent="0.25">
      <c r="A27" s="5" t="s">
        <v>72</v>
      </c>
      <c r="B27" s="7"/>
      <c r="C27" s="7" t="s">
        <v>88</v>
      </c>
      <c r="D27" s="7"/>
      <c r="E27" s="15" t="s">
        <v>68</v>
      </c>
      <c r="F27" s="42"/>
      <c r="G27" s="6" t="s">
        <v>82</v>
      </c>
      <c r="H27" s="7"/>
      <c r="I27" s="7" t="s">
        <v>88</v>
      </c>
      <c r="J27" s="7"/>
      <c r="K27" s="12" t="s">
        <v>87</v>
      </c>
    </row>
    <row r="28" spans="1:22" x14ac:dyDescent="0.25">
      <c r="A28" s="5" t="s">
        <v>86</v>
      </c>
      <c r="B28" s="7"/>
      <c r="C28" s="7" t="s">
        <v>88</v>
      </c>
      <c r="D28" s="7"/>
      <c r="E28" s="15" t="s">
        <v>72</v>
      </c>
      <c r="F28" s="42"/>
      <c r="G28" s="6" t="s">
        <v>65</v>
      </c>
      <c r="H28" s="7"/>
      <c r="I28" s="7" t="s">
        <v>88</v>
      </c>
      <c r="J28" s="7"/>
      <c r="K28" s="12" t="s">
        <v>82</v>
      </c>
    </row>
    <row r="29" spans="1:22" ht="16.5" thickBot="1" x14ac:dyDescent="0.3">
      <c r="A29" s="8" t="s">
        <v>59</v>
      </c>
      <c r="B29" s="10"/>
      <c r="C29" s="10" t="s">
        <v>88</v>
      </c>
      <c r="D29" s="10"/>
      <c r="E29" s="16" t="s">
        <v>68</v>
      </c>
      <c r="F29" s="43"/>
      <c r="G29" s="9" t="s">
        <v>73</v>
      </c>
      <c r="H29" s="10"/>
      <c r="I29" s="10" t="s">
        <v>88</v>
      </c>
      <c r="J29" s="10"/>
      <c r="K29" s="14" t="s">
        <v>87</v>
      </c>
    </row>
    <row r="30" spans="1:22" ht="16.5" thickTop="1" x14ac:dyDescent="0.25"/>
  </sheetData>
  <mergeCells count="27">
    <mergeCell ref="P16:R17"/>
    <mergeCell ref="T16:V17"/>
    <mergeCell ref="T2:V2"/>
    <mergeCell ref="T7:V7"/>
    <mergeCell ref="P2:R2"/>
    <mergeCell ref="T12:V13"/>
    <mergeCell ref="T3:V5"/>
    <mergeCell ref="T15:V15"/>
    <mergeCell ref="T8:V9"/>
    <mergeCell ref="P3:R5"/>
    <mergeCell ref="T11:V11"/>
    <mergeCell ref="P15:R15"/>
    <mergeCell ref="P11:R11"/>
    <mergeCell ref="P7:R7"/>
    <mergeCell ref="P12:R13"/>
    <mergeCell ref="P8:R9"/>
    <mergeCell ref="G23:K23"/>
    <mergeCell ref="A1:K1"/>
    <mergeCell ref="F2:F29"/>
    <mergeCell ref="M2:N2"/>
    <mergeCell ref="A2:E2"/>
    <mergeCell ref="A9:E9"/>
    <mergeCell ref="A16:E16"/>
    <mergeCell ref="A23:E23"/>
    <mergeCell ref="G2:K2"/>
    <mergeCell ref="G9:K9"/>
    <mergeCell ref="G16:K1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71A8-7284-4442-9B7C-D708590E55EE}">
  <sheetPr>
    <tabColor rgb="FF00B050"/>
  </sheetPr>
  <dimension ref="A1:BM37"/>
  <sheetViews>
    <sheetView tabSelected="1" topLeftCell="H1" zoomScale="90" zoomScaleNormal="90" workbookViewId="0">
      <selection activeCell="BC3" sqref="BC3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  <col min="6" max="6" width="3" customWidth="1"/>
    <col min="7" max="10" width="4.28515625" style="34" customWidth="1"/>
    <col min="11" max="13" width="3" style="2" customWidth="1"/>
    <col min="14" max="17" width="4.28515625" style="35" customWidth="1"/>
    <col min="18" max="18" width="1.5703125" customWidth="1"/>
    <col min="19" max="22" width="4.28515625" style="34" customWidth="1"/>
    <col min="23" max="25" width="3" style="2" customWidth="1"/>
    <col min="26" max="29" width="4.28515625" style="35" customWidth="1"/>
    <col min="30" max="30" width="3" customWidth="1"/>
    <col min="31" max="34" width="4" style="34" customWidth="1"/>
    <col min="35" max="37" width="3" customWidth="1"/>
    <col min="38" max="41" width="4" style="35" customWidth="1"/>
    <col min="42" max="42" width="1.5703125" customWidth="1"/>
    <col min="43" max="46" width="4" style="34" customWidth="1"/>
    <col min="47" max="49" width="3" style="2" customWidth="1"/>
    <col min="50" max="53" width="4" style="35" customWidth="1"/>
    <col min="54" max="54" width="3" customWidth="1"/>
    <col min="55" max="65" width="3" style="2" customWidth="1"/>
    <col min="66" max="88" width="3" customWidth="1"/>
  </cols>
  <sheetData>
    <row r="1" spans="1:55" ht="15.75" thickBot="1" x14ac:dyDescent="0.3">
      <c r="G1" s="88" t="s">
        <v>574</v>
      </c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E1" s="88" t="s">
        <v>575</v>
      </c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</row>
    <row r="2" spans="1:55" ht="16.5" thickTop="1" x14ac:dyDescent="0.25">
      <c r="A2" s="30" t="s">
        <v>165</v>
      </c>
      <c r="B2" s="93" t="s">
        <v>164</v>
      </c>
      <c r="C2" s="93"/>
      <c r="D2" s="93"/>
      <c r="E2" s="94"/>
      <c r="G2" s="91" t="s">
        <v>1</v>
      </c>
      <c r="H2" s="91"/>
      <c r="I2" s="91"/>
      <c r="J2" s="91"/>
      <c r="K2" s="91"/>
      <c r="L2" s="91"/>
      <c r="M2" s="91"/>
      <c r="N2" s="91"/>
      <c r="O2" s="91"/>
      <c r="P2" s="91"/>
      <c r="Q2" s="91"/>
      <c r="S2" s="91" t="s">
        <v>91</v>
      </c>
      <c r="T2" s="91"/>
      <c r="U2" s="91"/>
      <c r="V2" s="91"/>
      <c r="W2" s="91"/>
      <c r="X2" s="91"/>
      <c r="Y2" s="91"/>
      <c r="Z2" s="91"/>
      <c r="AA2" s="91"/>
      <c r="AB2" s="91"/>
      <c r="AC2" s="91"/>
      <c r="AE2" s="92" t="str">
        <f>Tabela!A2</f>
        <v>Grupo A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Q2" s="92" t="str">
        <f>Tabela!G2</f>
        <v>Grupo E</v>
      </c>
      <c r="AR2" s="92"/>
      <c r="AS2" s="92"/>
      <c r="AT2" s="92"/>
      <c r="AU2" s="92"/>
      <c r="AV2" s="92"/>
      <c r="AW2" s="92"/>
      <c r="AX2" s="92"/>
      <c r="AY2" s="92"/>
      <c r="AZ2" s="92"/>
      <c r="BA2" s="92"/>
    </row>
    <row r="3" spans="1:55" x14ac:dyDescent="0.25">
      <c r="A3" s="24" t="s">
        <v>0</v>
      </c>
      <c r="B3" s="25"/>
      <c r="C3" s="25" t="s">
        <v>0</v>
      </c>
      <c r="D3" s="25"/>
      <c r="E3" s="28" t="s">
        <v>0</v>
      </c>
      <c r="G3" s="90" t="s">
        <v>64</v>
      </c>
      <c r="H3" s="90"/>
      <c r="I3" s="90"/>
      <c r="J3" s="90"/>
      <c r="K3" s="2">
        <v>1</v>
      </c>
      <c r="L3" s="2" t="s">
        <v>88</v>
      </c>
      <c r="M3" s="2">
        <v>2</v>
      </c>
      <c r="N3" s="89" t="s">
        <v>69</v>
      </c>
      <c r="O3" s="89"/>
      <c r="P3" s="89"/>
      <c r="Q3" s="89"/>
      <c r="S3" s="90" t="s">
        <v>56</v>
      </c>
      <c r="T3" s="90"/>
      <c r="U3" s="90"/>
      <c r="V3" s="90"/>
      <c r="W3" s="2">
        <v>2</v>
      </c>
      <c r="X3" s="2" t="s">
        <v>88</v>
      </c>
      <c r="Y3" s="2">
        <v>0</v>
      </c>
      <c r="Z3" s="89" t="s">
        <v>77</v>
      </c>
      <c r="AA3" s="89"/>
      <c r="AB3" s="89"/>
      <c r="AC3" s="89"/>
      <c r="AE3" s="90" t="str">
        <f>Tabela!A3</f>
        <v>Catar</v>
      </c>
      <c r="AF3" s="90"/>
      <c r="AG3" s="90"/>
      <c r="AH3" s="90"/>
      <c r="AI3" s="2">
        <f>Tabela!B3</f>
        <v>0</v>
      </c>
      <c r="AJ3" s="2" t="s">
        <v>88</v>
      </c>
      <c r="AK3" s="2">
        <f>Tabela!D3</f>
        <v>2</v>
      </c>
      <c r="AL3" s="89" t="str">
        <f>Tabela!E3</f>
        <v>Equador</v>
      </c>
      <c r="AM3" s="89"/>
      <c r="AN3" s="89"/>
      <c r="AO3" s="89"/>
      <c r="AQ3" s="90" t="str">
        <f>Tabela!G3</f>
        <v>Alemanha</v>
      </c>
      <c r="AR3" s="90"/>
      <c r="AS3" s="90"/>
      <c r="AT3" s="90"/>
      <c r="AU3" s="2">
        <f>Tabela!H3</f>
        <v>0</v>
      </c>
      <c r="AV3" s="2" t="s">
        <v>88</v>
      </c>
      <c r="AW3" s="2">
        <f>Tabela!J3</f>
        <v>0</v>
      </c>
      <c r="AX3" s="89" t="str">
        <f>Tabela!K3</f>
        <v>Japão</v>
      </c>
      <c r="AY3" s="89"/>
      <c r="AZ3" s="89"/>
      <c r="BA3" s="89"/>
      <c r="BC3" s="2">
        <f>IF(AND(AI3=K3,AK3=M3),25,IF(,15,IF(,5,0)))</f>
        <v>0</v>
      </c>
    </row>
    <row r="4" spans="1:55" x14ac:dyDescent="0.25">
      <c r="A4" s="19" t="s">
        <v>1</v>
      </c>
      <c r="B4" s="25"/>
      <c r="C4" s="20" t="s">
        <v>18</v>
      </c>
      <c r="D4" s="25"/>
      <c r="E4" s="21" t="s">
        <v>32</v>
      </c>
      <c r="G4" s="90" t="s">
        <v>83</v>
      </c>
      <c r="H4" s="90"/>
      <c r="I4" s="90"/>
      <c r="J4" s="90"/>
      <c r="K4" s="2">
        <v>1</v>
      </c>
      <c r="L4" s="2" t="s">
        <v>88</v>
      </c>
      <c r="M4" s="2">
        <v>2</v>
      </c>
      <c r="N4" s="89" t="s">
        <v>74</v>
      </c>
      <c r="O4" s="89"/>
      <c r="P4" s="89"/>
      <c r="Q4" s="89"/>
      <c r="S4" s="90" t="s">
        <v>70</v>
      </c>
      <c r="T4" s="90"/>
      <c r="U4" s="90"/>
      <c r="V4" s="90"/>
      <c r="W4" s="2">
        <v>2</v>
      </c>
      <c r="X4" s="2" t="s">
        <v>88</v>
      </c>
      <c r="Y4" s="2">
        <v>1</v>
      </c>
      <c r="Z4" s="89" t="s">
        <v>66</v>
      </c>
      <c r="AA4" s="89"/>
      <c r="AB4" s="89"/>
      <c r="AC4" s="89"/>
      <c r="AE4" s="90" t="str">
        <f>Tabela!A4</f>
        <v>Senegal</v>
      </c>
      <c r="AF4" s="90"/>
      <c r="AG4" s="90"/>
      <c r="AH4" s="90"/>
      <c r="AI4" s="2">
        <f>Tabela!B4</f>
        <v>0</v>
      </c>
      <c r="AJ4" s="2" t="s">
        <v>88</v>
      </c>
      <c r="AK4" s="2">
        <f>Tabela!D4</f>
        <v>0</v>
      </c>
      <c r="AL4" s="89" t="str">
        <f>Tabela!E4</f>
        <v>Holanda</v>
      </c>
      <c r="AM4" s="89"/>
      <c r="AN4" s="89"/>
      <c r="AO4" s="89"/>
      <c r="AQ4" s="90" t="str">
        <f>Tabela!G4</f>
        <v>Espanha</v>
      </c>
      <c r="AR4" s="90"/>
      <c r="AS4" s="90"/>
      <c r="AT4" s="90"/>
      <c r="AU4" s="2">
        <f>Tabela!H4</f>
        <v>0</v>
      </c>
      <c r="AV4" s="2" t="s">
        <v>88</v>
      </c>
      <c r="AW4" s="2">
        <f>Tabela!J4</f>
        <v>0</v>
      </c>
      <c r="AX4" s="89" t="str">
        <f>Tabela!K4</f>
        <v>Costa Rica</v>
      </c>
      <c r="AY4" s="89"/>
      <c r="AZ4" s="89"/>
      <c r="BA4" s="89"/>
      <c r="BC4" s="2">
        <f t="shared" ref="BC3:BC8" si="0">IF(AND(AI4=K4,AK4=M4),25,0)</f>
        <v>0</v>
      </c>
    </row>
    <row r="5" spans="1:55" x14ac:dyDescent="0.25">
      <c r="A5" s="24" t="s">
        <v>0</v>
      </c>
      <c r="B5" s="25"/>
      <c r="C5" s="25" t="s">
        <v>0</v>
      </c>
      <c r="D5" s="25"/>
      <c r="E5" s="28" t="s">
        <v>0</v>
      </c>
      <c r="G5" s="90" t="s">
        <v>64</v>
      </c>
      <c r="H5" s="90"/>
      <c r="I5" s="90"/>
      <c r="J5" s="90"/>
      <c r="K5" s="2">
        <v>1</v>
      </c>
      <c r="L5" s="2" t="s">
        <v>88</v>
      </c>
      <c r="M5" s="2">
        <v>2</v>
      </c>
      <c r="N5" s="89" t="s">
        <v>83</v>
      </c>
      <c r="O5" s="89"/>
      <c r="P5" s="89"/>
      <c r="Q5" s="89"/>
      <c r="S5" s="90" t="s">
        <v>77</v>
      </c>
      <c r="T5" s="90"/>
      <c r="U5" s="90"/>
      <c r="V5" s="90"/>
      <c r="W5" s="2">
        <v>1</v>
      </c>
      <c r="X5" s="2" t="s">
        <v>88</v>
      </c>
      <c r="Y5" s="2">
        <v>0</v>
      </c>
      <c r="Z5" s="89" t="s">
        <v>66</v>
      </c>
      <c r="AA5" s="89"/>
      <c r="AB5" s="89"/>
      <c r="AC5" s="89"/>
      <c r="AE5" s="90" t="str">
        <f>Tabela!A5</f>
        <v>Catar</v>
      </c>
      <c r="AF5" s="90"/>
      <c r="AG5" s="90"/>
      <c r="AH5" s="90"/>
      <c r="AI5" s="2">
        <f>Tabela!B5</f>
        <v>0</v>
      </c>
      <c r="AJ5" s="2" t="s">
        <v>88</v>
      </c>
      <c r="AK5" s="2">
        <f>Tabela!D5</f>
        <v>0</v>
      </c>
      <c r="AL5" s="89" t="str">
        <f>Tabela!E5</f>
        <v>Senegal</v>
      </c>
      <c r="AM5" s="89"/>
      <c r="AN5" s="89"/>
      <c r="AO5" s="89"/>
      <c r="AQ5" s="90" t="str">
        <f>Tabela!G5</f>
        <v>Japão</v>
      </c>
      <c r="AR5" s="90"/>
      <c r="AS5" s="90"/>
      <c r="AT5" s="90"/>
      <c r="AU5" s="2">
        <f>Tabela!H5</f>
        <v>0</v>
      </c>
      <c r="AV5" s="2" t="s">
        <v>88</v>
      </c>
      <c r="AW5" s="2">
        <f>Tabela!J5</f>
        <v>0</v>
      </c>
      <c r="AX5" s="89" t="str">
        <f>Tabela!K5</f>
        <v>Costa Rica</v>
      </c>
      <c r="AY5" s="89"/>
      <c r="AZ5" s="89"/>
      <c r="BA5" s="89"/>
      <c r="BC5" s="2">
        <f t="shared" si="0"/>
        <v>0</v>
      </c>
    </row>
    <row r="6" spans="1:55" x14ac:dyDescent="0.25">
      <c r="A6" s="24" t="s">
        <v>43</v>
      </c>
      <c r="B6" s="25"/>
      <c r="C6" s="25" t="s">
        <v>19</v>
      </c>
      <c r="D6" s="25"/>
      <c r="E6" s="28" t="s">
        <v>33</v>
      </c>
      <c r="G6" s="90" t="s">
        <v>74</v>
      </c>
      <c r="H6" s="90"/>
      <c r="I6" s="90"/>
      <c r="J6" s="90"/>
      <c r="K6" s="2">
        <v>1</v>
      </c>
      <c r="L6" s="2" t="s">
        <v>88</v>
      </c>
      <c r="M6" s="2">
        <v>1</v>
      </c>
      <c r="N6" s="89" t="s">
        <v>69</v>
      </c>
      <c r="O6" s="89"/>
      <c r="P6" s="89"/>
      <c r="Q6" s="89"/>
      <c r="S6" s="90" t="s">
        <v>70</v>
      </c>
      <c r="T6" s="90"/>
      <c r="U6" s="90"/>
      <c r="V6" s="90"/>
      <c r="W6" s="2">
        <v>2</v>
      </c>
      <c r="X6" s="2" t="s">
        <v>88</v>
      </c>
      <c r="Y6" s="2">
        <v>3</v>
      </c>
      <c r="Z6" s="89" t="s">
        <v>56</v>
      </c>
      <c r="AA6" s="89"/>
      <c r="AB6" s="89"/>
      <c r="AC6" s="89"/>
      <c r="AE6" s="90" t="str">
        <f>Tabela!A6</f>
        <v>Holanda</v>
      </c>
      <c r="AF6" s="90"/>
      <c r="AG6" s="90"/>
      <c r="AH6" s="90"/>
      <c r="AI6" s="2">
        <f>Tabela!B6</f>
        <v>0</v>
      </c>
      <c r="AJ6" s="2" t="s">
        <v>88</v>
      </c>
      <c r="AK6" s="2">
        <f>Tabela!D6</f>
        <v>0</v>
      </c>
      <c r="AL6" s="89" t="str">
        <f>Tabela!E6</f>
        <v>Equador</v>
      </c>
      <c r="AM6" s="89"/>
      <c r="AN6" s="89"/>
      <c r="AO6" s="89"/>
      <c r="AQ6" s="90" t="str">
        <f>Tabela!G6</f>
        <v>Espanha</v>
      </c>
      <c r="AR6" s="90"/>
      <c r="AS6" s="90"/>
      <c r="AT6" s="90"/>
      <c r="AU6" s="2">
        <f>Tabela!H6</f>
        <v>0</v>
      </c>
      <c r="AV6" s="2" t="s">
        <v>88</v>
      </c>
      <c r="AW6" s="2">
        <f>Tabela!J6</f>
        <v>0</v>
      </c>
      <c r="AX6" s="89" t="str">
        <f>Tabela!K6</f>
        <v>Alemanha</v>
      </c>
      <c r="AY6" s="89"/>
      <c r="AZ6" s="89"/>
      <c r="BA6" s="89"/>
      <c r="BC6" s="2">
        <f t="shared" si="0"/>
        <v>0</v>
      </c>
    </row>
    <row r="7" spans="1:55" x14ac:dyDescent="0.25">
      <c r="A7" s="24" t="s">
        <v>3</v>
      </c>
      <c r="B7" s="25"/>
      <c r="C7" s="25" t="s">
        <v>20</v>
      </c>
      <c r="D7" s="25"/>
      <c r="E7" s="28" t="s">
        <v>52</v>
      </c>
      <c r="G7" s="90" t="s">
        <v>74</v>
      </c>
      <c r="H7" s="90"/>
      <c r="I7" s="90"/>
      <c r="J7" s="90"/>
      <c r="K7" s="2">
        <v>2</v>
      </c>
      <c r="L7" s="2" t="s">
        <v>88</v>
      </c>
      <c r="M7" s="2">
        <v>0</v>
      </c>
      <c r="N7" s="89" t="s">
        <v>64</v>
      </c>
      <c r="O7" s="89"/>
      <c r="P7" s="89"/>
      <c r="Q7" s="89"/>
      <c r="S7" s="90" t="s">
        <v>77</v>
      </c>
      <c r="T7" s="90"/>
      <c r="U7" s="90"/>
      <c r="V7" s="90"/>
      <c r="W7" s="2">
        <v>2</v>
      </c>
      <c r="X7" s="2" t="s">
        <v>88</v>
      </c>
      <c r="Y7" s="2">
        <v>2</v>
      </c>
      <c r="Z7" s="89" t="s">
        <v>70</v>
      </c>
      <c r="AA7" s="89"/>
      <c r="AB7" s="89"/>
      <c r="AC7" s="89"/>
      <c r="AE7" s="90" t="str">
        <f>Tabela!A7</f>
        <v>Holanda</v>
      </c>
      <c r="AF7" s="90"/>
      <c r="AG7" s="90"/>
      <c r="AH7" s="90"/>
      <c r="AI7" s="2">
        <f>Tabela!B7</f>
        <v>0</v>
      </c>
      <c r="AJ7" s="2" t="s">
        <v>88</v>
      </c>
      <c r="AK7" s="2">
        <f>Tabela!D7</f>
        <v>0</v>
      </c>
      <c r="AL7" s="89" t="str">
        <f>Tabela!E7</f>
        <v>Catar</v>
      </c>
      <c r="AM7" s="89"/>
      <c r="AN7" s="89"/>
      <c r="AO7" s="89"/>
      <c r="AQ7" s="90" t="str">
        <f>Tabela!G7</f>
        <v>Japão</v>
      </c>
      <c r="AR7" s="90"/>
      <c r="AS7" s="90"/>
      <c r="AT7" s="90"/>
      <c r="AU7" s="2">
        <f>Tabela!H7</f>
        <v>0</v>
      </c>
      <c r="AV7" s="2" t="s">
        <v>88</v>
      </c>
      <c r="AW7" s="2">
        <f>Tabela!J7</f>
        <v>0</v>
      </c>
      <c r="AX7" s="89" t="str">
        <f>Tabela!K7</f>
        <v>Espanha</v>
      </c>
      <c r="AY7" s="89"/>
      <c r="AZ7" s="89"/>
      <c r="BA7" s="89"/>
      <c r="BC7" s="2">
        <f t="shared" si="0"/>
        <v>0</v>
      </c>
    </row>
    <row r="8" spans="1:55" x14ac:dyDescent="0.25">
      <c r="A8" s="24" t="s">
        <v>128</v>
      </c>
      <c r="B8" s="25"/>
      <c r="C8" s="25" t="s">
        <v>152</v>
      </c>
      <c r="D8" s="25"/>
      <c r="E8" s="28" t="s">
        <v>34</v>
      </c>
      <c r="G8" s="90" t="s">
        <v>69</v>
      </c>
      <c r="H8" s="90"/>
      <c r="I8" s="90"/>
      <c r="J8" s="90"/>
      <c r="K8" s="2">
        <v>1</v>
      </c>
      <c r="L8" s="2" t="s">
        <v>88</v>
      </c>
      <c r="M8" s="2">
        <v>0</v>
      </c>
      <c r="N8" s="89" t="s">
        <v>83</v>
      </c>
      <c r="O8" s="89"/>
      <c r="P8" s="89"/>
      <c r="Q8" s="89"/>
      <c r="S8" s="90" t="s">
        <v>66</v>
      </c>
      <c r="T8" s="90"/>
      <c r="U8" s="90"/>
      <c r="V8" s="90"/>
      <c r="W8" s="2">
        <v>0</v>
      </c>
      <c r="X8" s="2" t="s">
        <v>88</v>
      </c>
      <c r="Y8" s="2">
        <v>4</v>
      </c>
      <c r="Z8" s="89" t="s">
        <v>56</v>
      </c>
      <c r="AA8" s="89"/>
      <c r="AB8" s="89"/>
      <c r="AC8" s="89"/>
      <c r="AE8" s="90" t="str">
        <f>Tabela!A8</f>
        <v>Equador</v>
      </c>
      <c r="AF8" s="90"/>
      <c r="AG8" s="90"/>
      <c r="AH8" s="90"/>
      <c r="AI8" s="2">
        <f>Tabela!B8</f>
        <v>0</v>
      </c>
      <c r="AJ8" s="2" t="s">
        <v>88</v>
      </c>
      <c r="AK8" s="2">
        <f>Tabela!D8</f>
        <v>0</v>
      </c>
      <c r="AL8" s="89" t="str">
        <f>Tabela!E8</f>
        <v>Senegal</v>
      </c>
      <c r="AM8" s="89"/>
      <c r="AN8" s="89"/>
      <c r="AO8" s="89"/>
      <c r="AQ8" s="90" t="str">
        <f>Tabela!G8</f>
        <v>Costa Rica</v>
      </c>
      <c r="AR8" s="90"/>
      <c r="AS8" s="90"/>
      <c r="AT8" s="90"/>
      <c r="AU8" s="2">
        <f>Tabela!H8</f>
        <v>0</v>
      </c>
      <c r="AV8" s="2" t="s">
        <v>88</v>
      </c>
      <c r="AW8" s="2">
        <f>Tabela!J8</f>
        <v>0</v>
      </c>
      <c r="AX8" s="89" t="str">
        <f>Tabela!K8</f>
        <v>Alemanha</v>
      </c>
      <c r="AY8" s="89"/>
      <c r="AZ8" s="89"/>
      <c r="BA8" s="89"/>
      <c r="BC8" s="2">
        <f t="shared" si="0"/>
        <v>0</v>
      </c>
    </row>
    <row r="9" spans="1:55" x14ac:dyDescent="0.25">
      <c r="A9" s="24" t="s">
        <v>5</v>
      </c>
      <c r="B9" s="25"/>
      <c r="C9" s="25" t="s">
        <v>153</v>
      </c>
      <c r="D9" s="25"/>
      <c r="E9" s="28" t="s">
        <v>35</v>
      </c>
      <c r="G9" s="91" t="s">
        <v>8</v>
      </c>
      <c r="H9" s="91"/>
      <c r="I9" s="91"/>
      <c r="J9" s="91"/>
      <c r="K9" s="91"/>
      <c r="L9" s="91"/>
      <c r="M9" s="91"/>
      <c r="N9" s="91"/>
      <c r="O9" s="91"/>
      <c r="P9" s="91"/>
      <c r="Q9" s="91"/>
      <c r="S9" s="91" t="s">
        <v>92</v>
      </c>
      <c r="T9" s="91"/>
      <c r="U9" s="91"/>
      <c r="V9" s="91"/>
      <c r="W9" s="91"/>
      <c r="X9" s="91"/>
      <c r="Y9" s="91"/>
      <c r="Z9" s="91"/>
      <c r="AA9" s="91"/>
      <c r="AB9" s="91"/>
      <c r="AC9" s="91"/>
      <c r="AE9" s="92" t="str">
        <f>Tabela!A9</f>
        <v>Grupo B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Q9" s="92" t="str">
        <f>Tabela!G9</f>
        <v>Grupo F</v>
      </c>
      <c r="AR9" s="92"/>
      <c r="AS9" s="92"/>
      <c r="AT9" s="92"/>
      <c r="AU9" s="92"/>
      <c r="AV9" s="92"/>
      <c r="AW9" s="92"/>
      <c r="AX9" s="92"/>
      <c r="AY9" s="92"/>
      <c r="AZ9" s="92"/>
      <c r="BA9" s="92"/>
    </row>
    <row r="10" spans="1:55" x14ac:dyDescent="0.25">
      <c r="A10" s="24" t="s">
        <v>6</v>
      </c>
      <c r="B10" s="25"/>
      <c r="C10" s="25" t="s">
        <v>154</v>
      </c>
      <c r="D10" s="25"/>
      <c r="E10" s="28" t="s">
        <v>36</v>
      </c>
      <c r="G10" s="90" t="s">
        <v>75</v>
      </c>
      <c r="H10" s="90"/>
      <c r="I10" s="90"/>
      <c r="J10" s="90"/>
      <c r="K10" s="2">
        <v>2</v>
      </c>
      <c r="L10" s="2" t="s">
        <v>88</v>
      </c>
      <c r="M10" s="2">
        <v>0</v>
      </c>
      <c r="N10" s="89" t="s">
        <v>76</v>
      </c>
      <c r="O10" s="89"/>
      <c r="P10" s="89"/>
      <c r="Q10" s="89"/>
      <c r="S10" s="90" t="s">
        <v>78</v>
      </c>
      <c r="T10" s="90"/>
      <c r="U10" s="90"/>
      <c r="V10" s="90"/>
      <c r="W10" s="2">
        <v>1</v>
      </c>
      <c r="X10" s="2" t="s">
        <v>88</v>
      </c>
      <c r="Y10" s="2">
        <v>3</v>
      </c>
      <c r="Z10" s="89" t="s">
        <v>67</v>
      </c>
      <c r="AA10" s="89"/>
      <c r="AB10" s="89"/>
      <c r="AC10" s="89"/>
      <c r="AE10" s="90" t="str">
        <f>Tabela!A10</f>
        <v>Inglaterra</v>
      </c>
      <c r="AF10" s="90"/>
      <c r="AG10" s="90"/>
      <c r="AH10" s="90"/>
      <c r="AI10" s="2">
        <f>Tabela!B10</f>
        <v>6</v>
      </c>
      <c r="AJ10" s="2" t="s">
        <v>88</v>
      </c>
      <c r="AK10" s="2">
        <f>Tabela!D10</f>
        <v>2</v>
      </c>
      <c r="AL10" s="89" t="str">
        <f>Tabela!E10</f>
        <v>Irã</v>
      </c>
      <c r="AM10" s="89"/>
      <c r="AN10" s="89"/>
      <c r="AO10" s="89"/>
      <c r="AQ10" s="90" t="str">
        <f>Tabela!G10</f>
        <v>Marrocos</v>
      </c>
      <c r="AR10" s="90"/>
      <c r="AS10" s="90"/>
      <c r="AT10" s="90"/>
      <c r="AU10" s="2">
        <f>Tabela!H10</f>
        <v>0</v>
      </c>
      <c r="AV10" s="2" t="s">
        <v>88</v>
      </c>
      <c r="AW10" s="2">
        <f>Tabela!J10</f>
        <v>0</v>
      </c>
      <c r="AX10" s="89" t="str">
        <f>Tabela!K10</f>
        <v>Croácia</v>
      </c>
      <c r="AY10" s="89"/>
      <c r="AZ10" s="89"/>
      <c r="BA10" s="89"/>
      <c r="BC10" s="2">
        <f t="shared" ref="BC10:BC29" si="1">IF(AND(AI10=K10,AK10=M10),25,0)</f>
        <v>0</v>
      </c>
    </row>
    <row r="11" spans="1:55" x14ac:dyDescent="0.25">
      <c r="A11" s="24" t="s">
        <v>150</v>
      </c>
      <c r="B11" s="25"/>
      <c r="C11" s="25" t="s">
        <v>155</v>
      </c>
      <c r="D11" s="25"/>
      <c r="E11" s="28" t="s">
        <v>53</v>
      </c>
      <c r="G11" s="90" t="s">
        <v>71</v>
      </c>
      <c r="H11" s="90"/>
      <c r="I11" s="90"/>
      <c r="J11" s="90"/>
      <c r="K11" s="2">
        <v>1</v>
      </c>
      <c r="L11" s="2" t="s">
        <v>88</v>
      </c>
      <c r="M11" s="2">
        <v>0</v>
      </c>
      <c r="N11" s="89" t="s">
        <v>89</v>
      </c>
      <c r="O11" s="89"/>
      <c r="P11" s="89"/>
      <c r="Q11" s="89"/>
      <c r="S11" s="90" t="s">
        <v>60</v>
      </c>
      <c r="T11" s="90"/>
      <c r="U11" s="90"/>
      <c r="V11" s="90"/>
      <c r="W11" s="2">
        <v>2</v>
      </c>
      <c r="X11" s="2" t="s">
        <v>88</v>
      </c>
      <c r="Y11" s="2">
        <v>1</v>
      </c>
      <c r="Z11" s="89" t="s">
        <v>63</v>
      </c>
      <c r="AA11" s="89"/>
      <c r="AB11" s="89"/>
      <c r="AC11" s="89"/>
      <c r="AE11" s="90" t="str">
        <f>Tabela!A11</f>
        <v>Estados Unidos</v>
      </c>
      <c r="AF11" s="90"/>
      <c r="AG11" s="90"/>
      <c r="AH11" s="90"/>
      <c r="AI11" s="2">
        <f>Tabela!B11</f>
        <v>0</v>
      </c>
      <c r="AJ11" s="2" t="s">
        <v>88</v>
      </c>
      <c r="AK11" s="2">
        <f>Tabela!D11</f>
        <v>0</v>
      </c>
      <c r="AL11" s="89" t="str">
        <f>Tabela!E11</f>
        <v>Gales</v>
      </c>
      <c r="AM11" s="89"/>
      <c r="AN11" s="89"/>
      <c r="AO11" s="89"/>
      <c r="AQ11" s="90" t="str">
        <f>Tabela!G11</f>
        <v>Bélgica</v>
      </c>
      <c r="AR11" s="90"/>
      <c r="AS11" s="90"/>
      <c r="AT11" s="90"/>
      <c r="AU11" s="2">
        <f>Tabela!H11</f>
        <v>0</v>
      </c>
      <c r="AV11" s="2" t="s">
        <v>88</v>
      </c>
      <c r="AW11" s="2">
        <f>Tabela!J11</f>
        <v>0</v>
      </c>
      <c r="AX11" s="89" t="str">
        <f>Tabela!K11</f>
        <v>Canadá</v>
      </c>
      <c r="AY11" s="89"/>
      <c r="AZ11" s="89"/>
      <c r="BA11" s="89"/>
      <c r="BC11" s="2">
        <f t="shared" si="1"/>
        <v>0</v>
      </c>
    </row>
    <row r="12" spans="1:55" x14ac:dyDescent="0.25">
      <c r="A12" s="24" t="s">
        <v>0</v>
      </c>
      <c r="B12" s="25"/>
      <c r="C12" s="25" t="s">
        <v>0</v>
      </c>
      <c r="D12" s="25"/>
      <c r="E12" s="28" t="s">
        <v>0</v>
      </c>
      <c r="G12" s="90" t="s">
        <v>89</v>
      </c>
      <c r="H12" s="90"/>
      <c r="I12" s="90"/>
      <c r="J12" s="90"/>
      <c r="K12" s="2">
        <v>1</v>
      </c>
      <c r="L12" s="2" t="s">
        <v>88</v>
      </c>
      <c r="M12" s="2">
        <v>1</v>
      </c>
      <c r="N12" s="89" t="s">
        <v>76</v>
      </c>
      <c r="O12" s="89"/>
      <c r="P12" s="89"/>
      <c r="Q12" s="89"/>
      <c r="S12" s="90" t="s">
        <v>60</v>
      </c>
      <c r="T12" s="90"/>
      <c r="U12" s="90"/>
      <c r="V12" s="90"/>
      <c r="W12" s="2">
        <v>2</v>
      </c>
      <c r="X12" s="2" t="s">
        <v>88</v>
      </c>
      <c r="Y12" s="2">
        <v>0</v>
      </c>
      <c r="Z12" s="89" t="s">
        <v>78</v>
      </c>
      <c r="AA12" s="89"/>
      <c r="AB12" s="89"/>
      <c r="AC12" s="89"/>
      <c r="AE12" s="90" t="str">
        <f>Tabela!A12</f>
        <v>Gales</v>
      </c>
      <c r="AF12" s="90"/>
      <c r="AG12" s="90"/>
      <c r="AH12" s="90"/>
      <c r="AI12" s="2">
        <f>Tabela!B12</f>
        <v>0</v>
      </c>
      <c r="AJ12" s="2" t="s">
        <v>88</v>
      </c>
      <c r="AK12" s="2">
        <f>Tabela!D12</f>
        <v>0</v>
      </c>
      <c r="AL12" s="89" t="str">
        <f>Tabela!E12</f>
        <v>Irã</v>
      </c>
      <c r="AM12" s="89"/>
      <c r="AN12" s="89"/>
      <c r="AO12" s="89"/>
      <c r="AQ12" s="90" t="str">
        <f>Tabela!G12</f>
        <v>Bélgica</v>
      </c>
      <c r="AR12" s="90"/>
      <c r="AS12" s="90"/>
      <c r="AT12" s="90"/>
      <c r="AU12" s="2">
        <f>Tabela!H12</f>
        <v>0</v>
      </c>
      <c r="AV12" s="2" t="s">
        <v>88</v>
      </c>
      <c r="AW12" s="2">
        <f>Tabela!J12</f>
        <v>0</v>
      </c>
      <c r="AX12" s="89" t="str">
        <f>Tabela!K12</f>
        <v>Marrocos</v>
      </c>
      <c r="AY12" s="89"/>
      <c r="AZ12" s="89"/>
      <c r="BA12" s="89"/>
      <c r="BC12" s="2">
        <f t="shared" si="1"/>
        <v>0</v>
      </c>
    </row>
    <row r="13" spans="1:55" x14ac:dyDescent="0.25">
      <c r="A13" s="19" t="s">
        <v>8</v>
      </c>
      <c r="B13" s="25"/>
      <c r="C13" s="20" t="s">
        <v>23</v>
      </c>
      <c r="D13" s="25"/>
      <c r="E13" s="21" t="s">
        <v>37</v>
      </c>
      <c r="G13" s="90" t="s">
        <v>75</v>
      </c>
      <c r="H13" s="90"/>
      <c r="I13" s="90"/>
      <c r="J13" s="90"/>
      <c r="K13" s="2">
        <v>2</v>
      </c>
      <c r="L13" s="2" t="s">
        <v>88</v>
      </c>
      <c r="M13" s="2">
        <v>1</v>
      </c>
      <c r="N13" s="89" t="s">
        <v>71</v>
      </c>
      <c r="O13" s="89"/>
      <c r="P13" s="89"/>
      <c r="Q13" s="89"/>
      <c r="S13" s="90" t="s">
        <v>67</v>
      </c>
      <c r="T13" s="90"/>
      <c r="U13" s="90"/>
      <c r="V13" s="90"/>
      <c r="W13" s="2">
        <v>2</v>
      </c>
      <c r="X13" s="2" t="s">
        <v>88</v>
      </c>
      <c r="Y13" s="2">
        <v>1</v>
      </c>
      <c r="Z13" s="89" t="s">
        <v>63</v>
      </c>
      <c r="AA13" s="89"/>
      <c r="AB13" s="89"/>
      <c r="AC13" s="89"/>
      <c r="AE13" s="90" t="str">
        <f>Tabela!A13</f>
        <v>Inglaterra</v>
      </c>
      <c r="AF13" s="90"/>
      <c r="AG13" s="90"/>
      <c r="AH13" s="90"/>
      <c r="AI13" s="2">
        <f>Tabela!B13</f>
        <v>0</v>
      </c>
      <c r="AJ13" s="2" t="s">
        <v>88</v>
      </c>
      <c r="AK13" s="2">
        <f>Tabela!D13</f>
        <v>0</v>
      </c>
      <c r="AL13" s="89" t="str">
        <f>Tabela!E13</f>
        <v>Estados Unidos</v>
      </c>
      <c r="AM13" s="89"/>
      <c r="AN13" s="89"/>
      <c r="AO13" s="89"/>
      <c r="AQ13" s="90" t="str">
        <f>Tabela!G13</f>
        <v>Croácia</v>
      </c>
      <c r="AR13" s="90"/>
      <c r="AS13" s="90"/>
      <c r="AT13" s="90"/>
      <c r="AU13" s="2">
        <f>Tabela!H13</f>
        <v>0</v>
      </c>
      <c r="AV13" s="2" t="s">
        <v>88</v>
      </c>
      <c r="AW13" s="2">
        <f>Tabela!J13</f>
        <v>0</v>
      </c>
      <c r="AX13" s="89" t="str">
        <f>Tabela!K13</f>
        <v>Canadá</v>
      </c>
      <c r="AY13" s="89"/>
      <c r="AZ13" s="89"/>
      <c r="BA13" s="89"/>
      <c r="BC13" s="2">
        <f t="shared" si="1"/>
        <v>0</v>
      </c>
    </row>
    <row r="14" spans="1:55" x14ac:dyDescent="0.25">
      <c r="A14" s="24" t="s">
        <v>0</v>
      </c>
      <c r="B14" s="25"/>
      <c r="C14" s="25" t="s">
        <v>0</v>
      </c>
      <c r="D14" s="25"/>
      <c r="E14" s="28" t="s">
        <v>0</v>
      </c>
      <c r="G14" s="90" t="s">
        <v>76</v>
      </c>
      <c r="H14" s="90"/>
      <c r="I14" s="90"/>
      <c r="J14" s="90"/>
      <c r="K14" s="2">
        <v>1</v>
      </c>
      <c r="L14" s="2" t="s">
        <v>88</v>
      </c>
      <c r="M14" s="2">
        <v>1</v>
      </c>
      <c r="N14" s="89" t="s">
        <v>71</v>
      </c>
      <c r="O14" s="89"/>
      <c r="P14" s="89"/>
      <c r="Q14" s="89"/>
      <c r="S14" s="90" t="s">
        <v>67</v>
      </c>
      <c r="T14" s="90"/>
      <c r="U14" s="90"/>
      <c r="V14" s="90"/>
      <c r="W14" s="2">
        <v>1</v>
      </c>
      <c r="X14" s="2" t="s">
        <v>88</v>
      </c>
      <c r="Y14" s="2">
        <v>1</v>
      </c>
      <c r="Z14" s="89" t="s">
        <v>60</v>
      </c>
      <c r="AA14" s="89"/>
      <c r="AB14" s="89"/>
      <c r="AC14" s="89"/>
      <c r="AE14" s="90" t="str">
        <f>Tabela!A14</f>
        <v>Irã</v>
      </c>
      <c r="AF14" s="90"/>
      <c r="AG14" s="90"/>
      <c r="AH14" s="90"/>
      <c r="AI14" s="2">
        <f>Tabela!B14</f>
        <v>0</v>
      </c>
      <c r="AJ14" s="2" t="s">
        <v>88</v>
      </c>
      <c r="AK14" s="2">
        <f>Tabela!D14</f>
        <v>0</v>
      </c>
      <c r="AL14" s="89" t="str">
        <f>Tabela!E14</f>
        <v>Estados Unidos</v>
      </c>
      <c r="AM14" s="89"/>
      <c r="AN14" s="89"/>
      <c r="AO14" s="89"/>
      <c r="AQ14" s="90" t="str">
        <f>Tabela!G14</f>
        <v>Croácia</v>
      </c>
      <c r="AR14" s="90"/>
      <c r="AS14" s="90"/>
      <c r="AT14" s="90"/>
      <c r="AU14" s="2">
        <f>Tabela!H14</f>
        <v>0</v>
      </c>
      <c r="AV14" s="2" t="s">
        <v>88</v>
      </c>
      <c r="AW14" s="2">
        <f>Tabela!J14</f>
        <v>0</v>
      </c>
      <c r="AX14" s="89" t="str">
        <f>Tabela!K14</f>
        <v>Bélgica</v>
      </c>
      <c r="AY14" s="89"/>
      <c r="AZ14" s="89"/>
      <c r="BA14" s="89"/>
      <c r="BC14" s="2">
        <f t="shared" si="1"/>
        <v>0</v>
      </c>
    </row>
    <row r="15" spans="1:55" x14ac:dyDescent="0.25">
      <c r="A15" s="24" t="s">
        <v>45</v>
      </c>
      <c r="B15" s="25"/>
      <c r="C15" s="25" t="s">
        <v>49</v>
      </c>
      <c r="D15" s="25"/>
      <c r="E15" s="28" t="s">
        <v>160</v>
      </c>
      <c r="G15" s="90" t="s">
        <v>89</v>
      </c>
      <c r="H15" s="90"/>
      <c r="I15" s="90"/>
      <c r="J15" s="90"/>
      <c r="K15" s="2">
        <v>0</v>
      </c>
      <c r="L15" s="2" t="s">
        <v>88</v>
      </c>
      <c r="M15" s="2">
        <v>3</v>
      </c>
      <c r="N15" s="89" t="s">
        <v>75</v>
      </c>
      <c r="O15" s="89"/>
      <c r="P15" s="89"/>
      <c r="Q15" s="89"/>
      <c r="S15" s="90" t="s">
        <v>63</v>
      </c>
      <c r="T15" s="90"/>
      <c r="U15" s="90"/>
      <c r="V15" s="90"/>
      <c r="W15" s="2">
        <v>1</v>
      </c>
      <c r="X15" s="2" t="s">
        <v>88</v>
      </c>
      <c r="Y15" s="2">
        <v>0</v>
      </c>
      <c r="Z15" s="89" t="s">
        <v>78</v>
      </c>
      <c r="AA15" s="89"/>
      <c r="AB15" s="89"/>
      <c r="AC15" s="89"/>
      <c r="AE15" s="90" t="str">
        <f>Tabela!A15</f>
        <v>Gales</v>
      </c>
      <c r="AF15" s="90"/>
      <c r="AG15" s="90"/>
      <c r="AH15" s="90"/>
      <c r="AI15" s="2">
        <f>Tabela!B15</f>
        <v>0</v>
      </c>
      <c r="AJ15" s="2" t="s">
        <v>88</v>
      </c>
      <c r="AK15" s="2">
        <f>Tabela!D15</f>
        <v>0</v>
      </c>
      <c r="AL15" s="89" t="str">
        <f>Tabela!E15</f>
        <v>Inglaterra</v>
      </c>
      <c r="AM15" s="89"/>
      <c r="AN15" s="89"/>
      <c r="AO15" s="89"/>
      <c r="AQ15" s="90" t="str">
        <f>Tabela!G15</f>
        <v>Canadá</v>
      </c>
      <c r="AR15" s="90"/>
      <c r="AS15" s="90"/>
      <c r="AT15" s="90"/>
      <c r="AU15" s="2">
        <f>Tabela!H15</f>
        <v>0</v>
      </c>
      <c r="AV15" s="2" t="s">
        <v>88</v>
      </c>
      <c r="AW15" s="2">
        <f>Tabela!J15</f>
        <v>0</v>
      </c>
      <c r="AX15" s="89" t="str">
        <f>Tabela!K15</f>
        <v>Marrocos</v>
      </c>
      <c r="AY15" s="89"/>
      <c r="AZ15" s="89"/>
      <c r="BA15" s="89"/>
      <c r="BC15" s="2">
        <f t="shared" si="1"/>
        <v>0</v>
      </c>
    </row>
    <row r="16" spans="1:55" x14ac:dyDescent="0.25">
      <c r="A16" s="24" t="s">
        <v>9</v>
      </c>
      <c r="B16" s="25"/>
      <c r="C16" s="25" t="s">
        <v>156</v>
      </c>
      <c r="D16" s="25"/>
      <c r="E16" s="28" t="s">
        <v>161</v>
      </c>
      <c r="G16" s="91" t="s">
        <v>12</v>
      </c>
      <c r="H16" s="91"/>
      <c r="I16" s="91"/>
      <c r="J16" s="91"/>
      <c r="K16" s="91"/>
      <c r="L16" s="91"/>
      <c r="M16" s="91"/>
      <c r="N16" s="91"/>
      <c r="O16" s="91"/>
      <c r="P16" s="91"/>
      <c r="Q16" s="91"/>
      <c r="S16" s="91" t="s">
        <v>93</v>
      </c>
      <c r="T16" s="91"/>
      <c r="U16" s="91"/>
      <c r="V16" s="91"/>
      <c r="W16" s="91"/>
      <c r="X16" s="91"/>
      <c r="Y16" s="91"/>
      <c r="Z16" s="91"/>
      <c r="AA16" s="91"/>
      <c r="AB16" s="91"/>
      <c r="AC16" s="91"/>
      <c r="AE16" s="92" t="str">
        <f>Tabela!A16</f>
        <v>Grupo C</v>
      </c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Q16" s="92" t="str">
        <f>Tabela!G16</f>
        <v>Grupo G</v>
      </c>
      <c r="AR16" s="92"/>
      <c r="AS16" s="92"/>
      <c r="AT16" s="92"/>
      <c r="AU16" s="92"/>
      <c r="AV16" s="92"/>
      <c r="AW16" s="92"/>
      <c r="AX16" s="92"/>
      <c r="AY16" s="92"/>
      <c r="AZ16" s="92"/>
      <c r="BA16" s="92"/>
    </row>
    <row r="17" spans="1:65" x14ac:dyDescent="0.25">
      <c r="A17" s="24" t="s">
        <v>10</v>
      </c>
      <c r="B17" s="25"/>
      <c r="C17" s="25" t="s">
        <v>112</v>
      </c>
      <c r="D17" s="25"/>
      <c r="E17" s="28" t="s">
        <v>54</v>
      </c>
      <c r="G17" s="90" t="s">
        <v>58</v>
      </c>
      <c r="H17" s="90"/>
      <c r="I17" s="90"/>
      <c r="J17" s="90"/>
      <c r="K17" s="2">
        <v>3</v>
      </c>
      <c r="L17" s="2" t="s">
        <v>88</v>
      </c>
      <c r="M17" s="2">
        <v>0</v>
      </c>
      <c r="N17" s="89" t="s">
        <v>57</v>
      </c>
      <c r="O17" s="89"/>
      <c r="P17" s="89"/>
      <c r="Q17" s="89"/>
      <c r="S17" s="90" t="s">
        <v>85</v>
      </c>
      <c r="T17" s="90"/>
      <c r="U17" s="90"/>
      <c r="V17" s="90"/>
      <c r="W17" s="2">
        <v>2</v>
      </c>
      <c r="X17" s="2" t="s">
        <v>88</v>
      </c>
      <c r="Y17" s="2">
        <v>1</v>
      </c>
      <c r="Z17" s="89" t="s">
        <v>62</v>
      </c>
      <c r="AA17" s="89"/>
      <c r="AB17" s="89"/>
      <c r="AC17" s="89"/>
      <c r="AE17" s="90" t="str">
        <f>Tabela!A17</f>
        <v>Argentina</v>
      </c>
      <c r="AF17" s="90"/>
      <c r="AG17" s="90"/>
      <c r="AH17" s="90"/>
      <c r="AI17" s="2">
        <f>Tabela!B17</f>
        <v>0</v>
      </c>
      <c r="AJ17" s="2" t="s">
        <v>88</v>
      </c>
      <c r="AK17" s="2">
        <f>Tabela!D17</f>
        <v>0</v>
      </c>
      <c r="AL17" s="89" t="str">
        <f>Tabela!E17</f>
        <v>Arábia Saudita</v>
      </c>
      <c r="AM17" s="89"/>
      <c r="AN17" s="89"/>
      <c r="AO17" s="89"/>
      <c r="AQ17" s="90" t="str">
        <f>Tabela!G17</f>
        <v>Suíça</v>
      </c>
      <c r="AR17" s="90"/>
      <c r="AS17" s="90"/>
      <c r="AT17" s="90"/>
      <c r="AU17" s="2">
        <f>Tabela!H17</f>
        <v>0</v>
      </c>
      <c r="AV17" s="2" t="s">
        <v>88</v>
      </c>
      <c r="AW17" s="2">
        <f>Tabela!J17</f>
        <v>0</v>
      </c>
      <c r="AX17" s="89" t="str">
        <f>Tabela!K17</f>
        <v>Camarões</v>
      </c>
      <c r="AY17" s="89"/>
      <c r="AZ17" s="89"/>
      <c r="BA17" s="89"/>
      <c r="BC17" s="2">
        <f t="shared" si="1"/>
        <v>0</v>
      </c>
    </row>
    <row r="18" spans="1:65" x14ac:dyDescent="0.25">
      <c r="A18" s="24" t="s">
        <v>11</v>
      </c>
      <c r="B18" s="25"/>
      <c r="C18" s="25" t="s">
        <v>26</v>
      </c>
      <c r="D18" s="25"/>
      <c r="E18" s="28" t="s">
        <v>55</v>
      </c>
      <c r="G18" s="90" t="s">
        <v>79</v>
      </c>
      <c r="H18" s="90"/>
      <c r="I18" s="90"/>
      <c r="J18" s="90"/>
      <c r="K18" s="2">
        <v>1</v>
      </c>
      <c r="L18" s="2" t="s">
        <v>88</v>
      </c>
      <c r="M18" s="2">
        <v>1</v>
      </c>
      <c r="N18" s="89" t="s">
        <v>81</v>
      </c>
      <c r="O18" s="89"/>
      <c r="P18" s="89"/>
      <c r="Q18" s="89"/>
      <c r="S18" s="90" t="s">
        <v>61</v>
      </c>
      <c r="T18" s="90"/>
      <c r="U18" s="90"/>
      <c r="V18" s="90"/>
      <c r="W18" s="2">
        <v>2</v>
      </c>
      <c r="X18" s="2" t="s">
        <v>88</v>
      </c>
      <c r="Y18" s="2">
        <v>0</v>
      </c>
      <c r="Z18" s="89" t="s">
        <v>84</v>
      </c>
      <c r="AA18" s="89"/>
      <c r="AB18" s="89"/>
      <c r="AC18" s="89"/>
      <c r="AE18" s="90" t="str">
        <f>Tabela!A18</f>
        <v>México</v>
      </c>
      <c r="AF18" s="90"/>
      <c r="AG18" s="90"/>
      <c r="AH18" s="90"/>
      <c r="AI18" s="2">
        <f>Tabela!B18</f>
        <v>0</v>
      </c>
      <c r="AJ18" s="2" t="s">
        <v>88</v>
      </c>
      <c r="AK18" s="2">
        <f>Tabela!D18</f>
        <v>0</v>
      </c>
      <c r="AL18" s="89" t="str">
        <f>Tabela!E18</f>
        <v>Polônia</v>
      </c>
      <c r="AM18" s="89"/>
      <c r="AN18" s="89"/>
      <c r="AO18" s="89"/>
      <c r="AQ18" s="90" t="str">
        <f>Tabela!G18</f>
        <v>Brasil</v>
      </c>
      <c r="AR18" s="90"/>
      <c r="AS18" s="90"/>
      <c r="AT18" s="90"/>
      <c r="AU18" s="2">
        <f>Tabela!H18</f>
        <v>0</v>
      </c>
      <c r="AV18" s="2" t="s">
        <v>88</v>
      </c>
      <c r="AW18" s="2">
        <f>Tabela!J18</f>
        <v>0</v>
      </c>
      <c r="AX18" s="89" t="str">
        <f>Tabela!K18</f>
        <v>Sérvia</v>
      </c>
      <c r="AY18" s="89"/>
      <c r="AZ18" s="89"/>
      <c r="BA18" s="89"/>
      <c r="BC18" s="2">
        <f t="shared" si="1"/>
        <v>0</v>
      </c>
    </row>
    <row r="19" spans="1:65" x14ac:dyDescent="0.25">
      <c r="A19" s="24" t="s">
        <v>103</v>
      </c>
      <c r="B19" s="25"/>
      <c r="C19" s="25" t="s">
        <v>27</v>
      </c>
      <c r="D19" s="25"/>
      <c r="E19" s="28" t="s">
        <v>162</v>
      </c>
      <c r="G19" s="90" t="s">
        <v>81</v>
      </c>
      <c r="H19" s="90"/>
      <c r="I19" s="90"/>
      <c r="J19" s="90"/>
      <c r="K19" s="2">
        <v>2</v>
      </c>
      <c r="L19" s="2" t="s">
        <v>88</v>
      </c>
      <c r="M19" s="2">
        <v>0</v>
      </c>
      <c r="N19" s="89" t="s">
        <v>57</v>
      </c>
      <c r="O19" s="89"/>
      <c r="P19" s="89"/>
      <c r="Q19" s="89"/>
      <c r="S19" s="90" t="s">
        <v>62</v>
      </c>
      <c r="T19" s="90"/>
      <c r="U19" s="90"/>
      <c r="V19" s="90"/>
      <c r="W19" s="2">
        <v>1</v>
      </c>
      <c r="X19" s="2" t="s">
        <v>88</v>
      </c>
      <c r="Y19" s="2">
        <v>1</v>
      </c>
      <c r="Z19" s="89" t="s">
        <v>84</v>
      </c>
      <c r="AA19" s="89"/>
      <c r="AB19" s="89"/>
      <c r="AC19" s="89"/>
      <c r="AE19" s="90" t="str">
        <f>Tabela!A19</f>
        <v>Polônia</v>
      </c>
      <c r="AF19" s="90"/>
      <c r="AG19" s="90"/>
      <c r="AH19" s="90"/>
      <c r="AI19" s="2">
        <f>Tabela!B19</f>
        <v>0</v>
      </c>
      <c r="AJ19" s="2" t="s">
        <v>88</v>
      </c>
      <c r="AK19" s="2">
        <f>Tabela!D19</f>
        <v>0</v>
      </c>
      <c r="AL19" s="89" t="str">
        <f>Tabela!E19</f>
        <v>Arábia Saudita</v>
      </c>
      <c r="AM19" s="89"/>
      <c r="AN19" s="89"/>
      <c r="AO19" s="89"/>
      <c r="AQ19" s="90" t="str">
        <f>Tabela!G19</f>
        <v>Camarões</v>
      </c>
      <c r="AR19" s="90"/>
      <c r="AS19" s="90"/>
      <c r="AT19" s="90"/>
      <c r="AU19" s="2">
        <f>Tabela!H19</f>
        <v>0</v>
      </c>
      <c r="AV19" s="2" t="s">
        <v>88</v>
      </c>
      <c r="AW19" s="2">
        <f>Tabela!J19</f>
        <v>0</v>
      </c>
      <c r="AX19" s="89" t="str">
        <f>Tabela!K19</f>
        <v>Sérvia</v>
      </c>
      <c r="AY19" s="89"/>
      <c r="AZ19" s="89"/>
      <c r="BA19" s="89"/>
      <c r="BC19" s="2">
        <f t="shared" si="1"/>
        <v>0</v>
      </c>
    </row>
    <row r="20" spans="1:65" x14ac:dyDescent="0.25">
      <c r="A20" s="24" t="s">
        <v>131</v>
      </c>
      <c r="B20" s="25"/>
      <c r="C20" s="25" t="s">
        <v>157</v>
      </c>
      <c r="D20" s="25"/>
      <c r="E20" s="28" t="s">
        <v>163</v>
      </c>
      <c r="G20" s="90" t="s">
        <v>58</v>
      </c>
      <c r="H20" s="90"/>
      <c r="I20" s="90"/>
      <c r="J20" s="90"/>
      <c r="K20" s="2">
        <v>2</v>
      </c>
      <c r="L20" s="2" t="s">
        <v>88</v>
      </c>
      <c r="M20" s="2">
        <v>1</v>
      </c>
      <c r="N20" s="89" t="s">
        <v>79</v>
      </c>
      <c r="O20" s="89"/>
      <c r="P20" s="89"/>
      <c r="Q20" s="89"/>
      <c r="S20" s="90" t="s">
        <v>61</v>
      </c>
      <c r="T20" s="90"/>
      <c r="U20" s="90"/>
      <c r="V20" s="90"/>
      <c r="W20" s="2">
        <v>2</v>
      </c>
      <c r="X20" s="2" t="s">
        <v>88</v>
      </c>
      <c r="Y20" s="2">
        <v>1</v>
      </c>
      <c r="Z20" s="89" t="s">
        <v>85</v>
      </c>
      <c r="AA20" s="89"/>
      <c r="AB20" s="89"/>
      <c r="AC20" s="89"/>
      <c r="AE20" s="90" t="str">
        <f>Tabela!A20</f>
        <v>Argentina</v>
      </c>
      <c r="AF20" s="90"/>
      <c r="AG20" s="90"/>
      <c r="AH20" s="90"/>
      <c r="AI20" s="2">
        <f>Tabela!B20</f>
        <v>0</v>
      </c>
      <c r="AJ20" s="2" t="s">
        <v>88</v>
      </c>
      <c r="AK20" s="2">
        <f>Tabela!D20</f>
        <v>0</v>
      </c>
      <c r="AL20" s="89" t="str">
        <f>Tabela!E20</f>
        <v>México</v>
      </c>
      <c r="AM20" s="89"/>
      <c r="AN20" s="89"/>
      <c r="AO20" s="89"/>
      <c r="AQ20" s="90" t="str">
        <f>Tabela!G20</f>
        <v>Brasil</v>
      </c>
      <c r="AR20" s="90"/>
      <c r="AS20" s="90"/>
      <c r="AT20" s="90"/>
      <c r="AU20" s="2">
        <f>Tabela!H20</f>
        <v>0</v>
      </c>
      <c r="AV20" s="2" t="s">
        <v>88</v>
      </c>
      <c r="AW20" s="2">
        <f>Tabela!J20</f>
        <v>0</v>
      </c>
      <c r="AX20" s="89" t="str">
        <f>Tabela!K20</f>
        <v>Suíça</v>
      </c>
      <c r="AY20" s="89"/>
      <c r="AZ20" s="89"/>
      <c r="BA20" s="89"/>
      <c r="BC20" s="2">
        <f t="shared" si="1"/>
        <v>0</v>
      </c>
    </row>
    <row r="21" spans="1:65" x14ac:dyDescent="0.25">
      <c r="A21" s="24" t="s">
        <v>0</v>
      </c>
      <c r="B21" s="25"/>
      <c r="C21" s="25" t="s">
        <v>0</v>
      </c>
      <c r="D21" s="25"/>
      <c r="E21" s="28"/>
      <c r="G21" s="90" t="s">
        <v>81</v>
      </c>
      <c r="H21" s="90"/>
      <c r="I21" s="90"/>
      <c r="J21" s="90"/>
      <c r="K21" s="2">
        <v>1</v>
      </c>
      <c r="L21" s="2" t="s">
        <v>88</v>
      </c>
      <c r="M21" s="2">
        <v>2</v>
      </c>
      <c r="N21" s="89" t="s">
        <v>58</v>
      </c>
      <c r="O21" s="89"/>
      <c r="P21" s="89"/>
      <c r="Q21" s="89"/>
      <c r="S21" s="90" t="s">
        <v>62</v>
      </c>
      <c r="T21" s="90"/>
      <c r="U21" s="90"/>
      <c r="V21" s="90"/>
      <c r="W21" s="2">
        <v>0</v>
      </c>
      <c r="X21" s="2" t="s">
        <v>88</v>
      </c>
      <c r="Y21" s="2">
        <v>4</v>
      </c>
      <c r="Z21" s="89" t="s">
        <v>61</v>
      </c>
      <c r="AA21" s="89"/>
      <c r="AB21" s="89"/>
      <c r="AC21" s="89"/>
      <c r="AE21" s="90" t="str">
        <f>Tabela!A21</f>
        <v>Polônia</v>
      </c>
      <c r="AF21" s="90"/>
      <c r="AG21" s="90"/>
      <c r="AH21" s="90"/>
      <c r="AI21" s="2">
        <f>Tabela!B21</f>
        <v>0</v>
      </c>
      <c r="AJ21" s="2" t="s">
        <v>88</v>
      </c>
      <c r="AK21" s="2">
        <f>Tabela!D21</f>
        <v>0</v>
      </c>
      <c r="AL21" s="89" t="str">
        <f>Tabela!E21</f>
        <v>Argentina</v>
      </c>
      <c r="AM21" s="89"/>
      <c r="AN21" s="89"/>
      <c r="AO21" s="89"/>
      <c r="AQ21" s="90" t="str">
        <f>Tabela!G21</f>
        <v>Camarões</v>
      </c>
      <c r="AR21" s="90"/>
      <c r="AS21" s="90"/>
      <c r="AT21" s="90"/>
      <c r="AU21" s="2">
        <f>Tabela!H21</f>
        <v>0</v>
      </c>
      <c r="AV21" s="2" t="s">
        <v>88</v>
      </c>
      <c r="AW21" s="2">
        <f>Tabela!J21</f>
        <v>0</v>
      </c>
      <c r="AX21" s="89" t="str">
        <f>Tabela!K21</f>
        <v>Brasil</v>
      </c>
      <c r="AY21" s="89"/>
      <c r="AZ21" s="89"/>
      <c r="BA21" s="89"/>
      <c r="BC21" s="2">
        <f t="shared" si="1"/>
        <v>0</v>
      </c>
    </row>
    <row r="22" spans="1:65" x14ac:dyDescent="0.25">
      <c r="A22" s="19" t="s">
        <v>12</v>
      </c>
      <c r="B22" s="25"/>
      <c r="C22" s="20" t="s">
        <v>28</v>
      </c>
      <c r="D22" s="25"/>
      <c r="E22" s="22" t="s">
        <v>149</v>
      </c>
      <c r="G22" s="90" t="s">
        <v>57</v>
      </c>
      <c r="H22" s="90"/>
      <c r="I22" s="90"/>
      <c r="J22" s="90"/>
      <c r="K22" s="2">
        <v>0</v>
      </c>
      <c r="L22" s="2" t="s">
        <v>88</v>
      </c>
      <c r="M22" s="2">
        <v>1</v>
      </c>
      <c r="N22" s="89" t="s">
        <v>79</v>
      </c>
      <c r="O22" s="89"/>
      <c r="P22" s="89"/>
      <c r="Q22" s="89"/>
      <c r="S22" s="90" t="s">
        <v>84</v>
      </c>
      <c r="T22" s="90"/>
      <c r="U22" s="90"/>
      <c r="V22" s="90"/>
      <c r="W22" s="2">
        <v>1</v>
      </c>
      <c r="X22" s="2" t="s">
        <v>88</v>
      </c>
      <c r="Y22" s="2">
        <v>2</v>
      </c>
      <c r="Z22" s="89" t="s">
        <v>85</v>
      </c>
      <c r="AA22" s="89"/>
      <c r="AB22" s="89"/>
      <c r="AC22" s="89"/>
      <c r="AE22" s="90" t="str">
        <f>Tabela!A22</f>
        <v>Arábia Saudita</v>
      </c>
      <c r="AF22" s="90"/>
      <c r="AG22" s="90"/>
      <c r="AH22" s="90"/>
      <c r="AI22" s="2">
        <f>Tabela!B22</f>
        <v>0</v>
      </c>
      <c r="AJ22" s="2" t="s">
        <v>88</v>
      </c>
      <c r="AK22" s="2">
        <f>Tabela!D22</f>
        <v>0</v>
      </c>
      <c r="AL22" s="89" t="str">
        <f>Tabela!E22</f>
        <v>México</v>
      </c>
      <c r="AM22" s="89"/>
      <c r="AN22" s="89"/>
      <c r="AO22" s="89"/>
      <c r="AQ22" s="90" t="str">
        <f>Tabela!G22</f>
        <v>Sérvia</v>
      </c>
      <c r="AR22" s="90"/>
      <c r="AS22" s="90"/>
      <c r="AT22" s="90"/>
      <c r="AU22" s="2">
        <f>Tabela!H22</f>
        <v>0</v>
      </c>
      <c r="AV22" s="2" t="s">
        <v>88</v>
      </c>
      <c r="AW22" s="2">
        <f>Tabela!J22</f>
        <v>0</v>
      </c>
      <c r="AX22" s="89" t="str">
        <f>Tabela!K22</f>
        <v>Suíça</v>
      </c>
      <c r="AY22" s="89"/>
      <c r="AZ22" s="89"/>
      <c r="BA22" s="89"/>
      <c r="BC22" s="2">
        <f t="shared" si="1"/>
        <v>0</v>
      </c>
    </row>
    <row r="23" spans="1:65" x14ac:dyDescent="0.25">
      <c r="A23" s="24" t="s">
        <v>0</v>
      </c>
      <c r="B23" s="25"/>
      <c r="C23" s="25" t="s">
        <v>0</v>
      </c>
      <c r="D23" s="25"/>
      <c r="E23" s="28" t="s">
        <v>304</v>
      </c>
      <c r="G23" s="91" t="s">
        <v>18</v>
      </c>
      <c r="H23" s="91"/>
      <c r="I23" s="91"/>
      <c r="J23" s="91"/>
      <c r="K23" s="91"/>
      <c r="L23" s="91"/>
      <c r="M23" s="91"/>
      <c r="N23" s="91"/>
      <c r="O23" s="91"/>
      <c r="P23" s="91"/>
      <c r="Q23" s="91"/>
      <c r="S23" s="91" t="s">
        <v>94</v>
      </c>
      <c r="T23" s="91"/>
      <c r="U23" s="91"/>
      <c r="V23" s="91"/>
      <c r="W23" s="91"/>
      <c r="X23" s="91"/>
      <c r="Y23" s="91"/>
      <c r="Z23" s="91"/>
      <c r="AA23" s="91"/>
      <c r="AB23" s="91"/>
      <c r="AC23" s="91"/>
      <c r="AE23" s="92" t="str">
        <f>Tabela!A23</f>
        <v>Grupo D</v>
      </c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Q23" s="92" t="str">
        <f>Tabela!G23</f>
        <v>Grupo H</v>
      </c>
      <c r="AR23" s="92"/>
      <c r="AS23" s="92"/>
      <c r="AT23" s="92"/>
      <c r="AU23" s="92"/>
      <c r="AV23" s="92"/>
      <c r="AW23" s="92"/>
      <c r="AX23" s="92"/>
      <c r="AY23" s="92"/>
      <c r="AZ23" s="92"/>
      <c r="BA23" s="92"/>
    </row>
    <row r="24" spans="1:65" x14ac:dyDescent="0.25">
      <c r="A24" s="24" t="s">
        <v>151</v>
      </c>
      <c r="B24" s="25"/>
      <c r="C24" s="25" t="s">
        <v>158</v>
      </c>
      <c r="D24" s="25"/>
      <c r="E24" s="28" t="s">
        <v>305</v>
      </c>
      <c r="G24" s="90" t="s">
        <v>68</v>
      </c>
      <c r="H24" s="90"/>
      <c r="I24" s="90"/>
      <c r="J24" s="90"/>
      <c r="K24" s="2">
        <v>1</v>
      </c>
      <c r="L24" s="2" t="s">
        <v>88</v>
      </c>
      <c r="M24" s="2">
        <v>1</v>
      </c>
      <c r="N24" s="89" t="s">
        <v>86</v>
      </c>
      <c r="O24" s="89"/>
      <c r="P24" s="89"/>
      <c r="Q24" s="89"/>
      <c r="S24" s="90" t="s">
        <v>87</v>
      </c>
      <c r="T24" s="90"/>
      <c r="U24" s="90"/>
      <c r="V24" s="90"/>
      <c r="W24" s="2">
        <v>2</v>
      </c>
      <c r="X24" s="2" t="s">
        <v>88</v>
      </c>
      <c r="Y24" s="2">
        <v>1</v>
      </c>
      <c r="Z24" s="89" t="s">
        <v>65</v>
      </c>
      <c r="AA24" s="89"/>
      <c r="AB24" s="89"/>
      <c r="AC24" s="89"/>
      <c r="AE24" s="90" t="str">
        <f>Tabela!A24</f>
        <v>Dinamarca</v>
      </c>
      <c r="AF24" s="90"/>
      <c r="AG24" s="90"/>
      <c r="AH24" s="90"/>
      <c r="AI24" s="2">
        <f>Tabela!B24</f>
        <v>0</v>
      </c>
      <c r="AJ24" s="2" t="s">
        <v>88</v>
      </c>
      <c r="AK24" s="2">
        <f>Tabela!D24</f>
        <v>0</v>
      </c>
      <c r="AL24" s="89" t="str">
        <f>Tabela!E24</f>
        <v>Tunísia</v>
      </c>
      <c r="AM24" s="89"/>
      <c r="AN24" s="89"/>
      <c r="AO24" s="89"/>
      <c r="AQ24" s="90" t="str">
        <f>Tabela!G24</f>
        <v>Uruguai</v>
      </c>
      <c r="AR24" s="90"/>
      <c r="AS24" s="90"/>
      <c r="AT24" s="90"/>
      <c r="AU24" s="2">
        <f>Tabela!H24</f>
        <v>0</v>
      </c>
      <c r="AV24" s="2" t="s">
        <v>88</v>
      </c>
      <c r="AW24" s="2">
        <f>Tabela!J24</f>
        <v>0</v>
      </c>
      <c r="AX24" s="89" t="str">
        <f>Tabela!K24</f>
        <v>Coreia do Sul</v>
      </c>
      <c r="AY24" s="89"/>
      <c r="AZ24" s="89"/>
      <c r="BA24" s="89"/>
      <c r="BC24" s="2">
        <f t="shared" si="1"/>
        <v>0</v>
      </c>
    </row>
    <row r="25" spans="1:65" x14ac:dyDescent="0.25">
      <c r="A25" s="24" t="s">
        <v>14</v>
      </c>
      <c r="B25" s="25"/>
      <c r="C25" s="25" t="s">
        <v>159</v>
      </c>
      <c r="D25" s="25"/>
      <c r="E25" s="28"/>
      <c r="G25" s="90" t="s">
        <v>72</v>
      </c>
      <c r="H25" s="90"/>
      <c r="I25" s="90"/>
      <c r="J25" s="90"/>
      <c r="K25" s="2">
        <v>2</v>
      </c>
      <c r="L25" s="2" t="s">
        <v>88</v>
      </c>
      <c r="M25" s="2">
        <v>1</v>
      </c>
      <c r="N25" s="89" t="s">
        <v>59</v>
      </c>
      <c r="O25" s="89"/>
      <c r="P25" s="89"/>
      <c r="Q25" s="89"/>
      <c r="S25" s="90" t="s">
        <v>82</v>
      </c>
      <c r="T25" s="90"/>
      <c r="U25" s="90"/>
      <c r="V25" s="90"/>
      <c r="W25" s="2">
        <v>1</v>
      </c>
      <c r="X25" s="2" t="s">
        <v>88</v>
      </c>
      <c r="Y25" s="2">
        <v>0</v>
      </c>
      <c r="Z25" s="89" t="s">
        <v>73</v>
      </c>
      <c r="AA25" s="89"/>
      <c r="AB25" s="89"/>
      <c r="AC25" s="89"/>
      <c r="AE25" s="90" t="str">
        <f>Tabela!A25</f>
        <v>França</v>
      </c>
      <c r="AF25" s="90"/>
      <c r="AG25" s="90"/>
      <c r="AH25" s="90"/>
      <c r="AI25" s="2">
        <f>Tabela!B25</f>
        <v>0</v>
      </c>
      <c r="AJ25" s="2" t="s">
        <v>88</v>
      </c>
      <c r="AK25" s="2">
        <f>Tabela!D25</f>
        <v>0</v>
      </c>
      <c r="AL25" s="89" t="str">
        <f>Tabela!E25</f>
        <v>Austrália</v>
      </c>
      <c r="AM25" s="89"/>
      <c r="AN25" s="89"/>
      <c r="AO25" s="89"/>
      <c r="AQ25" s="90" t="str">
        <f>Tabela!G25</f>
        <v>Portugal</v>
      </c>
      <c r="AR25" s="90"/>
      <c r="AS25" s="90"/>
      <c r="AT25" s="90"/>
      <c r="AU25" s="2">
        <f>Tabela!H25</f>
        <v>0</v>
      </c>
      <c r="AV25" s="2" t="s">
        <v>88</v>
      </c>
      <c r="AW25" s="2">
        <f>Tabela!J25</f>
        <v>0</v>
      </c>
      <c r="AX25" s="89" t="str">
        <f>Tabela!K25</f>
        <v>Gana</v>
      </c>
      <c r="AY25" s="89"/>
      <c r="AZ25" s="89"/>
      <c r="BA25" s="89"/>
      <c r="BC25" s="2">
        <f t="shared" si="1"/>
        <v>0</v>
      </c>
    </row>
    <row r="26" spans="1:65" x14ac:dyDescent="0.25">
      <c r="A26" s="24" t="s">
        <v>133</v>
      </c>
      <c r="B26" s="25"/>
      <c r="C26" s="25" t="s">
        <v>117</v>
      </c>
      <c r="D26" s="25"/>
      <c r="E26" s="22" t="s">
        <v>148</v>
      </c>
      <c r="G26" s="90" t="s">
        <v>86</v>
      </c>
      <c r="H26" s="90"/>
      <c r="I26" s="90"/>
      <c r="J26" s="90"/>
      <c r="K26" s="2">
        <v>0</v>
      </c>
      <c r="L26" s="2" t="s">
        <v>88</v>
      </c>
      <c r="M26" s="2">
        <v>0</v>
      </c>
      <c r="N26" s="89" t="s">
        <v>59</v>
      </c>
      <c r="O26" s="89"/>
      <c r="P26" s="89"/>
      <c r="Q26" s="89"/>
      <c r="S26" s="90" t="s">
        <v>65</v>
      </c>
      <c r="T26" s="90"/>
      <c r="U26" s="90"/>
      <c r="V26" s="90"/>
      <c r="W26" s="2">
        <v>2</v>
      </c>
      <c r="X26" s="2" t="s">
        <v>88</v>
      </c>
      <c r="Y26" s="2">
        <v>1</v>
      </c>
      <c r="Z26" s="89" t="s">
        <v>73</v>
      </c>
      <c r="AA26" s="89"/>
      <c r="AB26" s="89"/>
      <c r="AC26" s="89"/>
      <c r="AE26" s="90" t="str">
        <f>Tabela!A26</f>
        <v>Tunísia</v>
      </c>
      <c r="AF26" s="90"/>
      <c r="AG26" s="90"/>
      <c r="AH26" s="90"/>
      <c r="AI26" s="2">
        <f>Tabela!B26</f>
        <v>0</v>
      </c>
      <c r="AJ26" s="2" t="s">
        <v>88</v>
      </c>
      <c r="AK26" s="2">
        <f>Tabela!D26</f>
        <v>0</v>
      </c>
      <c r="AL26" s="89" t="str">
        <f>Tabela!E26</f>
        <v>Austrália</v>
      </c>
      <c r="AM26" s="89"/>
      <c r="AN26" s="89"/>
      <c r="AO26" s="89"/>
      <c r="AQ26" s="90" t="str">
        <f>Tabela!G26</f>
        <v>Coreia do Sul</v>
      </c>
      <c r="AR26" s="90"/>
      <c r="AS26" s="90"/>
      <c r="AT26" s="90"/>
      <c r="AU26" s="2">
        <f>Tabela!H26</f>
        <v>0</v>
      </c>
      <c r="AV26" s="2" t="s">
        <v>88</v>
      </c>
      <c r="AW26" s="2">
        <f>Tabela!J26</f>
        <v>0</v>
      </c>
      <c r="AX26" s="89" t="str">
        <f>Tabela!K26</f>
        <v>Gana</v>
      </c>
      <c r="AY26" s="89"/>
      <c r="AZ26" s="89"/>
      <c r="BA26" s="89"/>
      <c r="BC26" s="2">
        <f t="shared" si="1"/>
        <v>25</v>
      </c>
    </row>
    <row r="27" spans="1:65" x14ac:dyDescent="0.25">
      <c r="A27" s="24" t="s">
        <v>46</v>
      </c>
      <c r="B27" s="25"/>
      <c r="C27" s="25" t="s">
        <v>29</v>
      </c>
      <c r="D27" s="25"/>
      <c r="E27" s="28" t="s">
        <v>302</v>
      </c>
      <c r="G27" s="90" t="s">
        <v>72</v>
      </c>
      <c r="H27" s="90"/>
      <c r="I27" s="90"/>
      <c r="J27" s="90"/>
      <c r="K27" s="2">
        <v>2</v>
      </c>
      <c r="L27" s="2" t="s">
        <v>88</v>
      </c>
      <c r="M27" s="2">
        <v>0</v>
      </c>
      <c r="N27" s="89" t="s">
        <v>68</v>
      </c>
      <c r="O27" s="89"/>
      <c r="P27" s="89"/>
      <c r="Q27" s="89"/>
      <c r="S27" s="90" t="s">
        <v>82</v>
      </c>
      <c r="T27" s="90"/>
      <c r="U27" s="90"/>
      <c r="V27" s="90"/>
      <c r="W27" s="2">
        <v>2</v>
      </c>
      <c r="X27" s="2" t="s">
        <v>88</v>
      </c>
      <c r="Y27" s="2">
        <v>2</v>
      </c>
      <c r="Z27" s="89" t="s">
        <v>87</v>
      </c>
      <c r="AA27" s="89"/>
      <c r="AB27" s="89"/>
      <c r="AC27" s="89"/>
      <c r="AE27" s="90" t="str">
        <f>Tabela!A27</f>
        <v>França</v>
      </c>
      <c r="AF27" s="90"/>
      <c r="AG27" s="90"/>
      <c r="AH27" s="90"/>
      <c r="AI27" s="2">
        <f>Tabela!B27</f>
        <v>0</v>
      </c>
      <c r="AJ27" s="2" t="s">
        <v>88</v>
      </c>
      <c r="AK27" s="2">
        <f>Tabela!D27</f>
        <v>0</v>
      </c>
      <c r="AL27" s="89" t="str">
        <f>Tabela!E27</f>
        <v>Dinamarca</v>
      </c>
      <c r="AM27" s="89"/>
      <c r="AN27" s="89"/>
      <c r="AO27" s="89"/>
      <c r="AQ27" s="90" t="str">
        <f>Tabela!G27</f>
        <v>Portugal</v>
      </c>
      <c r="AR27" s="90"/>
      <c r="AS27" s="90"/>
      <c r="AT27" s="90"/>
      <c r="AU27" s="2">
        <f>Tabela!H27</f>
        <v>0</v>
      </c>
      <c r="AV27" s="2" t="s">
        <v>88</v>
      </c>
      <c r="AW27" s="2">
        <f>Tabela!J27</f>
        <v>0</v>
      </c>
      <c r="AX27" s="89" t="str">
        <f>Tabela!K27</f>
        <v>Uruguai</v>
      </c>
      <c r="AY27" s="89"/>
      <c r="AZ27" s="89"/>
      <c r="BA27" s="89"/>
      <c r="BC27" s="2">
        <f t="shared" si="1"/>
        <v>0</v>
      </c>
    </row>
    <row r="28" spans="1:65" x14ac:dyDescent="0.25">
      <c r="A28" s="24" t="s">
        <v>16</v>
      </c>
      <c r="B28" s="25"/>
      <c r="C28" s="25" t="s">
        <v>119</v>
      </c>
      <c r="D28" s="25"/>
      <c r="E28" s="28" t="s">
        <v>303</v>
      </c>
      <c r="G28" s="90" t="s">
        <v>86</v>
      </c>
      <c r="H28" s="90"/>
      <c r="I28" s="90"/>
      <c r="J28" s="90"/>
      <c r="K28" s="2">
        <v>0</v>
      </c>
      <c r="L28" s="2" t="s">
        <v>88</v>
      </c>
      <c r="M28" s="2">
        <v>3</v>
      </c>
      <c r="N28" s="89" t="s">
        <v>72</v>
      </c>
      <c r="O28" s="89"/>
      <c r="P28" s="89"/>
      <c r="Q28" s="89"/>
      <c r="S28" s="90" t="s">
        <v>65</v>
      </c>
      <c r="T28" s="90"/>
      <c r="U28" s="90"/>
      <c r="V28" s="90"/>
      <c r="W28" s="2">
        <v>1</v>
      </c>
      <c r="X28" s="2" t="s">
        <v>88</v>
      </c>
      <c r="Y28" s="2">
        <v>1</v>
      </c>
      <c r="Z28" s="89" t="s">
        <v>82</v>
      </c>
      <c r="AA28" s="89"/>
      <c r="AB28" s="89"/>
      <c r="AC28" s="89"/>
      <c r="AE28" s="90" t="str">
        <f>Tabela!A28</f>
        <v>Tunísia</v>
      </c>
      <c r="AF28" s="90"/>
      <c r="AG28" s="90"/>
      <c r="AH28" s="90"/>
      <c r="AI28" s="2">
        <f>Tabela!B28</f>
        <v>0</v>
      </c>
      <c r="AJ28" s="2" t="s">
        <v>88</v>
      </c>
      <c r="AK28" s="2">
        <f>Tabela!D28</f>
        <v>0</v>
      </c>
      <c r="AL28" s="89" t="str">
        <f>Tabela!E28</f>
        <v>França</v>
      </c>
      <c r="AM28" s="89"/>
      <c r="AN28" s="89"/>
      <c r="AO28" s="89"/>
      <c r="AQ28" s="90" t="str">
        <f>Tabela!G28</f>
        <v>Coreia do Sul</v>
      </c>
      <c r="AR28" s="90"/>
      <c r="AS28" s="90"/>
      <c r="AT28" s="90"/>
      <c r="AU28" s="2">
        <f>Tabela!H28</f>
        <v>0</v>
      </c>
      <c r="AV28" s="2" t="s">
        <v>88</v>
      </c>
      <c r="AW28" s="2">
        <f>Tabela!J28</f>
        <v>0</v>
      </c>
      <c r="AX28" s="89" t="str">
        <f>Tabela!K28</f>
        <v>Portugal</v>
      </c>
      <c r="AY28" s="89"/>
      <c r="AZ28" s="89"/>
      <c r="BA28" s="89"/>
      <c r="BC28" s="2">
        <f t="shared" si="1"/>
        <v>0</v>
      </c>
    </row>
    <row r="29" spans="1:65" ht="15.75" thickBot="1" x14ac:dyDescent="0.3">
      <c r="A29" s="26" t="s">
        <v>17</v>
      </c>
      <c r="B29" s="27"/>
      <c r="C29" s="27" t="s">
        <v>31</v>
      </c>
      <c r="D29" s="27"/>
      <c r="E29" s="29"/>
      <c r="G29" s="90" t="s">
        <v>59</v>
      </c>
      <c r="H29" s="90"/>
      <c r="I29" s="90"/>
      <c r="J29" s="90"/>
      <c r="K29" s="2">
        <v>1</v>
      </c>
      <c r="L29" s="2" t="s">
        <v>88</v>
      </c>
      <c r="M29" s="2">
        <v>0</v>
      </c>
      <c r="N29" s="89" t="s">
        <v>68</v>
      </c>
      <c r="O29" s="89"/>
      <c r="P29" s="89"/>
      <c r="Q29" s="89"/>
      <c r="S29" s="90" t="s">
        <v>73</v>
      </c>
      <c r="T29" s="90"/>
      <c r="U29" s="90"/>
      <c r="V29" s="90"/>
      <c r="W29" s="2">
        <v>1</v>
      </c>
      <c r="X29" s="2" t="s">
        <v>88</v>
      </c>
      <c r="Y29" s="2">
        <v>2</v>
      </c>
      <c r="Z29" s="89" t="s">
        <v>87</v>
      </c>
      <c r="AA29" s="89"/>
      <c r="AB29" s="89"/>
      <c r="AC29" s="89"/>
      <c r="AE29" s="90" t="str">
        <f>Tabela!A29</f>
        <v>Austrália</v>
      </c>
      <c r="AF29" s="90"/>
      <c r="AG29" s="90"/>
      <c r="AH29" s="90"/>
      <c r="AI29" s="2">
        <f>Tabela!B29</f>
        <v>0</v>
      </c>
      <c r="AJ29" s="2" t="s">
        <v>88</v>
      </c>
      <c r="AK29" s="2">
        <f>Tabela!D29</f>
        <v>0</v>
      </c>
      <c r="AL29" s="89" t="str">
        <f>Tabela!E29</f>
        <v>Dinamarca</v>
      </c>
      <c r="AM29" s="89"/>
      <c r="AN29" s="89"/>
      <c r="AO29" s="89"/>
      <c r="AQ29" s="90" t="str">
        <f>Tabela!G29</f>
        <v>Gana</v>
      </c>
      <c r="AR29" s="90"/>
      <c r="AS29" s="90"/>
      <c r="AT29" s="90"/>
      <c r="AU29" s="2">
        <f>Tabela!H29</f>
        <v>0</v>
      </c>
      <c r="AV29" s="2" t="s">
        <v>88</v>
      </c>
      <c r="AW29" s="2">
        <f>Tabela!J29</f>
        <v>0</v>
      </c>
      <c r="AX29" s="89" t="str">
        <f>Tabela!K29</f>
        <v>Uruguai</v>
      </c>
      <c r="AY29" s="89"/>
      <c r="AZ29" s="89"/>
      <c r="BA29" s="89"/>
      <c r="BC29" s="2">
        <f t="shared" si="1"/>
        <v>0</v>
      </c>
    </row>
    <row r="30" spans="1:65" ht="15.75" thickTop="1" x14ac:dyDescent="0.25"/>
    <row r="31" spans="1:65" x14ac:dyDescent="0.25">
      <c r="BC31" s="87" t="s">
        <v>576</v>
      </c>
      <c r="BD31" s="87"/>
      <c r="BE31" s="87"/>
      <c r="BF31" s="87"/>
      <c r="BG31" s="87"/>
      <c r="BH31" s="87"/>
      <c r="BI31" s="87"/>
      <c r="BJ31" s="87"/>
      <c r="BK31" s="87"/>
      <c r="BL31" s="87"/>
      <c r="BM31" s="87"/>
    </row>
    <row r="32" spans="1:65" x14ac:dyDescent="0.25"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</row>
    <row r="33" spans="38:65" x14ac:dyDescent="0.25">
      <c r="AL33" s="89"/>
      <c r="AM33" s="89"/>
      <c r="AN33" s="89"/>
      <c r="AO33" s="89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</row>
    <row r="34" spans="38:65" x14ac:dyDescent="0.25">
      <c r="AL34" s="89"/>
      <c r="AM34" s="89"/>
      <c r="AN34" s="89"/>
      <c r="AO34" s="89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</row>
    <row r="35" spans="38:65" x14ac:dyDescent="0.25">
      <c r="AL35" s="89"/>
      <c r="AM35" s="89"/>
      <c r="AN35" s="89"/>
      <c r="AO35" s="89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</row>
    <row r="36" spans="38:65" x14ac:dyDescent="0.25">
      <c r="AL36" s="89"/>
      <c r="AM36" s="89"/>
      <c r="AN36" s="89"/>
      <c r="AO36" s="89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</row>
    <row r="37" spans="38:65" x14ac:dyDescent="0.25"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</row>
  </sheetData>
  <mergeCells count="217">
    <mergeCell ref="AX22:BA22"/>
    <mergeCell ref="AX24:BA24"/>
    <mergeCell ref="AX25:BA25"/>
    <mergeCell ref="AX26:BA26"/>
    <mergeCell ref="AX17:BA17"/>
    <mergeCell ref="AX18:BA18"/>
    <mergeCell ref="AX19:BA19"/>
    <mergeCell ref="AX20:BA20"/>
    <mergeCell ref="AX21:BA21"/>
    <mergeCell ref="AQ23:BA23"/>
    <mergeCell ref="AQ29:AT29"/>
    <mergeCell ref="AX4:BA4"/>
    <mergeCell ref="AX5:BA5"/>
    <mergeCell ref="AX6:BA6"/>
    <mergeCell ref="AX7:BA7"/>
    <mergeCell ref="AX8:BA8"/>
    <mergeCell ref="AX10:BA10"/>
    <mergeCell ref="AX11:BA11"/>
    <mergeCell ref="AX12:BA12"/>
    <mergeCell ref="AX13:BA13"/>
    <mergeCell ref="AX14:BA14"/>
    <mergeCell ref="AX15:BA15"/>
    <mergeCell ref="AQ24:AT24"/>
    <mergeCell ref="AQ25:AT25"/>
    <mergeCell ref="AQ26:AT26"/>
    <mergeCell ref="AQ27:AT27"/>
    <mergeCell ref="AQ28:AT28"/>
    <mergeCell ref="AQ19:AT19"/>
    <mergeCell ref="AQ20:AT20"/>
    <mergeCell ref="AQ21:AT21"/>
    <mergeCell ref="AQ22:AT22"/>
    <mergeCell ref="AX27:BA27"/>
    <mergeCell ref="AX28:BA28"/>
    <mergeCell ref="AX29:BA29"/>
    <mergeCell ref="AQ15:AT15"/>
    <mergeCell ref="AQ17:AT17"/>
    <mergeCell ref="AQ18:AT18"/>
    <mergeCell ref="AQ10:AT10"/>
    <mergeCell ref="AQ11:AT11"/>
    <mergeCell ref="AQ12:AT12"/>
    <mergeCell ref="AQ13:AT13"/>
    <mergeCell ref="AQ9:BA9"/>
    <mergeCell ref="AQ16:BA16"/>
    <mergeCell ref="AQ4:AT4"/>
    <mergeCell ref="AQ5:AT5"/>
    <mergeCell ref="AQ6:AT6"/>
    <mergeCell ref="AQ7:AT7"/>
    <mergeCell ref="AQ8:AT8"/>
    <mergeCell ref="AX3:BA3"/>
    <mergeCell ref="AQ3:AT3"/>
    <mergeCell ref="AL36:AO36"/>
    <mergeCell ref="AE21:AH21"/>
    <mergeCell ref="AE22:AH22"/>
    <mergeCell ref="AE24:AH24"/>
    <mergeCell ref="AE25:AH25"/>
    <mergeCell ref="AE26:AH26"/>
    <mergeCell ref="AE27:AH27"/>
    <mergeCell ref="AE28:AH28"/>
    <mergeCell ref="AE29:AH29"/>
    <mergeCell ref="AL33:AO33"/>
    <mergeCell ref="AL34:AO34"/>
    <mergeCell ref="AL35:AO35"/>
    <mergeCell ref="AL26:AO26"/>
    <mergeCell ref="AL27:AO27"/>
    <mergeCell ref="AL28:AO28"/>
    <mergeCell ref="AL29:AO29"/>
    <mergeCell ref="AQ14:AT14"/>
    <mergeCell ref="AL6:AO6"/>
    <mergeCell ref="AL7:AO7"/>
    <mergeCell ref="AL8:AO8"/>
    <mergeCell ref="AL10:AO10"/>
    <mergeCell ref="AL21:AO21"/>
    <mergeCell ref="AL22:AO22"/>
    <mergeCell ref="AL24:AO24"/>
    <mergeCell ref="AL25:AO25"/>
    <mergeCell ref="AL17:AO17"/>
    <mergeCell ref="AL18:AO18"/>
    <mergeCell ref="AL19:AO19"/>
    <mergeCell ref="AL20:AO20"/>
    <mergeCell ref="AE23:AO23"/>
    <mergeCell ref="G11:J11"/>
    <mergeCell ref="N11:Q11"/>
    <mergeCell ref="S10:V10"/>
    <mergeCell ref="Z10:AC10"/>
    <mergeCell ref="G12:J12"/>
    <mergeCell ref="N12:Q12"/>
    <mergeCell ref="S11:V11"/>
    <mergeCell ref="Z11:AC11"/>
    <mergeCell ref="G13:J13"/>
    <mergeCell ref="N13:Q13"/>
    <mergeCell ref="S12:V12"/>
    <mergeCell ref="Z12:AC12"/>
    <mergeCell ref="AE17:AH17"/>
    <mergeCell ref="AE18:AH18"/>
    <mergeCell ref="AE19:AH19"/>
    <mergeCell ref="AE20:AH20"/>
    <mergeCell ref="AE11:AH11"/>
    <mergeCell ref="AE12:AH12"/>
    <mergeCell ref="AE13:AH13"/>
    <mergeCell ref="AE14:AH14"/>
    <mergeCell ref="AE15:AH15"/>
    <mergeCell ref="AE16:AO16"/>
    <mergeCell ref="AL11:AO11"/>
    <mergeCell ref="AL12:AO12"/>
    <mergeCell ref="AL13:AO13"/>
    <mergeCell ref="AL14:AO14"/>
    <mergeCell ref="AL15:AO15"/>
    <mergeCell ref="AQ2:BA2"/>
    <mergeCell ref="G2:Q2"/>
    <mergeCell ref="S2:AC2"/>
    <mergeCell ref="AE6:AH6"/>
    <mergeCell ref="AE7:AH7"/>
    <mergeCell ref="AE8:AH8"/>
    <mergeCell ref="AE10:AH10"/>
    <mergeCell ref="B2:E2"/>
    <mergeCell ref="AE3:AH3"/>
    <mergeCell ref="AL3:AO3"/>
    <mergeCell ref="AE4:AH4"/>
    <mergeCell ref="AE5:AH5"/>
    <mergeCell ref="AL4:AO4"/>
    <mergeCell ref="AL5:AO5"/>
    <mergeCell ref="AE9:AO9"/>
    <mergeCell ref="AE2:AO2"/>
    <mergeCell ref="G5:J5"/>
    <mergeCell ref="N5:Q5"/>
    <mergeCell ref="S4:V4"/>
    <mergeCell ref="Z4:AC4"/>
    <mergeCell ref="G6:J6"/>
    <mergeCell ref="N6:Q6"/>
    <mergeCell ref="S5:V5"/>
    <mergeCell ref="Z5:AC5"/>
    <mergeCell ref="S6:V6"/>
    <mergeCell ref="Z6:AC6"/>
    <mergeCell ref="G8:J8"/>
    <mergeCell ref="N8:Q8"/>
    <mergeCell ref="S7:V7"/>
    <mergeCell ref="Z7:AC7"/>
    <mergeCell ref="G9:Q9"/>
    <mergeCell ref="S9:AC9"/>
    <mergeCell ref="G10:J10"/>
    <mergeCell ref="N10:Q10"/>
    <mergeCell ref="G7:J7"/>
    <mergeCell ref="N7:Q7"/>
    <mergeCell ref="G17:J17"/>
    <mergeCell ref="N17:Q17"/>
    <mergeCell ref="S17:V17"/>
    <mergeCell ref="Z17:AC17"/>
    <mergeCell ref="G18:J18"/>
    <mergeCell ref="N18:Q18"/>
    <mergeCell ref="S18:V18"/>
    <mergeCell ref="Z18:AC18"/>
    <mergeCell ref="N14:Q14"/>
    <mergeCell ref="G15:J15"/>
    <mergeCell ref="N15:Q15"/>
    <mergeCell ref="S14:V14"/>
    <mergeCell ref="Z14:AC14"/>
    <mergeCell ref="G16:Q16"/>
    <mergeCell ref="S16:AC16"/>
    <mergeCell ref="G14:J14"/>
    <mergeCell ref="S19:V19"/>
    <mergeCell ref="Z19:AC19"/>
    <mergeCell ref="G20:J20"/>
    <mergeCell ref="N20:Q20"/>
    <mergeCell ref="S20:V20"/>
    <mergeCell ref="Z20:AC20"/>
    <mergeCell ref="G21:J21"/>
    <mergeCell ref="N21:Q21"/>
    <mergeCell ref="S21:V21"/>
    <mergeCell ref="Z21:AC21"/>
    <mergeCell ref="N28:Q28"/>
    <mergeCell ref="S28:V28"/>
    <mergeCell ref="Z28:AC28"/>
    <mergeCell ref="N4:Q4"/>
    <mergeCell ref="N3:Q3"/>
    <mergeCell ref="G4:J4"/>
    <mergeCell ref="G3:J3"/>
    <mergeCell ref="G1:AC1"/>
    <mergeCell ref="G25:J25"/>
    <mergeCell ref="N25:Q25"/>
    <mergeCell ref="S25:V25"/>
    <mergeCell ref="Z25:AC25"/>
    <mergeCell ref="G26:J26"/>
    <mergeCell ref="N26:Q26"/>
    <mergeCell ref="S26:V26"/>
    <mergeCell ref="Z26:AC26"/>
    <mergeCell ref="G27:J27"/>
    <mergeCell ref="N27:Q27"/>
    <mergeCell ref="S27:V27"/>
    <mergeCell ref="Z27:AC27"/>
    <mergeCell ref="G23:Q23"/>
    <mergeCell ref="S23:AC23"/>
    <mergeCell ref="G19:J19"/>
    <mergeCell ref="N19:Q19"/>
    <mergeCell ref="BC33:BM37"/>
    <mergeCell ref="BC31:BM32"/>
    <mergeCell ref="AE1:BA1"/>
    <mergeCell ref="N22:Q22"/>
    <mergeCell ref="G22:J22"/>
    <mergeCell ref="Z24:AC24"/>
    <mergeCell ref="Z29:AC29"/>
    <mergeCell ref="S24:V24"/>
    <mergeCell ref="S29:V29"/>
    <mergeCell ref="N29:Q29"/>
    <mergeCell ref="N24:Q24"/>
    <mergeCell ref="G29:J29"/>
    <mergeCell ref="G24:J24"/>
    <mergeCell ref="S13:V13"/>
    <mergeCell ref="S15:V15"/>
    <mergeCell ref="Z13:AC13"/>
    <mergeCell ref="Z15:AC15"/>
    <mergeCell ref="Z22:AC22"/>
    <mergeCell ref="S22:V22"/>
    <mergeCell ref="S8:V8"/>
    <mergeCell ref="S3:V3"/>
    <mergeCell ref="Z8:AC8"/>
    <mergeCell ref="Z3:AC3"/>
    <mergeCell ref="G28:J28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2F94-6767-4C3D-BA33-534BADE255F3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329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2</v>
      </c>
      <c r="B5" s="25"/>
      <c r="C5" s="25" t="s">
        <v>19</v>
      </c>
      <c r="D5" s="25"/>
      <c r="E5" s="28" t="s">
        <v>33</v>
      </c>
    </row>
    <row r="6" spans="1:5" x14ac:dyDescent="0.25">
      <c r="A6" s="24" t="s">
        <v>3</v>
      </c>
      <c r="B6" s="25"/>
      <c r="C6" s="25" t="s">
        <v>20</v>
      </c>
      <c r="D6" s="25"/>
      <c r="E6" s="28" t="s">
        <v>255</v>
      </c>
    </row>
    <row r="7" spans="1:5" x14ac:dyDescent="0.25">
      <c r="A7" s="24" t="s">
        <v>4</v>
      </c>
      <c r="B7" s="25"/>
      <c r="C7" s="25" t="s">
        <v>21</v>
      </c>
      <c r="D7" s="25"/>
      <c r="E7" s="28" t="s">
        <v>34</v>
      </c>
    </row>
    <row r="8" spans="1:5" x14ac:dyDescent="0.25">
      <c r="A8" s="24" t="s">
        <v>5</v>
      </c>
      <c r="B8" s="25"/>
      <c r="C8" s="25" t="s">
        <v>233</v>
      </c>
      <c r="D8" s="25"/>
      <c r="E8" s="28" t="s">
        <v>35</v>
      </c>
    </row>
    <row r="9" spans="1:5" x14ac:dyDescent="0.25">
      <c r="A9" s="24" t="s">
        <v>6</v>
      </c>
      <c r="B9" s="25"/>
      <c r="C9" s="25" t="s">
        <v>22</v>
      </c>
      <c r="D9" s="25"/>
      <c r="E9" s="28" t="s">
        <v>36</v>
      </c>
    </row>
    <row r="10" spans="1:5" x14ac:dyDescent="0.25">
      <c r="A10" s="24" t="s">
        <v>7</v>
      </c>
      <c r="B10" s="25"/>
      <c r="C10" s="25" t="s">
        <v>297</v>
      </c>
      <c r="D10" s="25"/>
      <c r="E10" s="28" t="s">
        <v>292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298</v>
      </c>
      <c r="B14" s="25"/>
      <c r="C14" s="25" t="s">
        <v>24</v>
      </c>
      <c r="D14" s="25"/>
      <c r="E14" s="28" t="s">
        <v>38</v>
      </c>
    </row>
    <row r="15" spans="1:5" x14ac:dyDescent="0.25">
      <c r="A15" s="24" t="s">
        <v>9</v>
      </c>
      <c r="B15" s="25"/>
      <c r="C15" s="25" t="s">
        <v>25</v>
      </c>
      <c r="D15" s="25"/>
      <c r="E15" s="28" t="s">
        <v>39</v>
      </c>
    </row>
    <row r="16" spans="1:5" x14ac:dyDescent="0.25">
      <c r="A16" s="24" t="s">
        <v>10</v>
      </c>
      <c r="B16" s="25"/>
      <c r="C16" s="25" t="s">
        <v>295</v>
      </c>
      <c r="D16" s="25"/>
      <c r="E16" s="28" t="s">
        <v>247</v>
      </c>
    </row>
    <row r="17" spans="1:5" x14ac:dyDescent="0.25">
      <c r="A17" s="24" t="s">
        <v>11</v>
      </c>
      <c r="B17" s="25"/>
      <c r="C17" s="25" t="s">
        <v>26</v>
      </c>
      <c r="D17" s="25"/>
      <c r="E17" s="28" t="s">
        <v>40</v>
      </c>
    </row>
    <row r="18" spans="1:5" x14ac:dyDescent="0.25">
      <c r="A18" s="24" t="s">
        <v>299</v>
      </c>
      <c r="B18" s="25"/>
      <c r="C18" s="25" t="s">
        <v>27</v>
      </c>
      <c r="D18" s="25"/>
      <c r="E18" s="28" t="s">
        <v>41</v>
      </c>
    </row>
    <row r="19" spans="1:5" x14ac:dyDescent="0.25">
      <c r="A19" s="24" t="s">
        <v>300</v>
      </c>
      <c r="B19" s="25"/>
      <c r="C19" s="25" t="s">
        <v>296</v>
      </c>
      <c r="D19" s="25"/>
      <c r="E19" s="28" t="s">
        <v>42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306</v>
      </c>
    </row>
    <row r="23" spans="1:5" x14ac:dyDescent="0.25">
      <c r="A23" s="24" t="s">
        <v>13</v>
      </c>
      <c r="B23" s="25"/>
      <c r="C23" s="25" t="s">
        <v>293</v>
      </c>
      <c r="D23" s="25"/>
      <c r="E23" s="28" t="s">
        <v>305</v>
      </c>
    </row>
    <row r="24" spans="1:5" x14ac:dyDescent="0.25">
      <c r="A24" s="24" t="s">
        <v>14</v>
      </c>
      <c r="B24" s="25"/>
      <c r="C24" s="25" t="s">
        <v>294</v>
      </c>
      <c r="D24" s="25"/>
      <c r="E24" s="28"/>
    </row>
    <row r="25" spans="1:5" x14ac:dyDescent="0.25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29</v>
      </c>
      <c r="D26" s="25"/>
      <c r="E26" s="28" t="s">
        <v>307</v>
      </c>
    </row>
    <row r="27" spans="1:5" x14ac:dyDescent="0.25">
      <c r="A27" s="24" t="s">
        <v>16</v>
      </c>
      <c r="B27" s="25"/>
      <c r="C27" s="25" t="s">
        <v>30</v>
      </c>
      <c r="D27" s="25"/>
      <c r="E27" s="28" t="s">
        <v>308</v>
      </c>
    </row>
    <row r="28" spans="1:5" ht="15.75" thickBot="1" x14ac:dyDescent="0.3">
      <c r="A28" s="26" t="s">
        <v>17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8EBF-81CA-4195-8FA5-737E76FFE283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166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2</v>
      </c>
      <c r="B5" s="25"/>
      <c r="C5" s="25" t="s">
        <v>108</v>
      </c>
      <c r="D5" s="25"/>
      <c r="E5" s="28" t="s">
        <v>33</v>
      </c>
    </row>
    <row r="6" spans="1:5" x14ac:dyDescent="0.25">
      <c r="A6" s="24" t="s">
        <v>3</v>
      </c>
      <c r="B6" s="25"/>
      <c r="C6" s="25" t="s">
        <v>20</v>
      </c>
      <c r="D6" s="25"/>
      <c r="E6" s="28" t="s">
        <v>52</v>
      </c>
    </row>
    <row r="7" spans="1:5" x14ac:dyDescent="0.25">
      <c r="A7" s="24" t="s">
        <v>4</v>
      </c>
      <c r="B7" s="25"/>
      <c r="C7" s="25" t="s">
        <v>21</v>
      </c>
      <c r="D7" s="25"/>
      <c r="E7" s="28" t="s">
        <v>121</v>
      </c>
    </row>
    <row r="8" spans="1:5" x14ac:dyDescent="0.25">
      <c r="A8" s="24" t="s">
        <v>96</v>
      </c>
      <c r="B8" s="25"/>
      <c r="C8" s="25" t="s">
        <v>109</v>
      </c>
      <c r="D8" s="25"/>
      <c r="E8" s="28" t="s">
        <v>35</v>
      </c>
    </row>
    <row r="9" spans="1:5" x14ac:dyDescent="0.25">
      <c r="A9" s="24" t="s">
        <v>97</v>
      </c>
      <c r="B9" s="25"/>
      <c r="C9" s="25" t="s">
        <v>110</v>
      </c>
      <c r="D9" s="25"/>
      <c r="E9" s="28" t="s">
        <v>122</v>
      </c>
    </row>
    <row r="10" spans="1:5" x14ac:dyDescent="0.25">
      <c r="A10" s="24" t="s">
        <v>98</v>
      </c>
      <c r="B10" s="25"/>
      <c r="C10" s="25" t="s">
        <v>111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99</v>
      </c>
      <c r="B14" s="25"/>
      <c r="C14" s="25" t="s">
        <v>24</v>
      </c>
      <c r="D14" s="25"/>
      <c r="E14" s="28" t="s">
        <v>38</v>
      </c>
    </row>
    <row r="15" spans="1:5" x14ac:dyDescent="0.25">
      <c r="A15" s="24" t="s">
        <v>100</v>
      </c>
      <c r="B15" s="25"/>
      <c r="C15" s="25" t="s">
        <v>25</v>
      </c>
      <c r="D15" s="25"/>
      <c r="E15" s="28" t="s">
        <v>123</v>
      </c>
    </row>
    <row r="16" spans="1:5" x14ac:dyDescent="0.25">
      <c r="A16" s="24" t="s">
        <v>101</v>
      </c>
      <c r="B16" s="25"/>
      <c r="C16" s="25" t="s">
        <v>112</v>
      </c>
      <c r="D16" s="25"/>
      <c r="E16" s="28" t="s">
        <v>124</v>
      </c>
    </row>
    <row r="17" spans="1:5" x14ac:dyDescent="0.25">
      <c r="A17" s="24" t="s">
        <v>102</v>
      </c>
      <c r="B17" s="25"/>
      <c r="C17" s="25" t="s">
        <v>113</v>
      </c>
      <c r="D17" s="25"/>
      <c r="E17" s="28" t="s">
        <v>55</v>
      </c>
    </row>
    <row r="18" spans="1:5" x14ac:dyDescent="0.25">
      <c r="A18" s="24" t="s">
        <v>103</v>
      </c>
      <c r="B18" s="25"/>
      <c r="C18" s="25" t="s">
        <v>114</v>
      </c>
      <c r="D18" s="25"/>
      <c r="E18" s="28" t="s">
        <v>41</v>
      </c>
    </row>
    <row r="19" spans="1:5" x14ac:dyDescent="0.25">
      <c r="A19" s="24" t="s">
        <v>104</v>
      </c>
      <c r="B19" s="25"/>
      <c r="C19" s="25" t="s">
        <v>115</v>
      </c>
      <c r="D19" s="25"/>
      <c r="E19" s="28" t="s">
        <v>125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105</v>
      </c>
      <c r="B23" s="25"/>
      <c r="C23" s="25" t="s">
        <v>50</v>
      </c>
      <c r="D23" s="25"/>
      <c r="E23" s="28" t="s">
        <v>309</v>
      </c>
    </row>
    <row r="24" spans="1:5" x14ac:dyDescent="0.25">
      <c r="A24" s="24" t="s">
        <v>14</v>
      </c>
      <c r="B24" s="25"/>
      <c r="C24" s="25" t="s">
        <v>116</v>
      </c>
      <c r="D24" s="25"/>
      <c r="E24" s="28"/>
    </row>
    <row r="25" spans="1:5" x14ac:dyDescent="0.25">
      <c r="A25" s="24" t="s">
        <v>106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107</v>
      </c>
      <c r="B26" s="25"/>
      <c r="C26" s="25" t="s">
        <v>118</v>
      </c>
      <c r="D26" s="25"/>
      <c r="E26" s="28" t="s">
        <v>310</v>
      </c>
    </row>
    <row r="27" spans="1:5" x14ac:dyDescent="0.25">
      <c r="A27" s="24" t="s">
        <v>16</v>
      </c>
      <c r="B27" s="25"/>
      <c r="C27" s="25" t="s">
        <v>119</v>
      </c>
      <c r="D27" s="25"/>
      <c r="E27" s="28" t="s">
        <v>311</v>
      </c>
    </row>
    <row r="28" spans="1:5" ht="15.75" thickBot="1" x14ac:dyDescent="0.3">
      <c r="A28" s="26" t="s">
        <v>47</v>
      </c>
      <c r="B28" s="27"/>
      <c r="C28" s="27" t="s">
        <v>120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FCCA-60D7-4B3E-A3EA-005CC8322C9C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" customWidth="1"/>
    <col min="2" max="2" width="3.28515625" customWidth="1"/>
    <col min="3" max="3" width="26" customWidth="1"/>
    <col min="4" max="4" width="3.28515625" customWidth="1"/>
    <col min="5" max="5" width="26" customWidth="1"/>
  </cols>
  <sheetData>
    <row r="1" spans="1:5" ht="16.5" thickTop="1" x14ac:dyDescent="0.25">
      <c r="A1" s="30" t="s">
        <v>165</v>
      </c>
      <c r="B1" s="93" t="s">
        <v>192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17"/>
      <c r="C3" s="20" t="s">
        <v>18</v>
      </c>
      <c r="D3" s="17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126</v>
      </c>
      <c r="B5" s="25"/>
      <c r="C5" s="25" t="s">
        <v>108</v>
      </c>
      <c r="D5" s="25"/>
      <c r="E5" s="28" t="s">
        <v>51</v>
      </c>
    </row>
    <row r="6" spans="1:5" x14ac:dyDescent="0.25">
      <c r="A6" s="24" t="s">
        <v>127</v>
      </c>
      <c r="B6" s="25"/>
      <c r="C6" s="25" t="s">
        <v>48</v>
      </c>
      <c r="D6" s="25"/>
      <c r="E6" s="28" t="s">
        <v>52</v>
      </c>
    </row>
    <row r="7" spans="1:5" x14ac:dyDescent="0.25">
      <c r="A7" s="24" t="s">
        <v>128</v>
      </c>
      <c r="B7" s="25"/>
      <c r="C7" s="25" t="s">
        <v>134</v>
      </c>
      <c r="D7" s="25"/>
      <c r="E7" s="28" t="s">
        <v>144</v>
      </c>
    </row>
    <row r="8" spans="1:5" x14ac:dyDescent="0.25">
      <c r="A8" s="24" t="s">
        <v>5</v>
      </c>
      <c r="B8" s="25"/>
      <c r="C8" s="25" t="s">
        <v>135</v>
      </c>
      <c r="D8" s="25"/>
      <c r="E8" s="28" t="s">
        <v>35</v>
      </c>
    </row>
    <row r="9" spans="1:5" x14ac:dyDescent="0.25">
      <c r="A9" s="24" t="s">
        <v>6</v>
      </c>
      <c r="B9" s="25"/>
      <c r="C9" s="25" t="s">
        <v>22</v>
      </c>
      <c r="D9" s="25"/>
      <c r="E9" s="28" t="s">
        <v>122</v>
      </c>
    </row>
    <row r="10" spans="1:5" x14ac:dyDescent="0.25">
      <c r="A10" s="24" t="s">
        <v>7</v>
      </c>
      <c r="B10" s="25"/>
      <c r="C10" s="25" t="s">
        <v>136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17"/>
      <c r="C12" s="20" t="s">
        <v>23</v>
      </c>
      <c r="D12" s="17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49</v>
      </c>
      <c r="D14" s="25"/>
      <c r="E14" s="28" t="s">
        <v>145</v>
      </c>
    </row>
    <row r="15" spans="1:5" x14ac:dyDescent="0.25">
      <c r="A15" s="24" t="s">
        <v>9</v>
      </c>
      <c r="B15" s="25"/>
      <c r="C15" s="25" t="s">
        <v>137</v>
      </c>
      <c r="D15" s="25"/>
      <c r="E15" s="28" t="s">
        <v>123</v>
      </c>
    </row>
    <row r="16" spans="1:5" x14ac:dyDescent="0.25">
      <c r="A16" s="24" t="s">
        <v>129</v>
      </c>
      <c r="B16" s="25"/>
      <c r="C16" s="25" t="s">
        <v>138</v>
      </c>
      <c r="D16" s="25"/>
      <c r="E16" s="28" t="s">
        <v>146</v>
      </c>
    </row>
    <row r="17" spans="1:5" x14ac:dyDescent="0.25">
      <c r="A17" s="24" t="s">
        <v>11</v>
      </c>
      <c r="B17" s="25"/>
      <c r="C17" s="25" t="s">
        <v>113</v>
      </c>
      <c r="D17" s="25"/>
      <c r="E17" s="28" t="s">
        <v>40</v>
      </c>
    </row>
    <row r="18" spans="1:5" x14ac:dyDescent="0.25">
      <c r="A18" s="24" t="s">
        <v>130</v>
      </c>
      <c r="B18" s="25"/>
      <c r="C18" s="25" t="s">
        <v>139</v>
      </c>
      <c r="D18" s="25"/>
      <c r="E18" s="28" t="s">
        <v>147</v>
      </c>
    </row>
    <row r="19" spans="1:5" x14ac:dyDescent="0.25">
      <c r="A19" s="24" t="s">
        <v>131</v>
      </c>
      <c r="B19" s="25"/>
      <c r="C19" s="25" t="s">
        <v>140</v>
      </c>
      <c r="D19" s="25"/>
      <c r="E19" s="28" t="s">
        <v>42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17"/>
      <c r="C21" s="20" t="s">
        <v>28</v>
      </c>
      <c r="D21" s="17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314</v>
      </c>
    </row>
    <row r="23" spans="1:5" x14ac:dyDescent="0.25">
      <c r="A23" s="24" t="s">
        <v>13</v>
      </c>
      <c r="B23" s="25"/>
      <c r="C23" s="25" t="s">
        <v>141</v>
      </c>
      <c r="D23" s="25"/>
      <c r="E23" s="28" t="s">
        <v>315</v>
      </c>
    </row>
    <row r="24" spans="1:5" x14ac:dyDescent="0.25">
      <c r="A24" s="24" t="s">
        <v>132</v>
      </c>
      <c r="B24" s="25"/>
      <c r="C24" s="25" t="s">
        <v>116</v>
      </c>
      <c r="D24" s="25"/>
      <c r="E24" s="18"/>
    </row>
    <row r="25" spans="1:5" x14ac:dyDescent="0.25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142</v>
      </c>
      <c r="D26" s="25"/>
      <c r="E26" s="28" t="s">
        <v>312</v>
      </c>
    </row>
    <row r="27" spans="1:5" x14ac:dyDescent="0.25">
      <c r="A27" s="24" t="s">
        <v>16</v>
      </c>
      <c r="B27" s="25"/>
      <c r="C27" s="25" t="s">
        <v>30</v>
      </c>
      <c r="D27" s="25"/>
      <c r="E27" s="28" t="s">
        <v>313</v>
      </c>
    </row>
    <row r="28" spans="1:5" ht="15.75" thickBot="1" x14ac:dyDescent="0.3">
      <c r="A28" s="26" t="s">
        <v>17</v>
      </c>
      <c r="B28" s="27"/>
      <c r="C28" s="27" t="s">
        <v>143</v>
      </c>
      <c r="D28" s="27"/>
      <c r="E28" s="23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4445-4606-4FE5-852C-F657DED8F445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" customWidth="1"/>
    <col min="2" max="2" width="3.42578125" customWidth="1"/>
    <col min="3" max="3" width="26" customWidth="1"/>
    <col min="4" max="4" width="3.42578125" customWidth="1"/>
    <col min="5" max="5" width="26" customWidth="1"/>
  </cols>
  <sheetData>
    <row r="1" spans="1:5" ht="16.5" thickTop="1" x14ac:dyDescent="0.25">
      <c r="A1" s="30" t="s">
        <v>165</v>
      </c>
      <c r="B1" s="93" t="s">
        <v>220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43</v>
      </c>
      <c r="B5" s="25"/>
      <c r="C5" s="25" t="s">
        <v>204</v>
      </c>
      <c r="D5" s="25"/>
      <c r="E5" s="28" t="s">
        <v>212</v>
      </c>
    </row>
    <row r="6" spans="1:5" x14ac:dyDescent="0.25">
      <c r="A6" s="24" t="s">
        <v>127</v>
      </c>
      <c r="B6" s="25"/>
      <c r="C6" s="25" t="s">
        <v>48</v>
      </c>
      <c r="D6" s="25"/>
      <c r="E6" s="28" t="s">
        <v>52</v>
      </c>
    </row>
    <row r="7" spans="1:5" x14ac:dyDescent="0.25">
      <c r="A7" s="24" t="s">
        <v>193</v>
      </c>
      <c r="B7" s="25"/>
      <c r="C7" s="25" t="s">
        <v>21</v>
      </c>
      <c r="D7" s="25"/>
      <c r="E7" s="28" t="s">
        <v>213</v>
      </c>
    </row>
    <row r="8" spans="1:5" x14ac:dyDescent="0.25">
      <c r="A8" s="24" t="s">
        <v>194</v>
      </c>
      <c r="B8" s="25"/>
      <c r="C8" s="25" t="s">
        <v>205</v>
      </c>
      <c r="D8" s="25"/>
      <c r="E8" s="28" t="s">
        <v>35</v>
      </c>
    </row>
    <row r="9" spans="1:5" x14ac:dyDescent="0.25">
      <c r="A9" s="24" t="s">
        <v>195</v>
      </c>
      <c r="B9" s="25"/>
      <c r="C9" s="25" t="s">
        <v>206</v>
      </c>
      <c r="D9" s="25"/>
      <c r="E9" s="28" t="s">
        <v>214</v>
      </c>
    </row>
    <row r="10" spans="1:5" x14ac:dyDescent="0.25">
      <c r="A10" s="24" t="s">
        <v>196</v>
      </c>
      <c r="B10" s="25"/>
      <c r="C10" s="25" t="s">
        <v>207</v>
      </c>
      <c r="D10" s="25"/>
      <c r="E10" s="28" t="s">
        <v>215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24</v>
      </c>
      <c r="D14" s="25"/>
      <c r="E14" s="28" t="s">
        <v>145</v>
      </c>
    </row>
    <row r="15" spans="1:5" x14ac:dyDescent="0.25">
      <c r="A15" s="24" t="s">
        <v>197</v>
      </c>
      <c r="B15" s="25"/>
      <c r="C15" s="25" t="s">
        <v>25</v>
      </c>
      <c r="D15" s="25"/>
      <c r="E15" s="28" t="s">
        <v>39</v>
      </c>
    </row>
    <row r="16" spans="1:5" x14ac:dyDescent="0.25">
      <c r="A16" s="24" t="s">
        <v>101</v>
      </c>
      <c r="B16" s="25"/>
      <c r="C16" s="25" t="s">
        <v>208</v>
      </c>
      <c r="D16" s="25"/>
      <c r="E16" s="28" t="s">
        <v>216</v>
      </c>
    </row>
    <row r="17" spans="1:5" x14ac:dyDescent="0.25">
      <c r="A17" s="24" t="s">
        <v>198</v>
      </c>
      <c r="B17" s="25"/>
      <c r="C17" s="25" t="s">
        <v>209</v>
      </c>
      <c r="D17" s="25"/>
      <c r="E17" s="28" t="s">
        <v>217</v>
      </c>
    </row>
    <row r="18" spans="1:5" x14ac:dyDescent="0.25">
      <c r="A18" s="24" t="s">
        <v>199</v>
      </c>
      <c r="B18" s="25"/>
      <c r="C18" s="25" t="s">
        <v>139</v>
      </c>
      <c r="D18" s="25"/>
      <c r="E18" s="28" t="s">
        <v>218</v>
      </c>
    </row>
    <row r="19" spans="1:5" x14ac:dyDescent="0.25">
      <c r="A19" s="24" t="s">
        <v>131</v>
      </c>
      <c r="B19" s="25"/>
      <c r="C19" s="25" t="s">
        <v>210</v>
      </c>
      <c r="D19" s="25"/>
      <c r="E19" s="28" t="s">
        <v>219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50</v>
      </c>
      <c r="D23" s="25"/>
      <c r="E23" s="28" t="s">
        <v>318</v>
      </c>
    </row>
    <row r="24" spans="1:5" x14ac:dyDescent="0.25">
      <c r="A24" s="24" t="s">
        <v>200</v>
      </c>
      <c r="B24" s="25"/>
      <c r="C24" s="25" t="s">
        <v>183</v>
      </c>
      <c r="D24" s="25"/>
      <c r="E24" s="28"/>
    </row>
    <row r="25" spans="1:5" x14ac:dyDescent="0.25">
      <c r="A25" s="24" t="s">
        <v>201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46</v>
      </c>
      <c r="B26" s="25"/>
      <c r="C26" s="25" t="s">
        <v>142</v>
      </c>
      <c r="D26" s="25"/>
      <c r="E26" s="28" t="s">
        <v>316</v>
      </c>
    </row>
    <row r="27" spans="1:5" x14ac:dyDescent="0.25">
      <c r="A27" s="24" t="s">
        <v>202</v>
      </c>
      <c r="B27" s="25"/>
      <c r="C27" s="25" t="s">
        <v>119</v>
      </c>
      <c r="D27" s="25"/>
      <c r="E27" s="28" t="s">
        <v>317</v>
      </c>
    </row>
    <row r="28" spans="1:5" ht="15.75" thickBot="1" x14ac:dyDescent="0.3">
      <c r="A28" s="26" t="s">
        <v>203</v>
      </c>
      <c r="B28" s="27"/>
      <c r="C28" s="27" t="s">
        <v>211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DA78-BC55-42AA-BF84-23A54B50E435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93" t="s">
        <v>221</v>
      </c>
      <c r="C1" s="93"/>
      <c r="D1" s="93"/>
      <c r="E1" s="94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167</v>
      </c>
      <c r="B5" s="25"/>
      <c r="C5" s="25" t="s">
        <v>230</v>
      </c>
      <c r="D5" s="25"/>
      <c r="E5" s="28" t="s">
        <v>185</v>
      </c>
    </row>
    <row r="6" spans="1:5" x14ac:dyDescent="0.25">
      <c r="A6" s="24" t="s">
        <v>222</v>
      </c>
      <c r="B6" s="25"/>
      <c r="C6" s="25" t="s">
        <v>231</v>
      </c>
      <c r="D6" s="25"/>
      <c r="E6" s="28" t="s">
        <v>243</v>
      </c>
    </row>
    <row r="7" spans="1:5" x14ac:dyDescent="0.25">
      <c r="A7" s="24" t="s">
        <v>223</v>
      </c>
      <c r="B7" s="25"/>
      <c r="C7" s="25" t="s">
        <v>232</v>
      </c>
      <c r="D7" s="25"/>
      <c r="E7" s="28" t="s">
        <v>121</v>
      </c>
    </row>
    <row r="8" spans="1:5" x14ac:dyDescent="0.25">
      <c r="A8" s="24" t="s">
        <v>224</v>
      </c>
      <c r="B8" s="25"/>
      <c r="C8" s="25" t="s">
        <v>233</v>
      </c>
      <c r="D8" s="25"/>
      <c r="E8" s="28" t="s">
        <v>244</v>
      </c>
    </row>
    <row r="9" spans="1:5" x14ac:dyDescent="0.25">
      <c r="A9" s="24" t="s">
        <v>195</v>
      </c>
      <c r="B9" s="25"/>
      <c r="C9" s="25" t="s">
        <v>206</v>
      </c>
      <c r="D9" s="25"/>
      <c r="E9" s="28" t="s">
        <v>245</v>
      </c>
    </row>
    <row r="10" spans="1:5" x14ac:dyDescent="0.25">
      <c r="A10" s="24" t="s">
        <v>196</v>
      </c>
      <c r="B10" s="25"/>
      <c r="C10" s="25" t="s">
        <v>234</v>
      </c>
      <c r="D10" s="25"/>
      <c r="E10" s="28" t="s">
        <v>246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235</v>
      </c>
      <c r="D14" s="25"/>
      <c r="E14" s="28" t="s">
        <v>145</v>
      </c>
    </row>
    <row r="15" spans="1:5" x14ac:dyDescent="0.25">
      <c r="A15" s="24" t="s">
        <v>225</v>
      </c>
      <c r="B15" s="25"/>
      <c r="C15" s="25" t="s">
        <v>25</v>
      </c>
      <c r="D15" s="25"/>
      <c r="E15" s="28" t="s">
        <v>161</v>
      </c>
    </row>
    <row r="16" spans="1:5" x14ac:dyDescent="0.25">
      <c r="A16" s="24" t="s">
        <v>10</v>
      </c>
      <c r="B16" s="25"/>
      <c r="C16" s="25" t="s">
        <v>236</v>
      </c>
      <c r="D16" s="25"/>
      <c r="E16" s="28" t="s">
        <v>247</v>
      </c>
    </row>
    <row r="17" spans="1:5" x14ac:dyDescent="0.25">
      <c r="A17" s="24" t="s">
        <v>226</v>
      </c>
      <c r="B17" s="25"/>
      <c r="C17" s="25" t="s">
        <v>237</v>
      </c>
      <c r="D17" s="25"/>
      <c r="E17" s="28" t="s">
        <v>248</v>
      </c>
    </row>
    <row r="18" spans="1:5" x14ac:dyDescent="0.25">
      <c r="A18" s="24" t="s">
        <v>130</v>
      </c>
      <c r="B18" s="25"/>
      <c r="C18" s="25" t="s">
        <v>238</v>
      </c>
      <c r="D18" s="25"/>
      <c r="E18" s="28" t="s">
        <v>189</v>
      </c>
    </row>
    <row r="19" spans="1:5" x14ac:dyDescent="0.25">
      <c r="A19" s="24" t="s">
        <v>131</v>
      </c>
      <c r="B19" s="25"/>
      <c r="C19" s="25" t="s">
        <v>239</v>
      </c>
      <c r="D19" s="25"/>
      <c r="E19" s="28" t="s">
        <v>249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151</v>
      </c>
      <c r="B23" s="25"/>
      <c r="C23" s="25" t="s">
        <v>50</v>
      </c>
      <c r="D23" s="25"/>
      <c r="E23" s="28" t="s">
        <v>319</v>
      </c>
    </row>
    <row r="24" spans="1:5" x14ac:dyDescent="0.25">
      <c r="A24" s="24" t="s">
        <v>227</v>
      </c>
      <c r="B24" s="25"/>
      <c r="C24" s="25" t="s">
        <v>116</v>
      </c>
      <c r="D24" s="25"/>
      <c r="E24" s="28"/>
    </row>
    <row r="25" spans="1:5" x14ac:dyDescent="0.25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25">
      <c r="A26" s="24" t="s">
        <v>229</v>
      </c>
      <c r="B26" s="25"/>
      <c r="C26" s="25" t="s">
        <v>241</v>
      </c>
      <c r="D26" s="25"/>
      <c r="E26" s="28" t="s">
        <v>320</v>
      </c>
    </row>
    <row r="27" spans="1:5" x14ac:dyDescent="0.25">
      <c r="A27" s="24" t="s">
        <v>16</v>
      </c>
      <c r="B27" s="25"/>
      <c r="C27" s="25" t="s">
        <v>30</v>
      </c>
      <c r="D27" s="25"/>
      <c r="E27" s="28" t="s">
        <v>321</v>
      </c>
    </row>
    <row r="28" spans="1:5" ht="15.75" thickBot="1" x14ac:dyDescent="0.3">
      <c r="A28" s="26" t="s">
        <v>178</v>
      </c>
      <c r="B28" s="27"/>
      <c r="C28" s="27" t="s">
        <v>242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Seleções</vt:lpstr>
      <vt:lpstr>Classificação</vt:lpstr>
      <vt:lpstr>Tabela</vt:lpstr>
      <vt:lpstr>Ivan</vt:lpstr>
      <vt:lpstr>Ivan-TK</vt:lpstr>
      <vt:lpstr>Macélio</vt:lpstr>
      <vt:lpstr>Bruno-TK</vt:lpstr>
      <vt:lpstr>Juninho1</vt:lpstr>
      <vt:lpstr>Juninho2</vt:lpstr>
      <vt:lpstr>Luana</vt:lpstr>
      <vt:lpstr>Mácio</vt:lpstr>
      <vt:lpstr>Alex</vt:lpstr>
      <vt:lpstr>Jean</vt:lpstr>
      <vt:lpstr>Robert</vt:lpstr>
      <vt:lpstr>Roberto</vt:lpstr>
      <vt:lpstr>Andréia</vt:lpstr>
      <vt:lpstr>Joseir1</vt:lpstr>
      <vt:lpstr>Joseir2</vt:lpstr>
      <vt:lpstr>Ivani</vt:lpstr>
      <vt:lpstr>Josimar</vt:lpstr>
      <vt:lpstr>Julio</vt:lpstr>
      <vt:lpstr>Talita</vt:lpstr>
      <vt:lpstr>Gabriel</vt:lpstr>
      <vt:lpstr>Anderson</vt:lpstr>
      <vt:lpstr>Luis</vt:lpstr>
      <vt:lpstr>Cleófaz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Alex</dc:creator>
  <cp:lastModifiedBy>ivan.alex</cp:lastModifiedBy>
  <dcterms:created xsi:type="dcterms:W3CDTF">2022-11-20T13:50:46Z</dcterms:created>
  <dcterms:modified xsi:type="dcterms:W3CDTF">2022-11-22T02:12:31Z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06de4a7-0f08-40d9-aeea-6b6c28cbe58e_Enabled">
    <vt:lpwstr>true</vt:lpwstr>
  </property>
  <property fmtid="{D5CDD505-2E9C-101B-9397-08002B2CF9AE}" pid="3" name="MSIP_Label_c06de4a7-0f08-40d9-aeea-6b6c28cbe58e_SetDate">
    <vt:lpwstr>2022-11-22T02:12:31Z</vt:lpwstr>
  </property>
  <property fmtid="{D5CDD505-2E9C-101B-9397-08002B2CF9AE}" pid="4" name="MSIP_Label_c06de4a7-0f08-40d9-aeea-6b6c28cbe58e_Method">
    <vt:lpwstr>Privileged</vt:lpwstr>
  </property>
  <property fmtid="{D5CDD505-2E9C-101B-9397-08002B2CF9AE}" pid="5" name="MSIP_Label_c06de4a7-0f08-40d9-aeea-6b6c28cbe58e_Name">
    <vt:lpwstr>Publico - Public</vt:lpwstr>
  </property>
  <property fmtid="{D5CDD505-2E9C-101B-9397-08002B2CF9AE}" pid="6" name="MSIP_Label_c06de4a7-0f08-40d9-aeea-6b6c28cbe58e_SiteId">
    <vt:lpwstr>d17bc453-90ce-44bc-93e0-9f9dda1fc914</vt:lpwstr>
  </property>
  <property fmtid="{D5CDD505-2E9C-101B-9397-08002B2CF9AE}" pid="7" name="MSIP_Label_c06de4a7-0f08-40d9-aeea-6b6c28cbe58e_ActionId">
    <vt:lpwstr>733d8f28-4218-4630-a232-25bea9c50de1</vt:lpwstr>
  </property>
  <property fmtid="{D5CDD505-2E9C-101B-9397-08002B2CF9AE}" pid="8" name="MSIP_Label_c06de4a7-0f08-40d9-aeea-6b6c28cbe58e_ContentBits">
    <vt:lpwstr>2</vt:lpwstr>
  </property>
</Properties>
</file>