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PivotChartFilter="1" defaultThemeVersion="124226"/>
  <bookViews>
    <workbookView xWindow="29550" yWindow="750" windowWidth="20730" windowHeight="11760" activeTab="3"/>
  </bookViews>
  <sheets>
    <sheet name="Data" sheetId="4" r:id="rId1"/>
    <sheet name="{{department.code}}" sheetId="3" r:id="rId2"/>
    <sheet name="Summary" sheetId="1" r:id="rId3"/>
    <sheet name="Late tasks" sheetId="5" r:id="rId4"/>
  </sheets>
  <definedNames>
    <definedName name="epic">'{{department.code}}'!$C$6:$N$6</definedName>
    <definedName name="team">'{{department.code}}'!$A$4:$P$8</definedName>
  </definedNames>
  <calcPr calcId="145621" iterateDelta="1E-4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3" l="1"/>
  <c r="M6" i="3"/>
  <c r="E6" i="3"/>
  <c r="E7" i="3" s="1"/>
</calcChain>
</file>

<file path=xl/sharedStrings.xml><?xml version="1.0" encoding="utf-8"?>
<sst xmlns="http://schemas.openxmlformats.org/spreadsheetml/2006/main" count="47" uniqueCount="38">
  <si>
    <t>Head</t>
  </si>
  <si>
    <t>[[department.head]]</t>
  </si>
  <si>
    <t>Project</t>
  </si>
  <si>
    <t>Task</t>
  </si>
  <si>
    <t>Epic</t>
  </si>
  <si>
    <t>Epic health</t>
  </si>
  <si>
    <t>Project health</t>
  </si>
  <si>
    <t>Duration</t>
  </si>
  <si>
    <t>Total mandays</t>
  </si>
  <si>
    <t>[[department.team.name]]</t>
  </si>
  <si>
    <t>Lead: [[department.team.lead]]</t>
  </si>
  <si>
    <t>[[department.name]]</t>
  </si>
  <si>
    <t>Estimate</t>
  </si>
  <si>
    <t>Spent</t>
  </si>
  <si>
    <t>[[name]]</t>
  </si>
  <si>
    <t>Department</t>
  </si>
  <si>
    <t>Team</t>
  </si>
  <si>
    <t>[[summary.department]]</t>
  </si>
  <si>
    <t>Days</t>
  </si>
  <si>
    <t>[[summary.team]]</t>
  </si>
  <si>
    <t>[[summary.epic]]</t>
  </si>
  <si>
    <t>[[summary.task]]</t>
  </si>
  <si>
    <t>[[summary.days]]</t>
  </si>
  <si>
    <t>[[summary.project]]</t>
  </si>
  <si>
    <t>Row Labels</t>
  </si>
  <si>
    <t>Grand Total</t>
  </si>
  <si>
    <t>Sum of Days</t>
  </si>
  <si>
    <t>[[project.name]]</t>
  </si>
  <si>
    <t>[[project.epic.name]]</t>
  </si>
  <si>
    <t>[[project.epic.task.id]]</t>
  </si>
  <si>
    <t>[[project.epic.task.estimated]]</t>
  </si>
  <si>
    <t>[[project.epic.task.spent]]</t>
  </si>
  <si>
    <t>Estimated</t>
  </si>
  <si>
    <t>[[flatten:filter(task.estimated*2 &lt; task.spent).department.name]]</t>
  </si>
  <si>
    <t>[[flatten:filter(task.estimated*2 &lt; task.spent).team.name]]</t>
  </si>
  <si>
    <t>[[flatten:filter(task.estimated*2 &lt; task.spent).task.id]]</t>
  </si>
  <si>
    <t>[[flatten:filter(task.estimated*2 &lt; task.spent).task.estimated]]</t>
  </si>
  <si>
    <t>[[flatten:filter(task.estimated*2 &lt; task.spent).task.spent]]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</si>
</sst>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&quot; md&quot;"/>
    <numFmt numFmtId="165" formatCode="#,##0.0"/>
  </numFmts>
  <fonts count="9" x14ac:knownFonts="1">
    <font>
      <sz val="11"/>
      <color theme="1"/>
      <name val="Calibri"/>
      <family val="2"/>
      <charset val="238"/>
      <scheme val="minor"/>
    </font>
    <font>
      <b/>
      <sz val="14"/>
      <color rgb="FF00000A"/>
      <name val="Arial"/>
      <family val="1"/>
      <charset val="1"/>
    </font>
    <font>
      <sz val="8"/>
      <name val="Arial"/>
      <family val="2"/>
      <charset val="1"/>
    </font>
    <font>
      <sz val="10"/>
      <color rgb="FF00000A"/>
      <name val="Arial"/>
      <family val="1"/>
      <charset val="1"/>
    </font>
    <font>
      <sz val="10"/>
      <color rgb="FF666666"/>
      <name val="Arial"/>
      <family val="2"/>
      <charset val="1"/>
    </font>
    <font>
      <i/>
      <sz val="16"/>
      <color rgb="FF000000"/>
      <name val="Arial"/>
      <family val="1"/>
      <charset val="1"/>
    </font>
    <font>
      <i/>
      <sz val="14"/>
      <color rgb="FF000000"/>
      <name val="Arial"/>
      <family val="1"/>
      <charset val="1"/>
    </font>
    <font>
      <b/>
      <sz val="10"/>
      <color theme="3" tint="-0.249977111117893"/>
      <name val="Arial"/>
      <family val="2"/>
      <charset val="238"/>
    </font>
    <font>
      <sz val="4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3B3"/>
      </patternFill>
    </fill>
    <fill>
      <patternFill patternType="solid">
        <fgColor theme="0" tint="-0.14999847407452621"/>
        <bgColor rgb="FFFFF3B3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CCCCC"/>
      </top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CCCCCC"/>
      </bottom>
      <diagonal/>
    </border>
    <border>
      <left/>
      <right style="thin">
        <color rgb="FFDDDDDD"/>
      </right>
      <top style="thin">
        <color rgb="FFDDDDDD"/>
      </top>
      <bottom style="thin">
        <color rgb="FFCCCCCC"/>
      </bottom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/>
      <top style="thin">
        <color rgb="FFDDDDDD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DDDDD"/>
      </left>
      <right/>
      <top style="thin">
        <color rgb="FFCCCCCC"/>
      </top>
      <bottom style="thin">
        <color rgb="FFDDDDDD"/>
      </bottom>
      <diagonal/>
    </border>
    <border>
      <left/>
      <right style="thin">
        <color rgb="FFDDDDDD"/>
      </right>
      <top style="thin">
        <color rgb="FFCCCCCC"/>
      </top>
      <bottom style="thin">
        <color rgb="FFDDDDDD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4" fillId="2" borderId="8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0" xfId="0" applyFont="1" applyFill="1" applyAlignment="1">
      <alignment horizontal="left"/>
    </xf>
    <xf numFmtId="2" fontId="4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165" fontId="0" fillId="2" borderId="7" xfId="0" applyNumberFormat="1" applyFill="1" applyBorder="1" applyAlignment="1">
      <alignment horizontal="right" vertical="center"/>
    </xf>
    <xf numFmtId="165" fontId="0" fillId="2" borderId="7" xfId="0" applyNumberFormat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1" fontId="7" fillId="3" borderId="2" xfId="0" applyNumberFormat="1" applyFont="1" applyFill="1" applyBorder="1" applyAlignment="1">
      <alignment horizontal="left" vertical="center"/>
    </xf>
    <xf numFmtId="165" fontId="0" fillId="2" borderId="13" xfId="0" applyNumberFormat="1" applyFill="1" applyBorder="1" applyAlignment="1">
      <alignment horizontal="right" vertical="center"/>
    </xf>
    <xf numFmtId="165" fontId="0" fillId="2" borderId="14" xfId="0" applyNumberFormat="1" applyFill="1" applyBorder="1" applyAlignment="1">
      <alignment horizontal="right" vertical="center"/>
    </xf>
    <xf numFmtId="9" fontId="0" fillId="2" borderId="7" xfId="0" applyNumberFormat="1" applyFont="1" applyFill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right" vertical="center"/>
    </xf>
    <xf numFmtId="1" fontId="7" fillId="3" borderId="2" xfId="0" applyNumberFormat="1" applyFont="1" applyFill="1" applyBorder="1" applyAlignment="1">
      <alignment horizontal="right" vertical="center"/>
    </xf>
    <xf numFmtId="2" fontId="7" fillId="3" borderId="2" xfId="0" applyNumberFormat="1" applyFont="1" applyFill="1" applyBorder="1" applyAlignment="1">
      <alignment horizontal="right" vertical="center"/>
    </xf>
    <xf numFmtId="2" fontId="7" fillId="3" borderId="3" xfId="0" applyNumberFormat="1" applyFont="1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165" fontId="0" fillId="2" borderId="6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3B3"/>
        </patternFill>
      </fill>
    </dxf>
    <dxf>
      <fill>
        <patternFill>
          <bgColor rgb="FFFFBBB3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[departments.xlsx]Summary!PivotTable1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Summary!$C$8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multiLvlStrRef>
              <c:f>Summary!$B$9:$B$11</c:f>
              <c:multiLvlStrCache>
                <c:ptCount val="1"/>
                <c:lvl>
                  <c:pt idx="0">
                    <c:v>[[summary.team]]</c:v>
                  </c:pt>
                </c:lvl>
                <c:lvl>
                  <c:pt idx="0">
                    <c:v>[[summary.department]]</c:v>
                  </c:pt>
                </c:lvl>
              </c:multiLvlStrCache>
            </c:multiLvlStrRef>
          </c:cat>
          <c:val>
            <c:numRef>
              <c:f>Summary!$C$9:$C$11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B-4884-A96F-564D6D8F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6</xdr:row>
      <xdr:rowOff>180975</xdr:rowOff>
    </xdr:from>
    <xdr:to>
      <xdr:col>12</xdr:col>
      <xdr:colOff>19050</xdr:colOff>
      <xdr:row>27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4556.4723443287" createdVersion="3" refreshedVersion="4" minRefreshableVersion="3" recordCount="1">
  <cacheSource type="worksheet">
    <worksheetSource name="total[#All]"/>
  </cacheSource>
  <cacheFields count="6">
    <cacheField name="Department" numFmtId="0">
      <sharedItems count="1">
        <s v="[[summary.department]]"/>
      </sharedItems>
    </cacheField>
    <cacheField name="Team" numFmtId="0">
      <sharedItems count="1">
        <s v="[[summary.team]]"/>
      </sharedItems>
    </cacheField>
    <cacheField name="Project" numFmtId="0">
      <sharedItems/>
    </cacheField>
    <cacheField name="Epic" numFmtId="0">
      <sharedItems/>
    </cacheField>
    <cacheField name="Task" numFmtId="0">
      <sharedItems/>
    </cacheField>
    <cacheField name="Day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[[summary.project]]"/>
    <s v="[[summary.epic]]"/>
    <s v="[[summary.task]]"/>
    <s v="[[summary.days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 chartFormat="1">
  <location ref="B8:C11" firstHeaderRow="1" firstDataRow="1" firstDataCol="1"/>
  <pivotFields count="6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Items count="1">
    <i/>
  </colItems>
  <dataFields count="1">
    <dataField name="Sum of Day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otal" displayName="total" ref="A1:F2" totalsRowShown="0">
  <autoFilter ref="A1:F2"/>
  <tableColumns count="6">
    <tableColumn id="1" name="Department"/>
    <tableColumn id="2" name="Team"/>
    <tableColumn id="3" name="Project"/>
    <tableColumn id="4" name="Epic"/>
    <tableColumn id="5" name="Task"/>
    <tableColumn id="6" name="Day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" totalsRowShown="0">
  <autoFilter ref="A1:E2"/>
  <tableColumns count="5">
    <tableColumn id="1" name="Department"/>
    <tableColumn id="2" name="Team"/>
    <tableColumn id="3" name="Task"/>
    <tableColumn id="4" name="Estimated"/>
    <tableColumn id="5" name="Sp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width="16.28515625" customWidth="1"/>
    <col min="2" max="2" width="13.5703125" customWidth="1"/>
    <col min="3" max="3" width="15.140625" customWidth="1"/>
    <col min="4" max="4" width="16.140625" customWidth="1"/>
  </cols>
  <sheetData>
    <row r="1" spans="1:6" x14ac:dyDescent="0.25">
      <c r="A1" t="s">
        <v>15</v>
      </c>
      <c r="B1" t="s">
        <v>16</v>
      </c>
      <c r="C1" t="s">
        <v>2</v>
      </c>
      <c r="D1" t="s">
        <v>4</v>
      </c>
      <c r="E1" t="s">
        <v>3</v>
      </c>
      <c r="F1" t="s">
        <v>18</v>
      </c>
    </row>
    <row r="2" spans="1:6" x14ac:dyDescent="0.25">
      <c r="A2" t="s">
        <v>17</v>
      </c>
      <c r="B2" t="s">
        <v>19</v>
      </c>
      <c r="C2" t="s">
        <v>23</v>
      </c>
      <c r="D2" t="s">
        <v>20</v>
      </c>
      <c r="E2" t="s">
        <v>21</v>
      </c>
      <c r="F2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7"/>
  <sheetViews>
    <sheetView workbookViewId="0">
      <selection activeCell="I6" sqref="I6:J6"/>
    </sheetView>
  </sheetViews>
  <sheetFormatPr defaultRowHeight="15" x14ac:dyDescent="0.25"/>
  <cols>
    <col min="1" max="1" width="7.7109375" style="10" customWidth="1"/>
    <col min="2" max="2" width="16.5703125" style="10" customWidth="1"/>
    <col min="3" max="3" width="7.7109375" style="10" customWidth="1"/>
    <col min="4" max="4" width="15.5703125" style="10" customWidth="1"/>
    <col min="5" max="5" width="6" style="10" customWidth="1"/>
    <col min="6" max="6" width="5.140625" style="10" customWidth="1"/>
    <col min="7" max="7" width="6.7109375" style="10" customWidth="1"/>
    <col min="8" max="8" width="5.7109375" style="10" customWidth="1"/>
    <col min="9" max="9" width="4.85546875" style="16" customWidth="1"/>
    <col min="10" max="10" width="4" style="16" customWidth="1"/>
    <col min="11" max="11" width="5.42578125" style="17" customWidth="1"/>
    <col min="12" max="12" width="4.28515625" style="17" customWidth="1"/>
    <col min="13" max="13" width="5.42578125" style="17" customWidth="1"/>
    <col min="14" max="14" width="5.28515625" style="17" customWidth="1"/>
    <col min="15" max="15" width="5.85546875" style="17" customWidth="1"/>
    <col min="16" max="16" width="7.5703125" style="17" customWidth="1"/>
    <col min="17" max="1014" width="7.7109375" style="10" customWidth="1"/>
  </cols>
  <sheetData>
    <row r="1" spans="1:1014" s="1" customFormat="1" ht="40.5" customHeight="1" x14ac:dyDescent="0.25">
      <c r="A1" s="22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ALZ1" s="2"/>
    </row>
    <row r="2" spans="1:1014" s="3" customFormat="1" ht="20.100000000000001" customHeight="1" x14ac:dyDescent="0.25">
      <c r="A2" s="33" t="s">
        <v>0</v>
      </c>
      <c r="B2" s="33"/>
      <c r="C2" s="34" t="s">
        <v>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ALZ2" s="4"/>
    </row>
    <row r="3" spans="1:1014" s="8" customFormat="1" ht="12.4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7"/>
      <c r="N3" s="7"/>
      <c r="O3" s="7"/>
      <c r="P3" s="7"/>
    </row>
    <row r="4" spans="1:1014" s="8" customFormat="1" ht="25.5" customHeight="1" x14ac:dyDescent="0.25">
      <c r="A4" s="35" t="s">
        <v>9</v>
      </c>
      <c r="B4" s="35"/>
      <c r="C4" s="35"/>
      <c r="D4" s="35"/>
      <c r="E4" s="35"/>
      <c r="F4" s="35"/>
      <c r="G4" s="36" t="s">
        <v>10</v>
      </c>
      <c r="H4" s="36"/>
      <c r="I4" s="36"/>
      <c r="J4" s="36"/>
      <c r="K4" s="36"/>
      <c r="L4" s="36"/>
      <c r="M4" s="36"/>
      <c r="N4" s="36"/>
      <c r="O4" s="36"/>
      <c r="P4" s="36"/>
    </row>
    <row r="5" spans="1:1014" s="9" customFormat="1" ht="15" customHeight="1" x14ac:dyDescent="0.2">
      <c r="A5" s="27" t="s">
        <v>2</v>
      </c>
      <c r="B5" s="27"/>
      <c r="C5" s="27" t="s">
        <v>4</v>
      </c>
      <c r="D5" s="27"/>
      <c r="E5" s="28" t="s">
        <v>7</v>
      </c>
      <c r="F5" s="28"/>
      <c r="G5" s="27" t="s">
        <v>3</v>
      </c>
      <c r="H5" s="27"/>
      <c r="I5" s="37" t="s">
        <v>12</v>
      </c>
      <c r="J5" s="37"/>
      <c r="K5" s="38" t="s">
        <v>13</v>
      </c>
      <c r="L5" s="38"/>
      <c r="M5" s="38" t="s">
        <v>5</v>
      </c>
      <c r="N5" s="38"/>
      <c r="O5" s="39" t="s">
        <v>6</v>
      </c>
      <c r="P5" s="39"/>
    </row>
    <row r="6" spans="1:1014" ht="25.5" customHeight="1" x14ac:dyDescent="0.25">
      <c r="A6" s="40" t="s">
        <v>27</v>
      </c>
      <c r="B6" s="41"/>
      <c r="C6" s="42" t="s">
        <v>28</v>
      </c>
      <c r="D6" s="43"/>
      <c r="E6" s="44">
        <f>SUM(K6)</f>
        <v>0</v>
      </c>
      <c r="F6" s="44"/>
      <c r="G6" s="23" t="s">
        <v>29</v>
      </c>
      <c r="H6" s="24"/>
      <c r="I6" s="25" t="s">
        <v>30</v>
      </c>
      <c r="J6" s="26"/>
      <c r="K6" s="29" t="s">
        <v>31</v>
      </c>
      <c r="L6" s="30"/>
      <c r="M6" s="31" t="e">
        <f>SUM(K6:K6)/SUM(I6:I6)</f>
        <v>#DIV/0!</v>
      </c>
      <c r="N6" s="31"/>
      <c r="O6" s="31" t="e">
        <f>SUM(K6:K6)/SUM(I6:I6)</f>
        <v>#DIV/0!</v>
      </c>
      <c r="P6" s="31"/>
    </row>
    <row r="7" spans="1:1014" s="14" customFormat="1" ht="15" customHeight="1" x14ac:dyDescent="0.2">
      <c r="A7" s="11" t="s">
        <v>8</v>
      </c>
      <c r="B7" s="11"/>
      <c r="C7" s="11"/>
      <c r="D7" s="11"/>
      <c r="E7" s="32">
        <f>SUM(E6:E6)</f>
        <v>0</v>
      </c>
      <c r="F7" s="32"/>
      <c r="G7" s="12"/>
      <c r="H7" s="13"/>
      <c r="I7" s="13"/>
      <c r="J7" s="13"/>
      <c r="K7" s="13"/>
      <c r="M7" s="15"/>
      <c r="N7" s="15"/>
      <c r="O7" s="15"/>
      <c r="P7" s="15"/>
    </row>
  </sheetData>
  <mergeCells count="22">
    <mergeCell ref="E7:F7"/>
    <mergeCell ref="A2:B2"/>
    <mergeCell ref="C2:P2"/>
    <mergeCell ref="A4:F4"/>
    <mergeCell ref="G4:P4"/>
    <mergeCell ref="I5:J5"/>
    <mergeCell ref="K5:L5"/>
    <mergeCell ref="M5:N5"/>
    <mergeCell ref="O5:P5"/>
    <mergeCell ref="A6:B6"/>
    <mergeCell ref="C6:D6"/>
    <mergeCell ref="E6:F6"/>
    <mergeCell ref="A1:P1"/>
    <mergeCell ref="G6:H6"/>
    <mergeCell ref="I6:J6"/>
    <mergeCell ref="A5:B5"/>
    <mergeCell ref="C5:D5"/>
    <mergeCell ref="E5:F5"/>
    <mergeCell ref="G5:H5"/>
    <mergeCell ref="K6:L6"/>
    <mergeCell ref="M6:N6"/>
    <mergeCell ref="O6:P6"/>
  </mergeCells>
  <conditionalFormatting sqref="M6:P6">
    <cfRule type="cellIs" dxfId="2" priority="3" operator="between">
      <formula>0</formula>
      <formula>1</formula>
    </cfRule>
    <cfRule type="cellIs" dxfId="1" priority="4" operator="greaterThan">
      <formula>2</formula>
    </cfRule>
    <cfRule type="cellIs" dxfId="0" priority="5" operator="between">
      <formula>1</formula>
      <formula>2</formula>
    </cfRule>
  </conditionalFormatting>
  <conditionalFormatting sqref="K6:L6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workbookViewId="0">
      <selection activeCell="B2" sqref="B2:L6"/>
    </sheetView>
  </sheetViews>
  <sheetFormatPr defaultRowHeight="15" x14ac:dyDescent="0.25"/>
  <cols>
    <col min="2" max="2" width="25.42578125" customWidth="1"/>
    <col min="3" max="3" width="11.7109375" customWidth="1"/>
    <col min="4" max="4" width="11.28515625" bestFit="1" customWidth="1"/>
    <col min="12" max="14" width="9.140625" customWidth="1"/>
  </cols>
  <sheetData>
    <row r="2" spans="2:12" x14ac:dyDescent="0.25">
      <c r="B2" s="45" t="s">
        <v>14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2:12" x14ac:dyDescent="0.25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2:12" x14ac:dyDescent="0.25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2:12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2:12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8" spans="2:12" x14ac:dyDescent="0.25">
      <c r="B8" s="18" t="s">
        <v>24</v>
      </c>
      <c r="C8" t="s">
        <v>26</v>
      </c>
    </row>
    <row r="9" spans="2:12" x14ac:dyDescent="0.25">
      <c r="B9" s="19" t="s">
        <v>17</v>
      </c>
      <c r="C9" s="20">
        <v>0</v>
      </c>
    </row>
    <row r="10" spans="2:12" x14ac:dyDescent="0.25">
      <c r="B10" s="21" t="s">
        <v>19</v>
      </c>
      <c r="C10" s="20">
        <v>0</v>
      </c>
    </row>
    <row r="11" spans="2:12" x14ac:dyDescent="0.25">
      <c r="B11" s="19" t="s">
        <v>25</v>
      </c>
      <c r="C11" s="20">
        <v>0</v>
      </c>
    </row>
  </sheetData>
  <mergeCells count="1">
    <mergeCell ref="B2:L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"/>
    </sheetView>
  </sheetViews>
  <sheetFormatPr defaultRowHeight="15" x14ac:dyDescent="0.25"/>
  <cols>
    <col min="1" max="1" width="16.28515625" customWidth="1"/>
    <col min="2" max="2" width="14.140625" customWidth="1"/>
    <col min="3" max="3" width="14.5703125" customWidth="1"/>
    <col min="4" max="4" width="14" customWidth="1"/>
    <col min="5" max="5" width="12.85546875" customWidth="1"/>
  </cols>
  <sheetData>
    <row r="1" spans="1:5" x14ac:dyDescent="0.25">
      <c r="A1" t="s">
        <v>15</v>
      </c>
      <c r="B1" t="s">
        <v>16</v>
      </c>
      <c r="C1" t="s">
        <v>3</v>
      </c>
      <c r="D1" t="s">
        <v>32</v>
      </c>
      <c r="E1" t="s">
        <v>13</v>
      </c>
    </row>
    <row r="2" spans="1:5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emplater-settings version="6.1.0.18635">
  <search-setup advanced="0" values="0" only-active="1">
    <category show="0"/>
    <type show="0"/>
    <example show="0"/>
    <description show="0"/>
  </search-setup>
  <aliases>
    <prefix alias="project">department.team.project:sort(name)</prefix>
  </aliases>
  <schema/>
</templater-settings>
</file>

<file path=customXml/itemProps1.xml><?xml version="1.0" encoding="utf-8"?>
<ds:datastoreItem xmlns:ds="http://schemas.openxmlformats.org/officeDocument/2006/customXml" ds:itemID="{FE562B65-DBB3-452A-AB95-918EE561D7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{{department.code}}</vt:lpstr>
      <vt:lpstr>Summary</vt:lpstr>
      <vt:lpstr>Late tasks</vt:lpstr>
      <vt:lpstr>epic</vt:lpstr>
      <vt:lpstr>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2018-08-23T12:31:08Z</dcterms:created>
  <dcterms:modified xsi:type="dcterms:W3CDTF">2021-12-26T10:20:15Z</dcterms:modified>
</cp:coreProperties>
</file>