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autoCompressPictures="0"/>
  <bookViews>
    <workbookView xWindow="0" yWindow="0" windowWidth="25600" windowHeight="16060" tabRatio="500"/>
  </bookViews>
  <sheets>
    <sheet name="ConfPopulu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2" i="1" l="1"/>
  <c r="C123" i="1"/>
  <c r="F178" i="1"/>
  <c r="F177" i="1"/>
  <c r="F176" i="1"/>
  <c r="F175" i="1"/>
  <c r="F174" i="1"/>
  <c r="F173" i="1"/>
  <c r="F172" i="1"/>
  <c r="F171" i="1"/>
  <c r="F170" i="1"/>
  <c r="F155" i="1"/>
  <c r="F154" i="1"/>
  <c r="F153" i="1"/>
  <c r="F152" i="1"/>
  <c r="F151" i="1"/>
  <c r="F150" i="1"/>
  <c r="F149" i="1"/>
  <c r="F148" i="1"/>
  <c r="F147" i="1"/>
  <c r="F146" i="1"/>
  <c r="F145" i="1"/>
  <c r="F144" i="1"/>
  <c r="F129" i="1"/>
  <c r="F128" i="1"/>
  <c r="F127" i="1"/>
  <c r="F126" i="1"/>
  <c r="F125" i="1"/>
  <c r="F124" i="1"/>
  <c r="F123" i="1"/>
  <c r="F122" i="1"/>
  <c r="F119" i="1"/>
  <c r="F58" i="1"/>
  <c r="F118" i="1"/>
  <c r="B173" i="1"/>
  <c r="B174" i="1"/>
  <c r="B175" i="1"/>
  <c r="B176" i="1"/>
  <c r="B177" i="1"/>
  <c r="B178" i="1"/>
  <c r="B179" i="1"/>
  <c r="C179" i="1"/>
  <c r="C178" i="1"/>
  <c r="C177" i="1"/>
  <c r="C176" i="1"/>
  <c r="C175" i="1"/>
  <c r="C174" i="1"/>
  <c r="C173" i="1"/>
  <c r="C172" i="1"/>
  <c r="C170" i="1"/>
  <c r="H171" i="1"/>
  <c r="B171" i="1"/>
  <c r="C171" i="1"/>
  <c r="C150" i="1"/>
  <c r="C143" i="1"/>
  <c r="H169" i="1"/>
  <c r="B168" i="1"/>
  <c r="B169" i="1"/>
  <c r="C169" i="1"/>
  <c r="C142" i="1"/>
  <c r="H168" i="1"/>
  <c r="C168" i="1"/>
  <c r="B132" i="1"/>
  <c r="B133" i="1"/>
  <c r="C133" i="1"/>
  <c r="H167" i="1"/>
  <c r="C167" i="1"/>
  <c r="B140" i="1"/>
  <c r="B141" i="1"/>
  <c r="C141" i="1"/>
  <c r="H166" i="1"/>
  <c r="C166" i="1"/>
  <c r="C140" i="1"/>
  <c r="H165" i="1"/>
  <c r="B164" i="1"/>
  <c r="B165" i="1"/>
  <c r="C165" i="1"/>
  <c r="C139" i="1"/>
  <c r="H164" i="1"/>
  <c r="C164" i="1"/>
  <c r="C138" i="1"/>
  <c r="H163" i="1"/>
  <c r="C163" i="1"/>
  <c r="B136" i="1"/>
  <c r="B137" i="1"/>
  <c r="C137" i="1"/>
  <c r="H162" i="1"/>
  <c r="C162" i="1"/>
  <c r="C136" i="1"/>
  <c r="H161" i="1"/>
  <c r="B160" i="1"/>
  <c r="B161" i="1"/>
  <c r="C161" i="1"/>
  <c r="C132" i="1"/>
  <c r="H160" i="1"/>
  <c r="C160" i="1"/>
  <c r="C131" i="1"/>
  <c r="H159" i="1"/>
  <c r="C159" i="1"/>
  <c r="C130" i="1"/>
  <c r="H158" i="1"/>
  <c r="C158" i="1"/>
  <c r="C135" i="1"/>
  <c r="H157" i="1"/>
  <c r="B156" i="1"/>
  <c r="B157" i="1"/>
  <c r="C157" i="1"/>
  <c r="C134" i="1"/>
  <c r="H156" i="1"/>
  <c r="C156" i="1"/>
  <c r="B128" i="1"/>
  <c r="B129" i="1"/>
  <c r="C129" i="1"/>
  <c r="H155" i="1"/>
  <c r="C155" i="1"/>
  <c r="C128" i="1"/>
  <c r="H154" i="1"/>
  <c r="C154" i="1"/>
  <c r="C127" i="1"/>
  <c r="H153" i="1"/>
  <c r="B152" i="1"/>
  <c r="B153" i="1"/>
  <c r="C153" i="1"/>
  <c r="C126" i="1"/>
  <c r="H152" i="1"/>
  <c r="C152" i="1"/>
  <c r="B124" i="1"/>
  <c r="B125" i="1"/>
  <c r="C125" i="1"/>
  <c r="H151" i="1"/>
  <c r="C151" i="1"/>
  <c r="B148" i="1"/>
  <c r="B149" i="1"/>
  <c r="C149" i="1"/>
  <c r="C148" i="1"/>
  <c r="C147" i="1"/>
  <c r="C146" i="1"/>
  <c r="B144" i="1"/>
  <c r="B145" i="1"/>
  <c r="C145" i="1"/>
  <c r="C144" i="1"/>
  <c r="C124" i="1"/>
  <c r="H121" i="1"/>
  <c r="B120" i="1"/>
  <c r="B121" i="1"/>
  <c r="C121" i="1"/>
  <c r="H120" i="1"/>
  <c r="C120" i="1"/>
  <c r="H119" i="1"/>
  <c r="C119" i="1"/>
  <c r="B5" i="1"/>
  <c r="B6" i="1"/>
  <c r="B7" i="1"/>
  <c r="B8" i="1"/>
  <c r="B9" i="1"/>
  <c r="B10" i="1"/>
  <c r="B11" i="1"/>
  <c r="C11"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C42" i="1"/>
  <c r="H46" i="1"/>
  <c r="H43" i="1"/>
  <c r="B59" i="1"/>
  <c r="C59" i="1"/>
  <c r="B60" i="1"/>
  <c r="C60" i="1"/>
  <c r="B61" i="1"/>
  <c r="B62" i="1"/>
  <c r="C62" i="1"/>
  <c r="F61"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C117" i="1"/>
  <c r="F116" i="1"/>
  <c r="B118" i="1"/>
  <c r="C118" i="1"/>
  <c r="F117" i="1"/>
  <c r="C111" i="1"/>
  <c r="F110" i="1"/>
  <c r="C112" i="1"/>
  <c r="F111" i="1"/>
  <c r="C113" i="1"/>
  <c r="F112" i="1"/>
  <c r="C114" i="1"/>
  <c r="F113" i="1"/>
  <c r="C115" i="1"/>
  <c r="F114" i="1"/>
  <c r="C116" i="1"/>
  <c r="F115" i="1"/>
  <c r="C110" i="1"/>
  <c r="F109" i="1"/>
  <c r="C91" i="1"/>
  <c r="C92" i="1"/>
  <c r="C93" i="1"/>
  <c r="C94" i="1"/>
  <c r="C95" i="1"/>
  <c r="C96" i="1"/>
  <c r="C97" i="1"/>
  <c r="F98" i="1"/>
  <c r="C98" i="1"/>
  <c r="F97" i="1"/>
  <c r="F96" i="1"/>
  <c r="F95" i="1"/>
  <c r="F94" i="1"/>
  <c r="F93" i="1"/>
  <c r="F92" i="1"/>
  <c r="F91" i="1"/>
  <c r="F90" i="1"/>
  <c r="C90" i="1"/>
  <c r="F89" i="1"/>
  <c r="C89" i="1"/>
  <c r="F88" i="1"/>
  <c r="C88" i="1"/>
  <c r="F87" i="1"/>
  <c r="C87" i="1"/>
  <c r="F86" i="1"/>
  <c r="C86" i="1"/>
  <c r="F85" i="1"/>
  <c r="C85" i="1"/>
  <c r="F84" i="1"/>
  <c r="C84" i="1"/>
  <c r="F83" i="1"/>
  <c r="F82" i="1"/>
  <c r="C64" i="1"/>
  <c r="C65" i="1"/>
  <c r="C66" i="1"/>
  <c r="C67" i="1"/>
  <c r="C68" i="1"/>
  <c r="C69" i="1"/>
  <c r="C71" i="1"/>
  <c r="F70" i="1"/>
  <c r="C70" i="1"/>
  <c r="F71" i="1"/>
  <c r="F69" i="1"/>
  <c r="F68" i="1"/>
  <c r="F67" i="1"/>
  <c r="F66" i="1"/>
  <c r="F65" i="1"/>
  <c r="F64" i="1"/>
  <c r="F63" i="1"/>
  <c r="C63" i="1"/>
  <c r="F62" i="1"/>
  <c r="B43" i="1"/>
  <c r="B44" i="1"/>
  <c r="B45" i="1"/>
  <c r="B46" i="1"/>
  <c r="B47" i="1"/>
  <c r="B48" i="1"/>
  <c r="B49" i="1"/>
  <c r="B50" i="1"/>
  <c r="B51" i="1"/>
  <c r="B52" i="1"/>
  <c r="B53" i="1"/>
  <c r="B54" i="1"/>
  <c r="B55" i="1"/>
  <c r="C55" i="1"/>
  <c r="F54" i="1"/>
  <c r="B56" i="1"/>
  <c r="C56" i="1"/>
  <c r="F55" i="1"/>
  <c r="B57" i="1"/>
  <c r="C57" i="1"/>
  <c r="F56" i="1"/>
  <c r="C58" i="1"/>
  <c r="F57" i="1"/>
  <c r="C49" i="1"/>
  <c r="F48" i="1"/>
  <c r="C50" i="1"/>
  <c r="F49" i="1"/>
  <c r="C51" i="1"/>
  <c r="F50" i="1"/>
  <c r="C52" i="1"/>
  <c r="F51" i="1"/>
  <c r="C53" i="1"/>
  <c r="F52" i="1"/>
  <c r="C54" i="1"/>
  <c r="F53" i="1"/>
  <c r="C48" i="1"/>
  <c r="F47" i="1"/>
  <c r="C47" i="1"/>
  <c r="F46" i="1"/>
  <c r="C46" i="1"/>
  <c r="F45" i="1"/>
  <c r="C45" i="1"/>
  <c r="F44" i="1"/>
  <c r="C44" i="1"/>
  <c r="F43" i="1"/>
  <c r="C40" i="1"/>
  <c r="C43" i="1"/>
  <c r="F39" i="1"/>
  <c r="C39" i="1"/>
  <c r="F42" i="1"/>
  <c r="F41" i="1"/>
  <c r="C41" i="1"/>
  <c r="F40" i="1"/>
  <c r="C38" i="1"/>
  <c r="F37" i="1"/>
  <c r="F38" i="1"/>
  <c r="C33" i="1"/>
  <c r="F32" i="1"/>
  <c r="C34" i="1"/>
  <c r="F33" i="1"/>
  <c r="C35" i="1"/>
  <c r="F34" i="1"/>
  <c r="C36" i="1"/>
  <c r="F35" i="1"/>
  <c r="C37" i="1"/>
  <c r="F36" i="1"/>
  <c r="C32" i="1"/>
  <c r="F31" i="1"/>
  <c r="C31" i="1"/>
  <c r="F27" i="1"/>
  <c r="C27" i="1"/>
  <c r="F26" i="1"/>
  <c r="C26" i="1"/>
  <c r="F25" i="1"/>
  <c r="C23" i="1"/>
  <c r="C25" i="1"/>
  <c r="F24" i="1"/>
  <c r="C24" i="1"/>
  <c r="F23" i="1"/>
  <c r="F22" i="1"/>
  <c r="C22" i="1"/>
  <c r="F21" i="1"/>
  <c r="C17" i="1"/>
  <c r="F16" i="1"/>
  <c r="C18" i="1"/>
  <c r="F17" i="1"/>
  <c r="C19" i="1"/>
  <c r="F18" i="1"/>
  <c r="C20" i="1"/>
  <c r="F19" i="1"/>
  <c r="C21" i="1"/>
  <c r="F20" i="1"/>
  <c r="C16" i="1"/>
  <c r="F15" i="1"/>
  <c r="C15" i="1"/>
  <c r="F12" i="1"/>
  <c r="C12" i="1"/>
  <c r="F11" i="1"/>
  <c r="F10" i="1"/>
  <c r="C10" i="1"/>
  <c r="F7" i="1"/>
  <c r="C6" i="1"/>
  <c r="F5" i="1"/>
  <c r="C7" i="1"/>
  <c r="F6" i="1"/>
  <c r="C5" i="1"/>
  <c r="F4" i="1"/>
  <c r="C4" i="1"/>
  <c r="F2" i="1"/>
  <c r="C9" i="1"/>
  <c r="C8" i="1"/>
  <c r="H118" i="1"/>
  <c r="H117" i="1"/>
  <c r="H116" i="1"/>
  <c r="H115" i="1"/>
  <c r="H114" i="1"/>
  <c r="H113" i="1"/>
  <c r="C61" i="1"/>
  <c r="H112" i="1"/>
  <c r="H111" i="1"/>
  <c r="C109" i="1"/>
  <c r="H110" i="1"/>
  <c r="C99" i="1"/>
  <c r="C100" i="1"/>
  <c r="C101" i="1"/>
  <c r="C102" i="1"/>
  <c r="C103" i="1"/>
  <c r="C104" i="1"/>
  <c r="C105" i="1"/>
  <c r="C106" i="1"/>
  <c r="C107" i="1"/>
  <c r="C108" i="1"/>
  <c r="K109" i="1"/>
  <c r="H109" i="1"/>
  <c r="C81" i="1"/>
  <c r="H108" i="1"/>
  <c r="C80" i="1"/>
  <c r="H107" i="1"/>
  <c r="C79" i="1"/>
  <c r="H106" i="1"/>
  <c r="C78" i="1"/>
  <c r="H105" i="1"/>
  <c r="C77" i="1"/>
  <c r="H104" i="1"/>
  <c r="C76" i="1"/>
  <c r="H103" i="1"/>
  <c r="C75" i="1"/>
  <c r="H102" i="1"/>
  <c r="C74" i="1"/>
  <c r="H101" i="1"/>
  <c r="C73" i="1"/>
  <c r="H100" i="1"/>
  <c r="C72" i="1"/>
  <c r="H99" i="1"/>
  <c r="H98" i="1"/>
  <c r="H97" i="1"/>
  <c r="H96" i="1"/>
  <c r="H95" i="1"/>
  <c r="H94" i="1"/>
  <c r="H93" i="1"/>
  <c r="H92" i="1"/>
  <c r="H91" i="1"/>
  <c r="C83" i="1"/>
  <c r="H90" i="1"/>
  <c r="H89" i="1"/>
  <c r="H88" i="1"/>
  <c r="H86" i="1"/>
  <c r="H85" i="1"/>
  <c r="C82" i="1"/>
  <c r="H81" i="1"/>
  <c r="H80" i="1"/>
  <c r="H79" i="1"/>
  <c r="H78" i="1"/>
  <c r="H77" i="1"/>
  <c r="H76" i="1"/>
  <c r="H75" i="1"/>
  <c r="H74" i="1"/>
  <c r="H73" i="1"/>
  <c r="H72" i="1"/>
  <c r="H71" i="1"/>
  <c r="H70" i="1"/>
  <c r="H69" i="1"/>
  <c r="H68" i="1"/>
  <c r="H67" i="1"/>
  <c r="H66" i="1"/>
  <c r="H65" i="1"/>
  <c r="H64" i="1"/>
  <c r="H63" i="1"/>
  <c r="H61" i="1"/>
  <c r="H60" i="1"/>
  <c r="H59" i="1"/>
  <c r="H58" i="1"/>
  <c r="H57" i="1"/>
  <c r="H56" i="1"/>
  <c r="H54" i="1"/>
  <c r="H52" i="1"/>
  <c r="K51" i="1"/>
  <c r="H51" i="1"/>
  <c r="K50" i="1"/>
  <c r="H50" i="1"/>
  <c r="K48" i="1"/>
  <c r="H48" i="1"/>
  <c r="K47" i="1"/>
  <c r="H47" i="1"/>
  <c r="K46" i="1"/>
  <c r="K44" i="1"/>
  <c r="H44" i="1"/>
  <c r="K43" i="1"/>
  <c r="H42" i="1"/>
  <c r="H40" i="1"/>
  <c r="H39" i="1"/>
  <c r="H38" i="1"/>
  <c r="H37" i="1"/>
  <c r="H36" i="1"/>
  <c r="H35" i="1"/>
  <c r="H34" i="1"/>
  <c r="H33" i="1"/>
  <c r="H32" i="1"/>
  <c r="C28" i="1"/>
  <c r="C29" i="1"/>
  <c r="C30" i="1"/>
  <c r="K31" i="1"/>
  <c r="H31" i="1"/>
  <c r="H30" i="1"/>
  <c r="H29" i="1"/>
  <c r="H28" i="1"/>
  <c r="K27" i="1"/>
  <c r="H27" i="1"/>
  <c r="H26" i="1"/>
  <c r="K25" i="1"/>
  <c r="H25" i="1"/>
  <c r="K24" i="1"/>
  <c r="H24" i="1"/>
  <c r="K23" i="1"/>
  <c r="H23" i="1"/>
  <c r="H22" i="1"/>
  <c r="H21" i="1"/>
  <c r="H20" i="1"/>
  <c r="H19" i="1"/>
  <c r="H18" i="1"/>
  <c r="H17" i="1"/>
  <c r="H16" i="1"/>
  <c r="H15" i="1"/>
  <c r="H14" i="1"/>
  <c r="C14" i="1"/>
  <c r="H13" i="1"/>
  <c r="C13" i="1"/>
  <c r="H11" i="1"/>
  <c r="H10" i="1"/>
  <c r="H9" i="1"/>
  <c r="H8" i="1"/>
  <c r="H7" i="1"/>
  <c r="H6" i="1"/>
  <c r="H5" i="1"/>
  <c r="H4" i="1"/>
</calcChain>
</file>

<file path=xl/sharedStrings.xml><?xml version="1.0" encoding="utf-8"?>
<sst xmlns="http://schemas.openxmlformats.org/spreadsheetml/2006/main" count="1225" uniqueCount="496">
  <si>
    <t>#FaseTarea</t>
  </si>
  <si>
    <t>CodigoAcción</t>
  </si>
  <si>
    <t>(1)/(0)-MensajeOK*</t>
  </si>
  <si>
    <t>Dependencias</t>
  </si>
  <si>
    <t>(1)/(0)-MensajesErrorDependencias*</t>
  </si>
  <si>
    <t>(1)/(0)-MensajesErrorOrdenDepend*</t>
  </si>
  <si>
    <t>Incompatibilidades</t>
  </si>
  <si>
    <t>(1)/(0)-MensajeErrorIncompatibillidad*</t>
  </si>
  <si>
    <t>Bloquea(1)Desbloquea(0)</t>
  </si>
  <si>
    <t>TiempoMaximo</t>
  </si>
  <si>
    <t>TiempoMinimo</t>
  </si>
  <si>
    <t>MsgErrorTiempoMax</t>
  </si>
  <si>
    <t>MsgErrorTiempoMin</t>
  </si>
  <si>
    <t>ValidarAccionYaRealizada</t>
  </si>
  <si>
    <t>ValidarErroresFase</t>
  </si>
  <si>
    <t>CambiodeFase</t>
  </si>
  <si>
    <t>NombreObjeto</t>
  </si>
  <si>
    <t>f0crearLog</t>
  </si>
  <si>
    <t>crearLog</t>
  </si>
  <si>
    <t>0-Cuaderno de protocolo creado</t>
  </si>
  <si>
    <t>Entra a la sala principal y toca la percha a un lado para ponerte una bata de tu sexo.</t>
  </si>
  <si>
    <t/>
  </si>
  <si>
    <t>0-Ya existe el cuaderno de protocolo</t>
  </si>
  <si>
    <t>f0borrarFase</t>
  </si>
  <si>
    <t>borrarFase</t>
  </si>
  <si>
    <t>1-No se ha seleccionado la práctica</t>
  </si>
  <si>
    <t>entregarbata</t>
  </si>
  <si>
    <t>1-Bata en inventario</t>
  </si>
  <si>
    <t>Ponte la bata que se encuentra en tu inventario pinchando dos veces sobre ella y siéntate en la silla de un puesto de trabajo para que te sea asignado</t>
  </si>
  <si>
    <t>bloquearpoyata</t>
  </si>
  <si>
    <t>0-Poyata tomada por estudiante</t>
  </si>
  <si>
    <t>1-No se ha tomado la bata de la percha</t>
  </si>
  <si>
    <t>leerfundamentos</t>
  </si>
  <si>
    <t>1-Si no puedes ver los botones para navegar entre diapositivas quizás debas maximizar la ventana de Firestorm.</t>
  </si>
  <si>
    <t>También puedes leer el protocolo tocando su libro.</t>
  </si>
  <si>
    <t>1-No te has sentado en la poyata</t>
  </si>
  <si>
    <t>leerprotocolo</t>
  </si>
  <si>
    <t>Cuando finalices de leer el protocolo puedes comenzar la práctica lavándote las manos, para esto toca uno de los lavamanos.</t>
  </si>
  <si>
    <t>1-No has leído los fundamentos</t>
  </si>
  <si>
    <t>releerfundamentos</t>
  </si>
  <si>
    <t>0-Fundamentos leido</t>
  </si>
  <si>
    <t>releerprotocolo</t>
  </si>
  <si>
    <t>0-Protocolo leido</t>
  </si>
  <si>
    <t>1-No has leído los protocolos</t>
  </si>
  <si>
    <t>lavarsemanos</t>
  </si>
  <si>
    <t>1-Manos limpias</t>
  </si>
  <si>
    <t>Toca la caja de guantes de latex de tu poyata para obtener unos.</t>
  </si>
  <si>
    <t>1-No se han leído los libros de fundamentos y protocolo</t>
  </si>
  <si>
    <t>entregarguantes</t>
  </si>
  <si>
    <t>1-Guantes en inventario</t>
  </si>
  <si>
    <t>Ponte los guantes que se encuentra en la carpeta de ropa de tu inventario haciendo doble click sobre ellos. Toca la puerta de la vitrina de instrumentos para que obtengas un vaso.</t>
  </si>
  <si>
    <t>1-No te has lavado las manos</t>
  </si>
  <si>
    <t>entregarvaso</t>
  </si>
  <si>
    <t>1-Vaso entregado al inventario</t>
  </si>
  <si>
    <t>Toma el vaso que se encuentra en la carpeta de objetos de tu inventario haciendo doble click sobre él, después llévalo cerca de un fregadero y suéltalo ahí.</t>
  </si>
  <si>
    <t>soltarvasofregadero</t>
  </si>
  <si>
    <t>0-Vaso en fregadero</t>
  </si>
  <si>
    <t>1-No se ha entregado un vaso al alumno</t>
  </si>
  <si>
    <t>bloquearfregadero</t>
  </si>
  <si>
    <t>0-Fregadero bloqueado</t>
  </si>
  <si>
    <t>Toca el grifo para llenar de agua el vaso.</t>
  </si>
  <si>
    <t>1-No existe vaso en el fregadero</t>
  </si>
  <si>
    <t>llenarvasoconagua</t>
  </si>
  <si>
    <t>0-Válvula abierta</t>
  </si>
  <si>
    <t>1-No se ha bloqueado el fregadero</t>
  </si>
  <si>
    <t>desbloquearfregadero</t>
  </si>
  <si>
    <t>1-Vaso lleno con agua destilada</t>
  </si>
  <si>
    <t>Lleva el vaso cerca de un agitador y suéltalo ahí.</t>
  </si>
  <si>
    <t>soltarvasoagitador</t>
  </si>
  <si>
    <t>0-Vaso en agitador</t>
  </si>
  <si>
    <t>1-No se ha llenado el vaso con agua destilada</t>
  </si>
  <si>
    <t>bloquearagitador</t>
  </si>
  <si>
    <t>0-Agitador bloqueado</t>
  </si>
  <si>
    <t>Toca el agitador para encenderlo.</t>
  </si>
  <si>
    <t>1-No se ha soltado el vaso</t>
  </si>
  <si>
    <t>bloquearphmetro</t>
  </si>
  <si>
    <t>0-Ph-metro bloqueado</t>
  </si>
  <si>
    <t>encenderagitador</t>
  </si>
  <si>
    <t>1-Agitador Encendido</t>
  </si>
  <si>
    <t>Toca la puerta de la vitrina de químicos para agregar ingredientes a la mezcla. Al terminar apaga el agitador.</t>
  </si>
  <si>
    <t>agregarmys</t>
  </si>
  <si>
    <t>1-Agregado Murashige&amp;Skoog a la mezcla</t>
  </si>
  <si>
    <t>1-No se ha encendido el agitador</t>
  </si>
  <si>
    <t>0-No se puede ajustar el pH antes de agregar Murashige&amp;Skoog.</t>
  </si>
  <si>
    <t>agregarsacarosa</t>
  </si>
  <si>
    <t>1-Agregada sacarosa a la mezcla</t>
  </si>
  <si>
    <t>0-No se puede ajustar el pH antes de agregar Sacarosa.</t>
  </si>
  <si>
    <t>ajustarph</t>
  </si>
  <si>
    <t>1-pH ajustado</t>
  </si>
  <si>
    <t>1-No se ha encendido el agitador\0-Al no agregar Murashige&amp;Skoog la planta no crece en ausencia de vitaminas.\0-Al no agregar sacarosa la planta dispone de menos carbono.</t>
  </si>
  <si>
    <t>0-Error en el orden del procedimiento antes de ajustar el pH</t>
  </si>
  <si>
    <t>0-No se puede agregar bactoagar antes de ajustar el pH.</t>
  </si>
  <si>
    <t>desbloquearphmetro</t>
  </si>
  <si>
    <t>1-No se ha bloqueado el ph-Metro</t>
  </si>
  <si>
    <t>agregaragar</t>
  </si>
  <si>
    <t>1-Agregado bactoagar a la mezcla</t>
  </si>
  <si>
    <t>1-No se ha encendido el agitador\0-Al no agregar Murashige&amp;Skoog la planta no crece en ausencia de vitaminas.\0-Al no agregar sacarosa la planta dispone de menos carbono.\0-Al no ajustar el pH el medio ácido impide el crecimiento óptimo.</t>
  </si>
  <si>
    <t>0-Error en el orden del procedimiento antes de agregar el bactoagar</t>
  </si>
  <si>
    <t>0-No se puede apbactoagar la el agitador antes de agregar agar.</t>
  </si>
  <si>
    <t>agregarbisacrilamida</t>
  </si>
  <si>
    <t>1-Agregado bisacrilamida a la mezcla</t>
  </si>
  <si>
    <t>agegarcaseina</t>
  </si>
  <si>
    <t>1-Agregado caseina a la mezcla</t>
  </si>
  <si>
    <t>agergaretilenglicol</t>
  </si>
  <si>
    <t>1-Agregado etilenglicol a la mezcla</t>
  </si>
  <si>
    <t>apagaragitador</t>
  </si>
  <si>
    <t>1-Mezcla terminada</t>
  </si>
  <si>
    <t>Si no la tienes aún, obtén una botella para autoclavar tocando la puerta de la vitrina de instrumentos.</t>
  </si>
  <si>
    <t>1-No se ha encendido el agitador\0-Al no agregar Murashige&amp;Skoog la planta no crece en ausencia de vitaminas.\0-Al no agregar sacarosa la planta dispone de menos carbono.\0-Al no ajustar el pH el medio ácido impide el crecimiento óptimo.\0-Al no agregar el bactoagar tu planta ha crecido dentro del medio líquido.</t>
  </si>
  <si>
    <t>0-Error en el orden del procedimiento de creación de la mezcla de enraizamiento</t>
  </si>
  <si>
    <t>0-No se puede agregar bisacrilamida a la mezcla\0-No se puede agregar caseina a la mezcla\0-No se puede agregar etilenglicol a la mezcla</t>
  </si>
  <si>
    <t>entregarbotella</t>
  </si>
  <si>
    <t>1-Botella entregada al inventario</t>
  </si>
  <si>
    <t>Toma la botella del inventario, después llévala cerca del agitador y suéltala ahí.</t>
  </si>
  <si>
    <t>0-No se ha tomado guantes de latex</t>
  </si>
  <si>
    <t>soltarbotellaagitador</t>
  </si>
  <si>
    <t>0-Botella cerca del agitador</t>
  </si>
  <si>
    <t>Toca la botella para pasar la mezcla desde el vaso, y espera a que se llene.</t>
  </si>
  <si>
    <t>1-La botella no se encuentra cerca del agitador</t>
  </si>
  <si>
    <t>movermezclaabotella</t>
  </si>
  <si>
    <t>0-Mezcla movida a la botella</t>
  </si>
  <si>
    <t>Cuando se llene la botella y la tengas en tu mano la puedes llevar a autoclavar, para esto suéltala en un autoclave de la sala de autoclaves.</t>
  </si>
  <si>
    <t>1-No se ha realizado la mezcla</t>
  </si>
  <si>
    <t>desbloquearagitador</t>
  </si>
  <si>
    <t>0-Agitador desbloqueado</t>
  </si>
  <si>
    <t>1-No se ha apagado el agitador</t>
  </si>
  <si>
    <t>insetarbotellaenautoclave</t>
  </si>
  <si>
    <t>0-Botella en autoclave</t>
  </si>
  <si>
    <t>1-No hay material para autoclavar</t>
  </si>
  <si>
    <t>bloquearautoclave</t>
  </si>
  <si>
    <t>0-Autoclave bloqueado</t>
  </si>
  <si>
    <t>Toca el autoclave para autoclavar la botella. Mientras esperas, ve a encender una cabina de flujo laminar.</t>
  </si>
  <si>
    <t>1-No hay botella en el autoclave</t>
  </si>
  <si>
    <t>autoclavar</t>
  </si>
  <si>
    <t>1-Botella autoclavada</t>
  </si>
  <si>
    <t>entregarbotellaautoclavada</t>
  </si>
  <si>
    <t>0-Botella entregada</t>
  </si>
  <si>
    <t>1-Espera, la botella no está autoclavada</t>
  </si>
  <si>
    <t>enfriarbotella</t>
  </si>
  <si>
    <t>1-Botella atemperada</t>
  </si>
  <si>
    <t>Espera a que la botella se atempere, ten cuidado de que no se enfríe mucho.</t>
  </si>
  <si>
    <t>1-No se ha tomado la botella del autoclave</t>
  </si>
  <si>
    <t>0-Ha pasado demasiado tiempo, el medio se ha solidificado dentro de la botella, debes comenzar de nuevo.</t>
  </si>
  <si>
    <t>encendercabina</t>
  </si>
  <si>
    <t>1-Cabina de flujo encendida</t>
  </si>
  <si>
    <t>Espera el tiempo necesario para que se esterilice el aire.</t>
  </si>
  <si>
    <t>contartiempocabina</t>
  </si>
  <si>
    <t>1-Aire de la cabina esterilizado</t>
  </si>
  <si>
    <t>soltarbotellacabina</t>
  </si>
  <si>
    <t>0-Botella en cabina</t>
  </si>
  <si>
    <t>Agrega ácido indolacético del frigorífico.</t>
  </si>
  <si>
    <t>0-No se ha encendido la cabina de flujo\0-No se ha esterilizado por completo el aire</t>
  </si>
  <si>
    <t>0-Se ha apagado la cabina antes de terminar el proceso.</t>
  </si>
  <si>
    <t>agregariaa</t>
  </si>
  <si>
    <t>1-Agregado ácido indolacético a la mezcla de la botella</t>
  </si>
  <si>
    <t>Si no la tienes aún consigue una bandeja con botes de la sala de autoclaves o de la vitrina de instrumentos.</t>
  </si>
  <si>
    <t>1-La botella debe estar en la cabina seleccionada</t>
  </si>
  <si>
    <t>entregarbandeja</t>
  </si>
  <si>
    <t>1-Bandeja con botes entregada al inventario</t>
  </si>
  <si>
    <t>Toma la bandeja de tu inventario y suéltala en la cabina.</t>
  </si>
  <si>
    <t>soltarbandeja</t>
  </si>
  <si>
    <t>0-Bandeja en cabina</t>
  </si>
  <si>
    <t>Toca la bandeja para verter el contenido de la botella en los botes.</t>
  </si>
  <si>
    <t>llenarbotes</t>
  </si>
  <si>
    <t>0-Botes llenos con mezcla</t>
  </si>
  <si>
    <t>Toca el esterilizador para esterilizar el instrumental.</t>
  </si>
  <si>
    <t>1-Debe haber una bandeja con botes en la cabina de flujo\1-La botella debe estar en la cabina seleccionada\0-Al no enfriar el medio lo suficiente o al enfriar demasiado, el ácido indolacético al ser añadido ha perdido su función.</t>
  </si>
  <si>
    <t>esterilizar</t>
  </si>
  <si>
    <t>1-Instrumental esterilizado</t>
  </si>
  <si>
    <t>Si no lo tienes aún, ve al fitotrón y trae un bote con un árbol crecido.</t>
  </si>
  <si>
    <t>entregarchopo</t>
  </si>
  <si>
    <t>1-Planta entregada al inventario</t>
  </si>
  <si>
    <t>Toma el bote con la planta que se encuentra en la carpeta de objetos de tu inventario haciendo doble click sobre ella, después llévala cerca de la cabina de flujo y suéltala ahí.</t>
  </si>
  <si>
    <t>soltarchopocabina</t>
  </si>
  <si>
    <t>0-Planta en cabina</t>
  </si>
  <si>
    <t>Toca la bandeja con botes para cortar los tallos y generar explantos. Observa su aspecto haciendo zoom.</t>
  </si>
  <si>
    <t>cortarplanta</t>
  </si>
  <si>
    <t>0-Planta cortada</t>
  </si>
  <si>
    <t>Toca la bandeja para adjuntarla a tu mano.</t>
  </si>
  <si>
    <t>1-Los botes no contienen el medio de cultivo\0-No se ha esterilizado el instrumental\1-La planta debe estar en la cabina</t>
  </si>
  <si>
    <t>adjuntarbandeja</t>
  </si>
  <si>
    <t>0-Bandeja adjuntada para ir a crecimiento</t>
  </si>
  <si>
    <t>1-No se ha cortado la planta.</t>
  </si>
  <si>
    <t>apagarcabina</t>
  </si>
  <si>
    <t>1-Cabina de flujo apagada</t>
  </si>
  <si>
    <t>soltarbandcrecimiento</t>
  </si>
  <si>
    <t>0-Bandeja en crecimiento</t>
  </si>
  <si>
    <t>Sal de la cámara y vuelve a entrar, habrá pasado una semana...observa de cerca tus plantas micropropagadas.</t>
  </si>
  <si>
    <t>1-No se ha cortado la planta en tallos con hojas</t>
  </si>
  <si>
    <t>bloquearbasefitotron</t>
  </si>
  <si>
    <t>0-Base fitotrón bloqueada</t>
  </si>
  <si>
    <t>crecerchopo</t>
  </si>
  <si>
    <t>1-Planta crecida</t>
  </si>
  <si>
    <t>Vuelve a entrar y salir las veces necesarias para que termine de crecer la planta. Cada vez que entres representa aproximadamente a una semana de crecimiento.</t>
  </si>
  <si>
    <t>1-Las plantas no se encuentran en una repisa del Fitotrón.</t>
  </si>
  <si>
    <t>fincrecimiento</t>
  </si>
  <si>
    <t>1-Existe errores en la primera fase</t>
  </si>
  <si>
    <t>encenderpcr</t>
  </si>
  <si>
    <t>1-PCR encendido</t>
  </si>
  <si>
    <t>1-Debes haber llevado la bandeja con botes a crecer sus plantas en el fitotrón</t>
  </si>
  <si>
    <t>calentartermobloque</t>
  </si>
  <si>
    <t>1-PCR caliente</t>
  </si>
  <si>
    <t>1-No se ha encendido la PCR</t>
  </si>
  <si>
    <t>entregarbandejahielo</t>
  </si>
  <si>
    <t>1-Bandeja de hielo entregada al inventario</t>
  </si>
  <si>
    <t>adjuntarbandejahielo</t>
  </si>
  <si>
    <t>0-Bandeja de hielo adjuntada</t>
  </si>
  <si>
    <t>1-No se ha entregado la bandeja</t>
  </si>
  <si>
    <t>tomaradn</t>
  </si>
  <si>
    <t>1-ADN molde del gen en bandeja</t>
  </si>
  <si>
    <t>1-No tienes la bandeja en las manos</t>
  </si>
  <si>
    <t>tomaroligonucleicoizq</t>
  </si>
  <si>
    <t>1-Oligonucleótidos izquierdo en bandeja</t>
  </si>
  <si>
    <t>tomaroligonucleicoder</t>
  </si>
  <si>
    <t>1-Oligonucleótidos derecho en bandeja</t>
  </si>
  <si>
    <t>tomartamponpolimerasa</t>
  </si>
  <si>
    <t>1-Tampón de la enzima polimerasa en bandeja</t>
  </si>
  <si>
    <t>tomarmgcl</t>
  </si>
  <si>
    <t>1-Cloruro de Magnesio en bandeja</t>
  </si>
  <si>
    <t>tomardntp</t>
  </si>
  <si>
    <t>1-Mezcla estándar de dNTP en bandeja</t>
  </si>
  <si>
    <t>tomarpolimerasa</t>
  </si>
  <si>
    <t>1-ADN polimerasa en bandeja</t>
  </si>
  <si>
    <t>tomaraguadestilada</t>
  </si>
  <si>
    <t>1-Agua destilada en bandeja</t>
  </si>
  <si>
    <t>tomarenzimaligasa</t>
  </si>
  <si>
    <t>1-Enzima Ligasa destilada en bandeja</t>
  </si>
  <si>
    <t>tomartamponligasa</t>
  </si>
  <si>
    <t>1-Tampón de Ligasa en bandeja</t>
  </si>
  <si>
    <t>tomarplasmido35s</t>
  </si>
  <si>
    <t>1-Plásmido 35S en bandeja</t>
  </si>
  <si>
    <t>tomarplasmidomirna</t>
  </si>
  <si>
    <t>1-Plásmido miRNA en bandeja</t>
  </si>
  <si>
    <t>tomarantibioticokanamicina</t>
  </si>
  <si>
    <t>1-Antibiótico Kanamicina en bandeja</t>
  </si>
  <si>
    <t>tomarantibioticogentamicina</t>
  </si>
  <si>
    <t>1-Antibiótico Gentamicina en bandeja</t>
  </si>
  <si>
    <t>tomarantibioticocloranfenicol</t>
  </si>
  <si>
    <t>1-Antibiótico Cloranfenicol en bandeja</t>
  </si>
  <si>
    <t>tomartampote</t>
  </si>
  <si>
    <t>1-Tampón TE en bandeja</t>
  </si>
  <si>
    <t>tomarmezclapcr</t>
  </si>
  <si>
    <t>1-Producto de PCR en bandeja</t>
  </si>
  <si>
    <t>1-Auxina en bandeja</t>
  </si>
  <si>
    <t>soltarbandejapoyataprimeravez</t>
  </si>
  <si>
    <t>0-Bandeja en poyata</t>
  </si>
  <si>
    <t>Si no lo tienes aún, toma un bote de tubos eppendorf autoclavados de la sala de autoclaves o de una vitrina de instrumental.</t>
  </si>
  <si>
    <t>soltarbandejapoyata</t>
  </si>
  <si>
    <t>entregarboteeppendorf</t>
  </si>
  <si>
    <t>1-Bote de tubos eppendorf entregado al inventario</t>
  </si>
  <si>
    <t>Adjunta el bote a tu mano y suelta el bote en tu poyata.</t>
  </si>
  <si>
    <t>soltarboteeppendorf</t>
  </si>
  <si>
    <t>0-Bote en poyata</t>
  </si>
  <si>
    <t>Toca el bote para sacar un tubo a la bandeja de hielo pequeña.</t>
  </si>
  <si>
    <t>1-No se ha entregado el bote</t>
  </si>
  <si>
    <t>sacartuboeppendorf</t>
  </si>
  <si>
    <t>0-Tubo en gradilla</t>
  </si>
  <si>
    <t>Toca el soporte de pipetas para obtener una pipeta amarilla.</t>
  </si>
  <si>
    <t>1-No se encuentra el bote con tubos en la poyata</t>
  </si>
  <si>
    <t>entregarpipetaamarilla</t>
  </si>
  <si>
    <t>1-Pipeta entregada al inventario</t>
  </si>
  <si>
    <t>adjuntarpipetaamarilla</t>
  </si>
  <si>
    <t>0-Pipeta adjuntada</t>
  </si>
  <si>
    <t>1-No se ha entregado la pipeta</t>
  </si>
  <si>
    <t>cargarpuntaamarilla</t>
  </si>
  <si>
    <t>0-Punta cargada</t>
  </si>
  <si>
    <t>Toca la bandeja y selecciona los componentes uno por uno de la lista para agregarlos, cuando hayas terminado presiona "Finalizar mezcla".</t>
  </si>
  <si>
    <t>1-Debes tener la pipeta en la mano</t>
  </si>
  <si>
    <t>iniciarmezcla</t>
  </si>
  <si>
    <t>0-Mezcla iniciada</t>
  </si>
  <si>
    <t>1-La bandeja debe estar en la poyata\1-No existe un tubo en la gradilla\1-Debes tener una pipeta amarilla en la mano\1-Debe existir una punta en la pipeta</t>
  </si>
  <si>
    <t>agregaradn</t>
  </si>
  <si>
    <t>1-ADN agregado a la mezcla, recuerda presionar "Finalizar mezcla" para terminar</t>
  </si>
  <si>
    <t>1-La bandeja debe estar en la poyata\1-No has tomado el ADN de la nevera</t>
  </si>
  <si>
    <t>agregaroligonucleicoizq</t>
  </si>
  <si>
    <t>1-Oligonucleótido izquierdo agregado a la mezcla, recuerda presionar "Finalizar mezcla" para terminar</t>
  </si>
  <si>
    <t>1-La bandeja debe estar en la poyata\1-No has tomado el oligonucleótido izquierdo de la nevera</t>
  </si>
  <si>
    <t>agregaroligonucleicoder</t>
  </si>
  <si>
    <t>1-Oligonucleótido derecho agregado a la mezcla, recuerda presionar "Finalizar mezcla" para terminar</t>
  </si>
  <si>
    <t>1-La bandeja debe estar en la poyata\1-No has tomado el oligonucleótido derecho de la nevera</t>
  </si>
  <si>
    <t>agregartamponpolimerasa</t>
  </si>
  <si>
    <t>1-Tampón de la enzima polimerasa agregado a la mezcla, recuerda presionar "Finalizar mezcla" para terminar</t>
  </si>
  <si>
    <t>1-La bandeja debe estar en la poyata\1-No has tomado el tampón de la enzima polimerasa de la nevera</t>
  </si>
  <si>
    <t>agregarmgcl</t>
  </si>
  <si>
    <t>1-Cloruro de Magnesio agregado a la mezcla, recuerda presionar "Finalizar mezcla" para terminar</t>
  </si>
  <si>
    <t>1-La bandeja debe estar en la poyata\1-No has tomado el Cloruro de Magnesio de la nevera</t>
  </si>
  <si>
    <t>agregardntp</t>
  </si>
  <si>
    <t>1-Mezcla estándar de dNTP agregado a la mezcla, recuerda presionar "Finalizar mezcla" para terminar</t>
  </si>
  <si>
    <t>1-La bandeja debe estar en la poyata\1-No has tomado la mezcla estándar de dNTP de la nevera</t>
  </si>
  <si>
    <t>agregarpolimerasa</t>
  </si>
  <si>
    <t>1-ADN polimerasa agregado a la mezcla, recuerda presionar "Finalizar mezcla" para terminar</t>
  </si>
  <si>
    <t>1-La bandeja debe estar en la poyata\1-No has tomado el ADN polimerasa de la nevera</t>
  </si>
  <si>
    <t>agregaraguadestilada</t>
  </si>
  <si>
    <t>1-Agua destilada agregado a la mezcla, recuerda presionar "Finalizar mezcla" para terminar</t>
  </si>
  <si>
    <t>1-La bandeja debe estar en la poyata\1-No has tomado el agua destilada de la nevera</t>
  </si>
  <si>
    <t>agregarenzimaligasa</t>
  </si>
  <si>
    <t>1-Enzima Ligasa agregado a la mezcla, recuerda presionar "Finalizar mezcla" para terminar</t>
  </si>
  <si>
    <t>1-La bandeja debe estar en la poyata\1-No has tomado la enzima ligasa de la nevera</t>
  </si>
  <si>
    <t>agregartamponligasa</t>
  </si>
  <si>
    <t>1-Tampón de Ligasa (clonasa) agregado a la mezcla, recuerda presionar "Finalizar mezcla" para terminar</t>
  </si>
  <si>
    <t>1-La bandeja debe estar en la poyata\1-No has tomado el tampón de ligasa de la nevera</t>
  </si>
  <si>
    <t>agregarplasmido35s</t>
  </si>
  <si>
    <t>1-Plásmido 35S agregado a la mezcla, recuerda presionar "Finalizar mezcla" para terminar</t>
  </si>
  <si>
    <t>1-La bandeja debe estar en la poyata\1-No has tomado el plásmido 35S de la nevera</t>
  </si>
  <si>
    <t>agregarplasmidomirna</t>
  </si>
  <si>
    <t>1-Plásmido miRNA agregado a la mezcla, recuerda presionar "Finalizar mezcla" para terminar</t>
  </si>
  <si>
    <t>1-La bandeja debe estar en la poyata\1-No has tomado el plásmido miRNA de la nevera</t>
  </si>
  <si>
    <t>agregarantibioticokanamicina</t>
  </si>
  <si>
    <t>1-Antibiótico Kanamicina agregado a la mezcla, recuerda presionar "Finalizar mezcla" para terminar</t>
  </si>
  <si>
    <t>1-La bandeja debe estar en la poyata\1-No has tomado el antibiótico kanamicina de la nevera</t>
  </si>
  <si>
    <t>agregarantibioticogentamicina</t>
  </si>
  <si>
    <t>1-Antibiótico Gentamicina agregado a la mezcla, recuerda presionar "Finalizar mezcla" para terminar</t>
  </si>
  <si>
    <t>1-La bandeja debe estar en la poyata\1-No has tomado el antibiótico gentamicina de la nevera</t>
  </si>
  <si>
    <t>agregarantibioticocloranfenicol</t>
  </si>
  <si>
    <t>1-Antibiótico Cloranfenicol agregado a la mezcla, recuerda presionar "Finalizar mezcla" para terminar</t>
  </si>
  <si>
    <t>1-La bandeja debe estar en la poyata\1-No has tomado el antibiótico cloranfenicol de la nevera</t>
  </si>
  <si>
    <t>agregartampote</t>
  </si>
  <si>
    <t>1-Tampón TE (Tris EDTA) agregado a la mezcla, recuerda presionar "Finalizar mezcla" para terminar</t>
  </si>
  <si>
    <t>1-La bandeja debe estar en la poyata\1-No has tomado el tampón TE (Tris EDTA) de la nevera</t>
  </si>
  <si>
    <t>agregarmezclapcr</t>
  </si>
  <si>
    <t>1-Producto de PCR agregado a la mezcla, recuerda presionar "Finalizar mezcla" para terminar</t>
  </si>
  <si>
    <t>1-La bandeja debe estar en la poyata\1-No has tomado el producto de PCR de la nevera</t>
  </si>
  <si>
    <t>agregariaafrombandeja</t>
  </si>
  <si>
    <t>1-IAA, ácido indolacético agregado a la mezcla, recuerda presionar "Finalizar mezcla" para terminar</t>
  </si>
  <si>
    <t>1-La bandeja debe estar en la poyata\1-No has tomado el ácido indolacético de la nevera</t>
  </si>
  <si>
    <t>finmezcla</t>
  </si>
  <si>
    <t>0-Fin de la mezcla pcr</t>
  </si>
  <si>
    <t>Suelta la pipeta para que regrese al soporte.</t>
  </si>
  <si>
    <t>0-No se ha agregado ADN a la mezcla\0-No se ha agregado Oligonucleótidos izquierdo a la mezcla\0-No se ha agregado Oligonucleótidos derecho a la mezcla\0-No se ha agregado Tampón de la enzima polimerasa a la mezcla\0-No se ha agregado Cloruro de Magnesio a la mezcla\0-No se ha agregado Mezcla estándar de dNTP a la mezcla\0-No se ha agregado ADN polimerasa a la mezcla\0-No se ha agregado Agua destilada a la mezcla</t>
  </si>
  <si>
    <t>soltarpipetaamarilla</t>
  </si>
  <si>
    <t>1-Pipeta en soporte</t>
  </si>
  <si>
    <t>Toca la bandeja de hielo pequeña para obtener el tubo con la mezcla.</t>
  </si>
  <si>
    <t>1-No se ha terminado la mezcla</t>
  </si>
  <si>
    <t>entregartubomezcla</t>
  </si>
  <si>
    <t>1-Tubo con mezcla entregado al inventario</t>
  </si>
  <si>
    <t>Adjunta el tubo a tu mano y toca la PCR para abrirlo.</t>
  </si>
  <si>
    <t>1-No se ha soltado la pipeta</t>
  </si>
  <si>
    <t>abrirpcr</t>
  </si>
  <si>
    <t>0-Termobloque abierto</t>
  </si>
  <si>
    <t>Suelta el tubo de pcr.</t>
  </si>
  <si>
    <t>1-El termobloque no se encuentra caliente</t>
  </si>
  <si>
    <t>soltarmezcla</t>
  </si>
  <si>
    <t>0-Tubo en PCR</t>
  </si>
  <si>
    <t>Toca la tapa de la PCR para cerrarla.</t>
  </si>
  <si>
    <t>1-Tienes que abrir el termobloque</t>
  </si>
  <si>
    <t>cerrarpcr</t>
  </si>
  <si>
    <t>0-Termobloque cerrado</t>
  </si>
  <si>
    <t>Toca la PCR para iniciar la amplificación del fragmento.</t>
  </si>
  <si>
    <t>1-No has introducido el tubo en el termobloque de la PCR</t>
  </si>
  <si>
    <t>amplificarfragmento</t>
  </si>
  <si>
    <t>1-Fragmento amplificado</t>
  </si>
  <si>
    <t>Toca la PCR para obtener el tubo con la mezcla.</t>
  </si>
  <si>
    <t>1-El termobloque debe estar cerrado para poder iniciar la amplificación</t>
  </si>
  <si>
    <t>entregarmezclapcr</t>
  </si>
  <si>
    <t>1-Tubo con fragmento amplificado entregado</t>
  </si>
  <si>
    <t>Lleva el tubo cerca de un frigorífico, abre la puerta a -20ºC y selecciona la opción para guardar el tubo con la mezcla de PCR.</t>
  </si>
  <si>
    <t>1-No se ha terminado de amplificar el fragmento</t>
  </si>
  <si>
    <t>guardarpcr</t>
  </si>
  <si>
    <t>0-Listo para guardar en pcr</t>
  </si>
  <si>
    <t>Suelta el tubo para que ingrese a la nevera.</t>
  </si>
  <si>
    <t>1-No se ha entregado el fragmento amplificado</t>
  </si>
  <si>
    <t>soltartubonevera</t>
  </si>
  <si>
    <t>1-Tubo en nevera</t>
  </si>
  <si>
    <t>1-No se ha seleccionado guardar mezcla de pcr de la nevera</t>
  </si>
  <si>
    <t>PosibleAccionSiguiente</t>
  </si>
  <si>
    <t>MensajeTutoria</t>
  </si>
  <si>
    <t>SeleccionPractica</t>
  </si>
  <si>
    <t>1-Última fase del laboratorio eliminada del libro de protocolo, vuelve a seleccionar la práctica</t>
  </si>
  <si>
    <t>Cuando hayas terminado presiona "Finalizar mezcla".</t>
  </si>
  <si>
    <t>Adjunta la pipeta a tu mano</t>
  </si>
  <si>
    <t>Carga una punta amarilla.</t>
  </si>
  <si>
    <t>Suelta la bandeja en tu poyata para comenzar la mezcla.</t>
  </si>
  <si>
    <t>Toma la bandeja con hielo, y obtén los reactivos de PCR del frigorífico, al finalizar suelta la bandeja en tu poyata para comenzar la mezcla.</t>
  </si>
  <si>
    <t>Ve a la sala principal y toca una PCR libre para encenderla.</t>
  </si>
  <si>
    <t>1-Crecimiento terminado, puedes continuar con la siguiente fase de la práctica.</t>
  </si>
  <si>
    <t>Espera a que la PCR se caliente mientras lee los fundamentos y el protocolo.</t>
  </si>
  <si>
    <t>Acércate a la máquina de hielo y obtén una bandeja con hielos.</t>
  </si>
  <si>
    <t>Apaga la cabina y lleva la bandeja al Fitotrón.</t>
  </si>
  <si>
    <t>Suelta la bandeja para colocarla en una de las repisas.</t>
  </si>
  <si>
    <t>Enciende una cabina de flujo laminar.</t>
  </si>
  <si>
    <t>Suelta la botella cerca de tu autoclave. Tienes 15 minutos antes de que el medio se solidifique.</t>
  </si>
  <si>
    <t>Toca el autoclave para obtener la botella</t>
  </si>
  <si>
    <t>Toca el agitador para apagarlo y así terminar la mezcla.</t>
  </si>
  <si>
    <t>Toca el libro de fundamentos para leerlo. Si sitúas el puntero del ratón en la parte superior de la pizarra aparecerá una barra de acciones. Pulsa sobre la lupa para ajustar la visión de la pizarra.</t>
  </si>
  <si>
    <t>BorrarFase</t>
  </si>
  <si>
    <t>UPM bata hombre en percha-UPM bata mujer en perchad</t>
  </si>
  <si>
    <t>SillaPoyata</t>
  </si>
  <si>
    <t>LibroFun</t>
  </si>
  <si>
    <t>LibroProt</t>
  </si>
  <si>
    <t>Lavamanos</t>
  </si>
  <si>
    <t>CajaGuantes</t>
  </si>
  <si>
    <t>VasoVitrina</t>
  </si>
  <si>
    <t>Vaso</t>
  </si>
  <si>
    <t>ValvulaFregadero</t>
  </si>
  <si>
    <t>Agitador</t>
  </si>
  <si>
    <t>pHimetro</t>
  </si>
  <si>
    <t>PuertaVitrinaQuimicos</t>
  </si>
  <si>
    <t>BotellaVitrina</t>
  </si>
  <si>
    <t>Botella</t>
  </si>
  <si>
    <t>Autoclave</t>
  </si>
  <si>
    <t>CabinaFlujo</t>
  </si>
  <si>
    <t>BandejaBotesVitrina-BandejaBotesAutoclavados</t>
  </si>
  <si>
    <t>BandejaBotes</t>
  </si>
  <si>
    <t>Esterilizador</t>
  </si>
  <si>
    <t>Botesd</t>
  </si>
  <si>
    <t>BotePlanta</t>
  </si>
  <si>
    <t>BaseBandeja</t>
  </si>
  <si>
    <t>PCR</t>
  </si>
  <si>
    <t>PuertaHielo</t>
  </si>
  <si>
    <t>BandejaHielo</t>
  </si>
  <si>
    <t>PuertaInfFrigo</t>
  </si>
  <si>
    <t>PuertaSupFrigo</t>
  </si>
  <si>
    <t>BoteTubosEppendorfVitrina-BoteEppis</t>
  </si>
  <si>
    <t>BoteTubosEppendorf</t>
  </si>
  <si>
    <t>SoportePipetaAm</t>
  </si>
  <si>
    <t>PipetaAmarilla</t>
  </si>
  <si>
    <t>CajaPuntasAmarillas</t>
  </si>
  <si>
    <t>TuboMezcla</t>
  </si>
  <si>
    <t>(f0t7-f0t8)</t>
  </si>
  <si>
    <t>1-No te has lavado las manos\0-No se ha tomado unos guantes</t>
  </si>
  <si>
    <t>0-Error en el orden del procedimiento antes de entregar vaso</t>
  </si>
  <si>
    <t>0-No se ha encendido la cabina de flujo</t>
  </si>
  <si>
    <t>encendertermobloque</t>
  </si>
  <si>
    <t>1-Termobloque encendido</t>
  </si>
  <si>
    <t>1-Debes haber guardado la mezcla de PCR en la nevera</t>
  </si>
  <si>
    <t>1-Termobloque caliente</t>
  </si>
  <si>
    <t>Toma la bandeja con hielo y obtén los reactivos de la fase de ligación del frigorífico, al finalizar suelta la bandeja en tu poyata para comenzar la mezcla.</t>
  </si>
  <si>
    <t>[f3t5]</t>
  </si>
  <si>
    <t>tomaradnplasmidico</t>
  </si>
  <si>
    <t>1-ADN plasmido en bandeja</t>
  </si>
  <si>
    <t>[f3t6]</t>
  </si>
  <si>
    <t>1-Tampon de la enzima ligasa en bandeja</t>
  </si>
  <si>
    <t>1-Enzima ligasa en bandeja</t>
  </si>
  <si>
    <t>tomarmezclaligacion</t>
  </si>
  <si>
    <t>1-Mezcla ligacion en bandeja</t>
  </si>
  <si>
    <t>Toca el bote de tubos eppendorf que hay sobre la mesa para sacar un tubo a la bandeja de hielo pequeña.</t>
  </si>
  <si>
    <t>sacartuboligacion</t>
  </si>
  <si>
    <t>0-Tubo en bandeja</t>
  </si>
  <si>
    <t>[f2t28]</t>
  </si>
  <si>
    <t>[f3t29]</t>
  </si>
  <si>
    <t>1-No has obtenido la pipeta del soporte</t>
  </si>
  <si>
    <t>[f3t30]</t>
  </si>
  <si>
    <t>1-Debes tener la pipeta en tu mano</t>
  </si>
  <si>
    <t>[f3t26-f3t27-f3t28-f3t30-f3t31]</t>
  </si>
  <si>
    <t>1-La bandeja debe estar en la poyata\1-No existe un tubo en la bandeja pequeña\1-No has tomado el tubo con la mezcla de la bandeja pequeña\1-Debes tener una pipeta amarilla en la mano\1-Debe existir una punta en la pipeta</t>
  </si>
  <si>
    <t>agregaradnplasmidico</t>
  </si>
  <si>
    <t>1-ADN plásmido agregado a la mezcla, recuerda presionar "Finalizar mezcla" para terminar</t>
  </si>
  <si>
    <t>1-La bandeja debe estar en la poyata\1-No has tomado el ADN plásmido de la nevera</t>
  </si>
  <si>
    <t>1-La bandeja debe estar en la poyata\1-No has tomado el producto de PCR plásmido de la nevera</t>
  </si>
  <si>
    <t>1-La bandeja debe estar en la poyata\1-No has tomado el tampón de ligasa plásmido de la nevera</t>
  </si>
  <si>
    <t>1-La bandeja debe estar en la poyata\1-No has tomado la enzima ligasa plásmido de la nevera</t>
  </si>
  <si>
    <t>1-La bandeja debe estar en la poyata\1-No has tomado el agua destilada plásmido de la nevera</t>
  </si>
  <si>
    <t>1-La bandeja debe estar en la poyata\1-No has tomado la mezcla estándar de dNTP plásmido de la nevera</t>
  </si>
  <si>
    <t>1-La bandeja debe estar en la poyata\1-No has tomado el antibiótico qanamicina de la nevera</t>
  </si>
  <si>
    <t>1-La bandeja debe estar en la poyata\1-No has tomado el tampón TE de la nevera</t>
  </si>
  <si>
    <t>1-La bandeja debe estar en la poyata\1-No has tomado el cloruro de magnesio de la nevera</t>
  </si>
  <si>
    <t>agregarmezclaligacion</t>
  </si>
  <si>
    <t>1-Mezcla ligacion agregado a la mezcla, recuerda presionar "Finalizar mezcla" para terminar</t>
  </si>
  <si>
    <t>1-La bandeja debe estar en la poyata\1-No has tomado la mezcla ligacion de la nevera</t>
  </si>
  <si>
    <t>0-Fin de la mezcla de la ligación</t>
  </si>
  <si>
    <t>[f3t33-f3t34-f3t35-f3t36-f3t37]</t>
  </si>
  <si>
    <t>0-No se ha agregado el ADN plásmido a la mezcla\0-No se ha agregado el producto de PCR a la mezcla\0-No se ha agregado el tampón de ligasa (clonasa) a la mezcla\0-No se ha agregado la enzima ligasa a la mezcla\0-No se ha agregado el agua destilada a la mezcla</t>
  </si>
  <si>
    <t>0-No se puede agregar Mezcla estándar de dNTPa la mezcla de la ligación\0-No se puede agregar ADN polimerasa a la mezcla de la ligación\0-No se puede agregar Oligonucleótido izquierdo a la mezcla de la ligación\0-No se puede agregar Oligonucleótido derecho a la mezcla de la ligación\0-No se puede agregar tampón de la enzima polimerasa a la mezcla de la ligación\0-No se puede agregar Plásmido 35S a la mezcla de la ligación\0-No se puede agregar Plásmido miRNA a la mezcla de la ligación\0-No se puede agregar Antibiótico Kanamicina a la mezcla de la ligación\0-No se puede agregar Antibiótico Gentamicina a la mezcla de la ligación\0-No se puede agregar Antibiótico Cloranfenicol a la mezcla de la ligación\0-No se puede agregar Tampón TE (Tris EDTA) a la mezcla de la ligación\0-No se puede agregar Cloruro de Magnesio a la mezcla de la ligación.\0-No se puede agregarIAA, auxina a la mezcla de la ligación\0-No se puede agregar Mezcla ligacion a la mezcla de la ligación.</t>
  </si>
  <si>
    <t>Adjunta el tubo a tu mano y toca el termobloque para abrirlo.</t>
  </si>
  <si>
    <t>[f3t53]</t>
  </si>
  <si>
    <t>abrirtermobloque</t>
  </si>
  <si>
    <t>Suelta el tubo de ligación.</t>
  </si>
  <si>
    <t>[f3t1]</t>
  </si>
  <si>
    <t>1-El termoboque no se encuentra encendido</t>
  </si>
  <si>
    <t>0-Tubo en termobloque</t>
  </si>
  <si>
    <t>Toca la tapa del termobloque para cerrarla.</t>
  </si>
  <si>
    <t>[f3t55]</t>
  </si>
  <si>
    <t>cerrartermobloque</t>
  </si>
  <si>
    <t>Toca el termobloque para iniciar la ligación del fragmento.</t>
  </si>
  <si>
    <t>[f3t56]</t>
  </si>
  <si>
    <t>1-No has introducido el tubo en el termobloque</t>
  </si>
  <si>
    <t>1-Cumplido el tiempo requerido de ligación (tiempo real de 16h) ya puedes recoger tu reacción.</t>
  </si>
  <si>
    <t>Toca el termobloque para obtener el tubo con la mezcla.</t>
  </si>
  <si>
    <t>[f3t57]</t>
  </si>
  <si>
    <t>entregarmezclaligacion</t>
  </si>
  <si>
    <t>1-Tubo con fragmento ligado entregado</t>
  </si>
  <si>
    <t>Lleva el tubo cerca de un frigorífico, abre la puerta a -20ºC y selecciona la opción para guardar el tubo con la mezcla de la ligación.</t>
  </si>
  <si>
    <t>[f3t58]</t>
  </si>
  <si>
    <t>guardarligacion</t>
  </si>
  <si>
    <t>0-Listo para guardar la ligación</t>
  </si>
  <si>
    <t>[f3t59]</t>
  </si>
  <si>
    <t>[f2t60]</t>
  </si>
  <si>
    <t>1-No se ha seleccionado guardar mezcla de ligación de la nevera</t>
  </si>
  <si>
    <t>Puedes continuar con la siguiente fase de la práctica. Enciende el termobloque.</t>
  </si>
  <si>
    <t>Acércate a la máquina de hielo y obtén una bandeja.</t>
  </si>
  <si>
    <t>Espera a que el termobloque se caliente mientras lee los fundamentos y el protocolo.</t>
  </si>
  <si>
    <t>1-Tubo en nevera. Enhorabuena has terminado la práctica, ahora puedes rellenar la encuesta en este enlace http://goo.gl/RyL9E</t>
  </si>
  <si>
    <t>Adjunta la pipeta a tu mano.</t>
  </si>
  <si>
    <t>Termobloque</t>
  </si>
  <si>
    <t>0-No se puede agregar Enzima Ligasa a la mezcla de PCR\0-No se puede agregarTampón de Ligasa (clonasa) a la mezcla de PCR\0-No se puede agregarPlásmido 35S a la mezcla de PCR\0-No se puede agregarPlásmido miRNA a la mezcla de PCR\0-No se puede agregarAntibiótico Kanamicina a la mezcla de PCR\0-No se puede agregarAntibiótico Gentamicina a la mezcla de PCR\0-No se puede agregarAntibiótico Cloranfenicol a la mezcla de PCR\0-No se puede agregarTampón TE (Tris EDTA) a la mezcla de PCR\0-No se puede agregar un producto de PCR a la mezcla de PCR\0-No se puede agregarIAA, auxina a la mezcla de PCR</t>
  </si>
  <si>
    <t>f3t38-f3t39-f3t40-f3t41-f3t42-f3t43-f3t44-f3t45-f3t46-f3t47-f3t48-f3t49-f3t50-f3t51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</si>
</sst>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u/>
      <sz val="10"/>
      <color theme="11"/>
      <name val="Arial"/>
    </font>
    <font>
      <sz val="10"/>
      <name val="Arial"/>
    </font>
  </fonts>
  <fills count="13">
    <fill>
      <patternFill patternType="none"/>
    </fill>
    <fill>
      <patternFill patternType="gray125"/>
    </fill>
    <fill>
      <patternFill patternType="solid">
        <fgColor rgb="FFD9EAD3"/>
        <bgColor indexed="64"/>
      </patternFill>
    </fill>
    <fill>
      <patternFill patternType="solid">
        <fgColor rgb="FFFFFFFF"/>
        <bgColor indexed="64"/>
      </patternFill>
    </fill>
    <fill>
      <patternFill patternType="solid">
        <fgColor rgb="FFF4CCCC"/>
        <bgColor indexed="64"/>
      </patternFill>
    </fill>
    <fill>
      <patternFill patternType="solid">
        <fgColor rgb="FFFFFF00"/>
        <bgColor rgb="FFFFFF00"/>
      </patternFill>
    </fill>
    <fill>
      <patternFill patternType="solid">
        <fgColor rgb="FFFFFFFF"/>
        <bgColor rgb="FFFFFFFF"/>
      </patternFill>
    </fill>
    <fill>
      <patternFill patternType="solid">
        <fgColor rgb="FFF9CB9C"/>
        <bgColor rgb="FFF9CB9C"/>
      </patternFill>
    </fill>
    <fill>
      <patternFill patternType="solid">
        <fgColor rgb="FFF4CCCC"/>
        <bgColor rgb="FFF4CCCC"/>
      </patternFill>
    </fill>
    <fill>
      <patternFill patternType="solid">
        <fgColor theme="0"/>
        <bgColor indexed="64"/>
      </patternFill>
    </fill>
    <fill>
      <patternFill patternType="solid">
        <fgColor theme="0"/>
        <bgColor rgb="FFF9CB9C"/>
      </patternFill>
    </fill>
    <fill>
      <patternFill patternType="solid">
        <fgColor theme="0"/>
        <bgColor rgb="FFFFFF00"/>
      </patternFill>
    </fill>
    <fill>
      <patternFill patternType="solid">
        <fgColor theme="0"/>
        <bgColor rgb="FFFFFFFF"/>
      </patternFill>
    </fill>
  </fills>
  <borders count="1">
    <border>
      <left/>
      <right/>
      <top/>
      <bottom/>
      <diagonal/>
    </border>
  </borders>
  <cellStyleXfs count="1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applyAlignment="1">
      <alignment wrapText="1"/>
    </xf>
    <xf numFmtId="0" fontId="0" fillId="2" borderId="0" xfId="0" applyFill="1" applyAlignment="1">
      <alignment wrapText="1"/>
    </xf>
    <xf numFmtId="0" fontId="0" fillId="4" borderId="0" xfId="0" applyFill="1" applyAlignment="1">
      <alignment wrapText="1"/>
    </xf>
    <xf numFmtId="0" fontId="0" fillId="0" borderId="0" xfId="0" applyNumberFormat="1" applyAlignment="1">
      <alignment wrapText="1"/>
    </xf>
    <xf numFmtId="0" fontId="0" fillId="3" borderId="0" xfId="0" applyFill="1" applyAlignment="1">
      <alignment wrapText="1"/>
    </xf>
    <xf numFmtId="0" fontId="0" fillId="3" borderId="0" xfId="0" applyFill="1" applyAlignment="1">
      <alignment wrapText="1"/>
    </xf>
    <xf numFmtId="0" fontId="3" fillId="5" borderId="0" xfId="0" applyFont="1" applyFill="1" applyBorder="1" applyAlignment="1">
      <alignment wrapText="1"/>
    </xf>
    <xf numFmtId="0" fontId="3" fillId="6" borderId="0" xfId="0" applyFont="1" applyFill="1" applyBorder="1" applyAlignment="1">
      <alignment wrapText="1"/>
    </xf>
    <xf numFmtId="0" fontId="3" fillId="7" borderId="0" xfId="0" applyFont="1" applyFill="1" applyBorder="1" applyAlignment="1">
      <alignment wrapText="1"/>
    </xf>
    <xf numFmtId="0" fontId="0" fillId="0" borderId="0" xfId="0"/>
    <xf numFmtId="0" fontId="3" fillId="0" borderId="0" xfId="0" applyFont="1" applyBorder="1" applyAlignment="1">
      <alignment wrapText="1"/>
    </xf>
    <xf numFmtId="0" fontId="3" fillId="8" borderId="0" xfId="0" applyFont="1" applyFill="1" applyBorder="1" applyAlignment="1">
      <alignment wrapText="1"/>
    </xf>
    <xf numFmtId="0" fontId="0" fillId="9" borderId="0" xfId="0" applyFill="1" applyAlignment="1">
      <alignment wrapText="1"/>
    </xf>
    <xf numFmtId="0" fontId="3" fillId="10" borderId="0" xfId="0" applyFont="1" applyFill="1" applyBorder="1" applyAlignment="1">
      <alignment wrapText="1"/>
    </xf>
    <xf numFmtId="0" fontId="3" fillId="11" borderId="0" xfId="0" applyFont="1" applyFill="1" applyBorder="1" applyAlignment="1">
      <alignment wrapText="1"/>
    </xf>
    <xf numFmtId="0" fontId="0" fillId="9" borderId="0" xfId="0" applyFill="1"/>
    <xf numFmtId="0" fontId="3" fillId="9" borderId="0" xfId="0" applyFont="1" applyFill="1" applyBorder="1" applyAlignment="1">
      <alignment wrapText="1"/>
    </xf>
    <xf numFmtId="0" fontId="3" fillId="12" borderId="0" xfId="0" applyFont="1" applyFill="1" applyBorder="1" applyAlignment="1">
      <alignment wrapText="1"/>
    </xf>
  </cellXfs>
  <cellStyles count="17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9"/>
  <sheetViews>
    <sheetView tabSelected="1" topLeftCell="L1" workbookViewId="0">
      <pane ySplit="1" topLeftCell="A110" activePane="bottomLeft" state="frozen"/>
      <selection pane="bottomLeft" activeCell="R121" sqref="R121"/>
    </sheetView>
  </sheetViews>
  <sheetFormatPr baseColWidth="10" defaultColWidth="17.1640625" defaultRowHeight="12.75" customHeight="1" x14ac:dyDescent="0"/>
  <cols>
    <col min="3" max="3" width="11.5" customWidth="1"/>
    <col min="4" max="4" width="29.6640625" customWidth="1"/>
    <col min="5" max="5" width="26.1640625" style="12" customWidth="1"/>
    <col min="6" max="6" width="32.1640625" style="12" customWidth="1"/>
    <col min="7" max="7" width="26.5" style="12" customWidth="1"/>
    <col min="8" max="8" width="15.5" customWidth="1"/>
    <col min="9" max="9" width="26.5" style="12" customWidth="1"/>
    <col min="10" max="10" width="29" customWidth="1"/>
    <col min="11" max="11" width="15.33203125" customWidth="1"/>
    <col min="12" max="12" width="26.5" style="12" customWidth="1"/>
    <col min="13" max="13" width="20.83203125" customWidth="1"/>
    <col min="14" max="14" width="11.5" customWidth="1"/>
    <col min="15" max="15" width="12.83203125" customWidth="1"/>
    <col min="16" max="16" width="18.83203125" customWidth="1"/>
    <col min="17" max="17" width="17.6640625" customWidth="1"/>
    <col min="18" max="18" width="23" customWidth="1"/>
    <col min="19" max="19" width="17.1640625" customWidth="1"/>
    <col min="20" max="20" width="13.33203125" customWidth="1"/>
    <col min="21" max="21" width="17.1640625" customWidth="1"/>
    <col min="22" max="22" width="38.33203125" customWidth="1"/>
  </cols>
  <sheetData>
    <row r="1" spans="1:30" ht="25" customHeight="1">
      <c r="C1" t="s">
        <v>0</v>
      </c>
      <c r="D1" t="s">
        <v>1</v>
      </c>
      <c r="E1" s="12" t="s">
        <v>2</v>
      </c>
      <c r="F1" s="12" t="s">
        <v>364</v>
      </c>
      <c r="G1" s="12" t="s">
        <v>365</v>
      </c>
      <c r="H1" t="s">
        <v>3</v>
      </c>
      <c r="I1" s="12" t="s">
        <v>4</v>
      </c>
      <c r="J1" t="s">
        <v>5</v>
      </c>
      <c r="K1" t="s">
        <v>6</v>
      </c>
      <c r="L1" s="12" t="s">
        <v>7</v>
      </c>
      <c r="M1" t="s">
        <v>8</v>
      </c>
      <c r="N1" t="s">
        <v>9</v>
      </c>
      <c r="O1" t="s">
        <v>10</v>
      </c>
      <c r="P1" t="s">
        <v>11</v>
      </c>
      <c r="Q1" t="s">
        <v>12</v>
      </c>
      <c r="R1" t="s">
        <v>13</v>
      </c>
      <c r="S1" t="s">
        <v>14</v>
      </c>
      <c r="T1" t="s">
        <v>15</v>
      </c>
      <c r="U1" t="s">
        <v>16</v>
      </c>
      <c r="V1" t="s">
        <v>16</v>
      </c>
    </row>
    <row r="2" spans="1:30" ht="24">
      <c r="A2">
        <v>0</v>
      </c>
      <c r="C2" t="s">
        <v>17</v>
      </c>
      <c r="D2" t="s">
        <v>18</v>
      </c>
      <c r="E2" s="12" t="s">
        <v>19</v>
      </c>
      <c r="F2" s="12" t="str">
        <f>C4</f>
        <v>f0t1</v>
      </c>
      <c r="H2" t="s">
        <v>21</v>
      </c>
      <c r="I2" s="12" t="s">
        <v>22</v>
      </c>
      <c r="J2" t="s">
        <v>21</v>
      </c>
      <c r="K2" t="s">
        <v>21</v>
      </c>
      <c r="L2" s="12" t="s">
        <v>21</v>
      </c>
      <c r="M2" t="s">
        <v>21</v>
      </c>
      <c r="N2">
        <v>0</v>
      </c>
      <c r="O2">
        <v>0</v>
      </c>
      <c r="P2" t="s">
        <v>21</v>
      </c>
      <c r="Q2" t="s">
        <v>21</v>
      </c>
      <c r="R2">
        <v>1</v>
      </c>
      <c r="S2" t="s">
        <v>21</v>
      </c>
      <c r="T2" t="s">
        <v>21</v>
      </c>
      <c r="V2" t="s">
        <v>366</v>
      </c>
    </row>
    <row r="3" spans="1:30" ht="36">
      <c r="A3">
        <v>0</v>
      </c>
      <c r="C3" t="s">
        <v>23</v>
      </c>
      <c r="D3" t="s">
        <v>24</v>
      </c>
      <c r="E3" s="12" t="s">
        <v>367</v>
      </c>
      <c r="H3" t="s">
        <v>21</v>
      </c>
      <c r="I3" s="12" t="s">
        <v>25</v>
      </c>
      <c r="J3" t="s">
        <v>21</v>
      </c>
      <c r="K3" t="s">
        <v>21</v>
      </c>
      <c r="L3" s="12" t="s">
        <v>21</v>
      </c>
      <c r="M3" t="s">
        <v>21</v>
      </c>
      <c r="N3">
        <v>0</v>
      </c>
      <c r="O3">
        <v>0</v>
      </c>
      <c r="P3" t="s">
        <v>21</v>
      </c>
      <c r="Q3" t="s">
        <v>21</v>
      </c>
      <c r="R3">
        <v>1</v>
      </c>
      <c r="S3" t="s">
        <v>21</v>
      </c>
      <c r="T3" t="s">
        <v>21</v>
      </c>
      <c r="V3" t="s">
        <v>384</v>
      </c>
    </row>
    <row r="4" spans="1:30" ht="36">
      <c r="A4" s="1">
        <v>0</v>
      </c>
      <c r="B4" s="1">
        <v>1</v>
      </c>
      <c r="C4" s="1" t="str">
        <f t="shared" ref="C4:C35" si="0">CONCATENATE("f",A4,"t",B4)</f>
        <v>f0t1</v>
      </c>
      <c r="D4" s="1" t="s">
        <v>26</v>
      </c>
      <c r="E4" s="12" t="s">
        <v>27</v>
      </c>
      <c r="F4" s="12" t="str">
        <f>C5</f>
        <v>f0t2</v>
      </c>
      <c r="G4" s="12" t="s">
        <v>20</v>
      </c>
      <c r="H4" s="1" t="str">
        <f>CONCATENATE("[",C2,"]")</f>
        <v>[f0crearLog]</v>
      </c>
      <c r="I4" s="12" t="s">
        <v>25</v>
      </c>
      <c r="J4" s="1" t="s">
        <v>21</v>
      </c>
      <c r="K4" s="1" t="s">
        <v>21</v>
      </c>
      <c r="L4" s="12" t="s">
        <v>21</v>
      </c>
      <c r="M4" s="1" t="s">
        <v>21</v>
      </c>
      <c r="N4" s="1">
        <v>0</v>
      </c>
      <c r="O4" s="1">
        <v>0</v>
      </c>
      <c r="P4" s="1" t="s">
        <v>21</v>
      </c>
      <c r="Q4" s="1" t="s">
        <v>21</v>
      </c>
      <c r="R4" s="1">
        <v>1</v>
      </c>
      <c r="S4" s="1" t="s">
        <v>21</v>
      </c>
      <c r="T4" s="1" t="s">
        <v>21</v>
      </c>
      <c r="U4" s="1"/>
      <c r="V4" s="1" t="s">
        <v>385</v>
      </c>
      <c r="W4" s="1"/>
    </row>
    <row r="5" spans="1:30" ht="60">
      <c r="A5">
        <v>0</v>
      </c>
      <c r="B5">
        <f t="shared" ref="B5:B11" si="1">B4+1</f>
        <v>2</v>
      </c>
      <c r="C5" t="str">
        <f t="shared" si="0"/>
        <v>f0t2</v>
      </c>
      <c r="D5" t="s">
        <v>29</v>
      </c>
      <c r="E5" s="12" t="s">
        <v>30</v>
      </c>
      <c r="F5" s="12" t="str">
        <f t="shared" ref="F5:F6" si="2">C6</f>
        <v>f0t3</v>
      </c>
      <c r="G5" s="12" t="s">
        <v>28</v>
      </c>
      <c r="H5" t="str">
        <f>CONCATENATE("[",C4,"]")</f>
        <v>[f0t1]</v>
      </c>
      <c r="I5" s="12" t="s">
        <v>31</v>
      </c>
      <c r="J5" t="s">
        <v>21</v>
      </c>
      <c r="K5" t="s">
        <v>21</v>
      </c>
      <c r="L5" s="12" t="s">
        <v>21</v>
      </c>
      <c r="M5">
        <v>1</v>
      </c>
      <c r="N5">
        <v>0</v>
      </c>
      <c r="O5">
        <v>0</v>
      </c>
      <c r="P5" t="s">
        <v>21</v>
      </c>
      <c r="Q5" t="s">
        <v>21</v>
      </c>
      <c r="R5">
        <v>1</v>
      </c>
      <c r="S5" t="s">
        <v>21</v>
      </c>
      <c r="T5" t="s">
        <v>21</v>
      </c>
      <c r="V5" t="s">
        <v>386</v>
      </c>
    </row>
    <row r="6" spans="1:30" ht="84">
      <c r="A6">
        <v>0</v>
      </c>
      <c r="B6">
        <f t="shared" si="1"/>
        <v>3</v>
      </c>
      <c r="C6" t="str">
        <f t="shared" si="0"/>
        <v>f0t3</v>
      </c>
      <c r="D6" t="s">
        <v>32</v>
      </c>
      <c r="E6" s="12" t="s">
        <v>33</v>
      </c>
      <c r="F6" s="12" t="str">
        <f t="shared" si="2"/>
        <v>f0t4</v>
      </c>
      <c r="G6" s="12" t="s">
        <v>383</v>
      </c>
      <c r="H6" t="str">
        <f>CONCATENATE("[",C5,"]")</f>
        <v>[f0t2]</v>
      </c>
      <c r="I6" s="12" t="s">
        <v>35</v>
      </c>
      <c r="J6" t="s">
        <v>21</v>
      </c>
      <c r="K6" t="s">
        <v>21</v>
      </c>
      <c r="L6" s="12" t="s">
        <v>21</v>
      </c>
      <c r="N6">
        <v>0</v>
      </c>
      <c r="O6">
        <v>0</v>
      </c>
      <c r="P6" t="s">
        <v>21</v>
      </c>
      <c r="Q6" t="s">
        <v>21</v>
      </c>
      <c r="R6">
        <v>1</v>
      </c>
      <c r="S6" t="s">
        <v>21</v>
      </c>
      <c r="T6" t="s">
        <v>21</v>
      </c>
      <c r="V6" t="s">
        <v>387</v>
      </c>
    </row>
    <row r="7" spans="1:30" ht="48">
      <c r="A7">
        <v>0</v>
      </c>
      <c r="B7">
        <f t="shared" si="1"/>
        <v>4</v>
      </c>
      <c r="C7" t="str">
        <f t="shared" si="0"/>
        <v>f0t4</v>
      </c>
      <c r="D7" t="s">
        <v>36</v>
      </c>
      <c r="E7" s="12" t="s">
        <v>33</v>
      </c>
      <c r="F7" s="12" t="str">
        <f>C10</f>
        <v>f0t7</v>
      </c>
      <c r="G7" s="12" t="s">
        <v>34</v>
      </c>
      <c r="H7" t="str">
        <f>CONCATENATE("[",C6,"]")</f>
        <v>[f0t3]</v>
      </c>
      <c r="I7" s="12" t="s">
        <v>38</v>
      </c>
      <c r="J7" t="s">
        <v>21</v>
      </c>
      <c r="K7" t="s">
        <v>21</v>
      </c>
      <c r="L7" s="12" t="s">
        <v>21</v>
      </c>
      <c r="N7">
        <v>0</v>
      </c>
      <c r="O7">
        <v>0</v>
      </c>
      <c r="P7" t="s">
        <v>21</v>
      </c>
      <c r="Q7" t="s">
        <v>21</v>
      </c>
      <c r="R7">
        <v>1</v>
      </c>
      <c r="V7" t="s">
        <v>388</v>
      </c>
    </row>
    <row r="8" spans="1:30" ht="12">
      <c r="A8">
        <v>0</v>
      </c>
      <c r="B8">
        <f t="shared" si="1"/>
        <v>5</v>
      </c>
      <c r="C8" t="str">
        <f t="shared" si="0"/>
        <v>f0t5</v>
      </c>
      <c r="D8" t="s">
        <v>39</v>
      </c>
      <c r="E8" s="12" t="s">
        <v>40</v>
      </c>
      <c r="H8" t="str">
        <f>CONCATENATE("[",C6,"]")</f>
        <v>[f0t3]</v>
      </c>
      <c r="I8" s="12" t="s">
        <v>38</v>
      </c>
      <c r="J8" t="s">
        <v>21</v>
      </c>
      <c r="K8" t="s">
        <v>21</v>
      </c>
      <c r="L8" s="12" t="s">
        <v>21</v>
      </c>
      <c r="N8">
        <v>0</v>
      </c>
      <c r="O8">
        <v>0</v>
      </c>
      <c r="P8" t="s">
        <v>21</v>
      </c>
      <c r="Q8" t="s">
        <v>21</v>
      </c>
      <c r="R8">
        <v>0</v>
      </c>
      <c r="S8" t="s">
        <v>21</v>
      </c>
      <c r="T8" t="s">
        <v>21</v>
      </c>
      <c r="V8" t="s">
        <v>387</v>
      </c>
    </row>
    <row r="9" spans="1:30" ht="12">
      <c r="A9">
        <v>0</v>
      </c>
      <c r="B9">
        <f t="shared" si="1"/>
        <v>6</v>
      </c>
      <c r="C9" t="str">
        <f t="shared" si="0"/>
        <v>f0t6</v>
      </c>
      <c r="D9" t="s">
        <v>41</v>
      </c>
      <c r="E9" s="12" t="s">
        <v>42</v>
      </c>
      <c r="H9" t="str">
        <f>CONCATENATE("[",C7,"]")</f>
        <v>[f0t4]</v>
      </c>
      <c r="I9" s="12" t="s">
        <v>43</v>
      </c>
      <c r="J9" t="s">
        <v>21</v>
      </c>
      <c r="K9" t="s">
        <v>21</v>
      </c>
      <c r="L9" s="12" t="s">
        <v>21</v>
      </c>
      <c r="N9">
        <v>0</v>
      </c>
      <c r="O9">
        <v>0</v>
      </c>
      <c r="P9" t="s">
        <v>21</v>
      </c>
      <c r="Q9" t="s">
        <v>21</v>
      </c>
      <c r="R9">
        <v>0</v>
      </c>
      <c r="V9" t="s">
        <v>388</v>
      </c>
    </row>
    <row r="10" spans="1:30" ht="60">
      <c r="A10">
        <v>0</v>
      </c>
      <c r="B10">
        <f t="shared" si="1"/>
        <v>7</v>
      </c>
      <c r="C10" t="str">
        <f t="shared" si="0"/>
        <v>f0t7</v>
      </c>
      <c r="D10" t="s">
        <v>44</v>
      </c>
      <c r="E10" s="12" t="s">
        <v>45</v>
      </c>
      <c r="F10" s="12" t="str">
        <f t="shared" ref="F10:F11" si="3">C11</f>
        <v>f0t8</v>
      </c>
      <c r="G10" s="12" t="s">
        <v>37</v>
      </c>
      <c r="H10" t="str">
        <f>CONCATENATE("[",C7,"]")</f>
        <v>[f0t4]</v>
      </c>
      <c r="I10" s="12" t="s">
        <v>47</v>
      </c>
      <c r="J10" t="s">
        <v>21</v>
      </c>
      <c r="K10" t="s">
        <v>21</v>
      </c>
      <c r="L10" s="12" t="s">
        <v>21</v>
      </c>
      <c r="M10" t="s">
        <v>21</v>
      </c>
      <c r="N10">
        <v>0</v>
      </c>
      <c r="O10">
        <v>0</v>
      </c>
      <c r="P10" t="s">
        <v>21</v>
      </c>
      <c r="Q10" t="s">
        <v>21</v>
      </c>
      <c r="R10">
        <v>1</v>
      </c>
      <c r="S10" t="s">
        <v>21</v>
      </c>
      <c r="T10" t="s">
        <v>21</v>
      </c>
      <c r="V10" t="s">
        <v>389</v>
      </c>
    </row>
    <row r="11" spans="1:30" ht="24">
      <c r="A11">
        <v>0</v>
      </c>
      <c r="B11">
        <f t="shared" si="1"/>
        <v>8</v>
      </c>
      <c r="C11" t="str">
        <f t="shared" si="0"/>
        <v>f0t8</v>
      </c>
      <c r="D11" t="s">
        <v>48</v>
      </c>
      <c r="E11" s="12" t="s">
        <v>49</v>
      </c>
      <c r="F11" s="12" t="str">
        <f t="shared" si="3"/>
        <v>f1t1</v>
      </c>
      <c r="G11" s="12" t="s">
        <v>46</v>
      </c>
      <c r="H11" t="str">
        <f>CONCATENATE("[",C10,"]")</f>
        <v>[f0t7]</v>
      </c>
      <c r="I11" s="12" t="s">
        <v>51</v>
      </c>
      <c r="K11" t="s">
        <v>21</v>
      </c>
      <c r="L11" s="12" t="s">
        <v>21</v>
      </c>
      <c r="M11" t="s">
        <v>21</v>
      </c>
      <c r="N11">
        <v>0</v>
      </c>
      <c r="O11">
        <v>0</v>
      </c>
      <c r="P11" t="s">
        <v>21</v>
      </c>
      <c r="Q11" t="s">
        <v>21</v>
      </c>
      <c r="R11">
        <v>1</v>
      </c>
      <c r="S11" t="s">
        <v>21</v>
      </c>
      <c r="V11" t="s">
        <v>390</v>
      </c>
    </row>
    <row r="12" spans="1:30" ht="72">
      <c r="A12" s="1">
        <v>1</v>
      </c>
      <c r="B12" s="1">
        <v>1</v>
      </c>
      <c r="C12" s="1" t="str">
        <f t="shared" si="0"/>
        <v>f1t1</v>
      </c>
      <c r="D12" s="1" t="s">
        <v>52</v>
      </c>
      <c r="E12" s="12" t="s">
        <v>53</v>
      </c>
      <c r="F12" s="12" t="str">
        <f>C15</f>
        <v>f1t4</v>
      </c>
      <c r="G12" s="12" t="s">
        <v>50</v>
      </c>
      <c r="H12" t="s">
        <v>418</v>
      </c>
      <c r="I12" s="12" t="s">
        <v>419</v>
      </c>
      <c r="J12" t="s">
        <v>420</v>
      </c>
      <c r="K12" s="1" t="s">
        <v>21</v>
      </c>
      <c r="L12" s="12" t="s">
        <v>21</v>
      </c>
      <c r="M12" s="1" t="s">
        <v>21</v>
      </c>
      <c r="N12" s="1">
        <v>0</v>
      </c>
      <c r="O12" s="1">
        <v>0</v>
      </c>
      <c r="P12" s="1" t="s">
        <v>21</v>
      </c>
      <c r="Q12" s="1" t="s">
        <v>21</v>
      </c>
      <c r="R12" s="1">
        <v>1</v>
      </c>
      <c r="S12" s="1" t="s">
        <v>21</v>
      </c>
      <c r="T12" s="1">
        <v>1</v>
      </c>
      <c r="U12" s="1"/>
      <c r="V12" s="1" t="s">
        <v>391</v>
      </c>
      <c r="W12" s="1"/>
      <c r="X12" s="1"/>
      <c r="Y12" s="1"/>
      <c r="Z12" s="1"/>
      <c r="AA12" s="1"/>
      <c r="AB12" s="1"/>
      <c r="AC12" s="1"/>
      <c r="AD12" s="1"/>
    </row>
    <row r="13" spans="1:30" ht="60">
      <c r="A13">
        <v>1</v>
      </c>
      <c r="B13">
        <f t="shared" ref="B13:B57" si="4">B12+1</f>
        <v>2</v>
      </c>
      <c r="C13" t="str">
        <f t="shared" si="0"/>
        <v>f1t2</v>
      </c>
      <c r="D13" t="s">
        <v>39</v>
      </c>
      <c r="E13" s="12" t="s">
        <v>40</v>
      </c>
      <c r="G13" s="12" t="s">
        <v>54</v>
      </c>
      <c r="H13" t="str">
        <f>CONCATENATE("[",C6,"]")</f>
        <v>[f0t3]</v>
      </c>
      <c r="I13" s="12" t="s">
        <v>38</v>
      </c>
      <c r="J13" t="s">
        <v>21</v>
      </c>
      <c r="K13" t="s">
        <v>21</v>
      </c>
      <c r="L13" s="12" t="s">
        <v>21</v>
      </c>
      <c r="N13">
        <v>0</v>
      </c>
      <c r="O13">
        <v>0</v>
      </c>
      <c r="P13" t="s">
        <v>21</v>
      </c>
      <c r="Q13" t="s">
        <v>21</v>
      </c>
      <c r="R13">
        <v>0</v>
      </c>
      <c r="S13" t="s">
        <v>21</v>
      </c>
      <c r="T13" t="s">
        <v>21</v>
      </c>
      <c r="V13" t="s">
        <v>387</v>
      </c>
    </row>
    <row r="14" spans="1:30" ht="12">
      <c r="A14">
        <v>1</v>
      </c>
      <c r="B14">
        <f t="shared" si="4"/>
        <v>3</v>
      </c>
      <c r="C14" t="str">
        <f t="shared" si="0"/>
        <v>f1t3</v>
      </c>
      <c r="D14" t="s">
        <v>41</v>
      </c>
      <c r="E14" s="12" t="s">
        <v>42</v>
      </c>
      <c r="H14" t="str">
        <f>CONCATENATE("[",C7,"]")</f>
        <v>[f0t4]</v>
      </c>
      <c r="I14" s="12" t="s">
        <v>43</v>
      </c>
      <c r="J14" t="s">
        <v>21</v>
      </c>
      <c r="K14" t="s">
        <v>21</v>
      </c>
      <c r="L14" s="12" t="s">
        <v>21</v>
      </c>
      <c r="N14">
        <v>0</v>
      </c>
      <c r="O14">
        <v>0</v>
      </c>
      <c r="P14" t="s">
        <v>21</v>
      </c>
      <c r="Q14" t="s">
        <v>21</v>
      </c>
      <c r="R14">
        <v>0</v>
      </c>
      <c r="V14" t="s">
        <v>388</v>
      </c>
    </row>
    <row r="15" spans="1:30" ht="24">
      <c r="A15">
        <v>1</v>
      </c>
      <c r="B15">
        <f t="shared" si="4"/>
        <v>4</v>
      </c>
      <c r="C15" t="str">
        <f t="shared" si="0"/>
        <v>f1t4</v>
      </c>
      <c r="D15" t="s">
        <v>55</v>
      </c>
      <c r="E15" s="12" t="s">
        <v>56</v>
      </c>
      <c r="F15" s="12" t="str">
        <f t="shared" ref="F15:F20" si="5">C16</f>
        <v>f1t5</v>
      </c>
      <c r="H15" t="str">
        <f>CONCATENATE("[",C12,"]")</f>
        <v>[f1t1]</v>
      </c>
      <c r="I15" s="12" t="s">
        <v>57</v>
      </c>
      <c r="J15" t="s">
        <v>21</v>
      </c>
      <c r="K15" t="s">
        <v>21</v>
      </c>
      <c r="L15" s="12" t="s">
        <v>21</v>
      </c>
      <c r="M15" t="s">
        <v>21</v>
      </c>
      <c r="N15">
        <v>0</v>
      </c>
      <c r="O15">
        <v>0</v>
      </c>
      <c r="P15" t="s">
        <v>21</v>
      </c>
      <c r="Q15" t="s">
        <v>21</v>
      </c>
      <c r="R15">
        <v>1</v>
      </c>
      <c r="S15" t="s">
        <v>21</v>
      </c>
      <c r="T15" t="s">
        <v>21</v>
      </c>
      <c r="V15" t="s">
        <v>392</v>
      </c>
    </row>
    <row r="16" spans="1:30" ht="12">
      <c r="A16">
        <v>1</v>
      </c>
      <c r="B16">
        <f t="shared" si="4"/>
        <v>5</v>
      </c>
      <c r="C16" t="str">
        <f t="shared" si="0"/>
        <v>f1t5</v>
      </c>
      <c r="D16" t="s">
        <v>58</v>
      </c>
      <c r="E16" s="12" t="s">
        <v>59</v>
      </c>
      <c r="F16" s="12" t="str">
        <f t="shared" si="5"/>
        <v>f1t6</v>
      </c>
      <c r="H16" t="str">
        <f>CONCATENATE("[",C15,"]")</f>
        <v>[f1t4]</v>
      </c>
      <c r="I16" s="12" t="s">
        <v>61</v>
      </c>
      <c r="M16">
        <v>1</v>
      </c>
      <c r="N16">
        <v>0</v>
      </c>
      <c r="O16">
        <v>0</v>
      </c>
      <c r="P16" t="s">
        <v>21</v>
      </c>
      <c r="Q16" t="s">
        <v>21</v>
      </c>
      <c r="R16">
        <v>1</v>
      </c>
      <c r="S16" t="s">
        <v>21</v>
      </c>
      <c r="T16" t="s">
        <v>21</v>
      </c>
      <c r="V16" t="s">
        <v>393</v>
      </c>
    </row>
    <row r="17" spans="1:30" ht="24">
      <c r="A17">
        <v>1</v>
      </c>
      <c r="B17">
        <f t="shared" si="4"/>
        <v>6</v>
      </c>
      <c r="C17" t="str">
        <f t="shared" si="0"/>
        <v>f1t6</v>
      </c>
      <c r="D17" t="s">
        <v>62</v>
      </c>
      <c r="E17" s="12" t="s">
        <v>63</v>
      </c>
      <c r="F17" s="12" t="str">
        <f t="shared" si="5"/>
        <v>f1t7</v>
      </c>
      <c r="G17" s="12" t="s">
        <v>60</v>
      </c>
      <c r="H17" t="str">
        <f>CONCATENATE("[",C16,"]")</f>
        <v>[f1t5]</v>
      </c>
      <c r="I17" s="12" t="s">
        <v>64</v>
      </c>
      <c r="J17" t="s">
        <v>21</v>
      </c>
      <c r="K17" t="s">
        <v>21</v>
      </c>
      <c r="L17" s="12" t="s">
        <v>21</v>
      </c>
      <c r="N17">
        <v>0</v>
      </c>
      <c r="O17">
        <v>0</v>
      </c>
      <c r="P17" t="s">
        <v>21</v>
      </c>
      <c r="Q17" t="s">
        <v>21</v>
      </c>
      <c r="R17">
        <v>1</v>
      </c>
      <c r="S17" t="s">
        <v>21</v>
      </c>
      <c r="T17" t="s">
        <v>21</v>
      </c>
      <c r="V17" t="s">
        <v>393</v>
      </c>
    </row>
    <row r="18" spans="1:30" ht="12">
      <c r="A18">
        <v>1</v>
      </c>
      <c r="B18">
        <f t="shared" si="4"/>
        <v>7</v>
      </c>
      <c r="C18" t="str">
        <f t="shared" si="0"/>
        <v>f1t7</v>
      </c>
      <c r="D18" t="s">
        <v>65</v>
      </c>
      <c r="E18" s="12" t="s">
        <v>66</v>
      </c>
      <c r="F18" s="12" t="str">
        <f t="shared" si="5"/>
        <v>f1t8</v>
      </c>
      <c r="H18" t="str">
        <f>CONCATENATE("[",C17,"]")</f>
        <v>[f1t6]</v>
      </c>
      <c r="I18" s="12" t="s">
        <v>61</v>
      </c>
      <c r="J18" t="s">
        <v>21</v>
      </c>
      <c r="K18" t="s">
        <v>21</v>
      </c>
      <c r="L18" s="12" t="s">
        <v>21</v>
      </c>
      <c r="M18">
        <v>0</v>
      </c>
      <c r="N18">
        <v>0</v>
      </c>
      <c r="O18">
        <v>0</v>
      </c>
      <c r="P18" t="s">
        <v>21</v>
      </c>
      <c r="Q18" t="s">
        <v>21</v>
      </c>
      <c r="R18">
        <v>1</v>
      </c>
      <c r="S18" t="s">
        <v>21</v>
      </c>
      <c r="T18" t="s">
        <v>21</v>
      </c>
      <c r="V18" t="s">
        <v>393</v>
      </c>
    </row>
    <row r="19" spans="1:30" ht="24">
      <c r="A19">
        <v>1</v>
      </c>
      <c r="B19">
        <f t="shared" si="4"/>
        <v>8</v>
      </c>
      <c r="C19" t="str">
        <f t="shared" si="0"/>
        <v>f1t8</v>
      </c>
      <c r="D19" t="s">
        <v>68</v>
      </c>
      <c r="E19" s="12" t="s">
        <v>69</v>
      </c>
      <c r="F19" s="12" t="str">
        <f t="shared" si="5"/>
        <v>f1t9</v>
      </c>
      <c r="G19" s="12" t="s">
        <v>67</v>
      </c>
      <c r="H19" t="str">
        <f>CONCATENATE("[",C18,"]")</f>
        <v>[f1t7]</v>
      </c>
      <c r="I19" s="12" t="s">
        <v>70</v>
      </c>
      <c r="J19" t="s">
        <v>21</v>
      </c>
      <c r="K19" t="s">
        <v>21</v>
      </c>
      <c r="L19" s="12" t="s">
        <v>21</v>
      </c>
      <c r="M19" t="s">
        <v>21</v>
      </c>
      <c r="N19">
        <v>0</v>
      </c>
      <c r="O19">
        <v>0</v>
      </c>
      <c r="P19" t="s">
        <v>21</v>
      </c>
      <c r="Q19" t="s">
        <v>21</v>
      </c>
      <c r="R19">
        <v>1</v>
      </c>
      <c r="S19" t="s">
        <v>21</v>
      </c>
      <c r="T19" t="s">
        <v>21</v>
      </c>
      <c r="V19" t="s">
        <v>392</v>
      </c>
    </row>
    <row r="20" spans="1:30" ht="12">
      <c r="A20">
        <v>1</v>
      </c>
      <c r="B20">
        <f t="shared" si="4"/>
        <v>9</v>
      </c>
      <c r="C20" t="str">
        <f t="shared" si="0"/>
        <v>f1t9</v>
      </c>
      <c r="D20" t="s">
        <v>71</v>
      </c>
      <c r="E20" s="12" t="s">
        <v>72</v>
      </c>
      <c r="F20" s="12" t="str">
        <f t="shared" si="5"/>
        <v>f1t10</v>
      </c>
      <c r="H20" t="str">
        <f>CONCATENATE("[",C19,"]")</f>
        <v>[f1t8]</v>
      </c>
      <c r="I20" s="12" t="s">
        <v>74</v>
      </c>
      <c r="J20" t="s">
        <v>21</v>
      </c>
      <c r="K20" t="s">
        <v>21</v>
      </c>
      <c r="L20" s="12" t="s">
        <v>21</v>
      </c>
      <c r="M20">
        <v>1</v>
      </c>
      <c r="N20">
        <v>0</v>
      </c>
      <c r="O20">
        <v>0</v>
      </c>
      <c r="P20" t="s">
        <v>21</v>
      </c>
      <c r="Q20" t="s">
        <v>21</v>
      </c>
      <c r="R20">
        <v>1</v>
      </c>
      <c r="S20" t="s">
        <v>21</v>
      </c>
      <c r="T20" t="s">
        <v>21</v>
      </c>
      <c r="V20" t="s">
        <v>394</v>
      </c>
    </row>
    <row r="21" spans="1:30" ht="12">
      <c r="A21">
        <v>1</v>
      </c>
      <c r="B21">
        <f t="shared" si="4"/>
        <v>10</v>
      </c>
      <c r="C21" t="str">
        <f t="shared" si="0"/>
        <v>f1t10</v>
      </c>
      <c r="D21" t="s">
        <v>75</v>
      </c>
      <c r="E21" s="12" t="s">
        <v>76</v>
      </c>
      <c r="F21" s="12" t="str">
        <f>C22</f>
        <v>f1t11</v>
      </c>
      <c r="H21" t="str">
        <f>CONCATENATE("[",C19,"]")</f>
        <v>[f1t8]</v>
      </c>
      <c r="I21" s="12" t="s">
        <v>74</v>
      </c>
      <c r="J21" t="s">
        <v>21</v>
      </c>
      <c r="K21" t="s">
        <v>21</v>
      </c>
      <c r="L21" s="12" t="s">
        <v>21</v>
      </c>
      <c r="M21">
        <v>1</v>
      </c>
      <c r="N21">
        <v>0</v>
      </c>
      <c r="O21">
        <v>0</v>
      </c>
      <c r="P21" t="s">
        <v>21</v>
      </c>
      <c r="Q21" t="s">
        <v>21</v>
      </c>
      <c r="R21">
        <v>1</v>
      </c>
      <c r="S21" t="s">
        <v>21</v>
      </c>
      <c r="T21" t="s">
        <v>21</v>
      </c>
      <c r="V21" t="s">
        <v>395</v>
      </c>
    </row>
    <row r="22" spans="1:30" ht="24">
      <c r="A22">
        <v>1</v>
      </c>
      <c r="B22">
        <f t="shared" si="4"/>
        <v>11</v>
      </c>
      <c r="C22" t="str">
        <f t="shared" si="0"/>
        <v>f1t11</v>
      </c>
      <c r="D22" s="4" t="s">
        <v>77</v>
      </c>
      <c r="E22" s="12" t="s">
        <v>78</v>
      </c>
      <c r="F22" s="12" t="str">
        <f>CONCATENATE(C23,"-",C24)</f>
        <v>f1t12-f1t13</v>
      </c>
      <c r="G22" s="12" t="s">
        <v>73</v>
      </c>
      <c r="H22" t="str">
        <f>CONCATENATE("[",C20,"]")</f>
        <v>[f1t9]</v>
      </c>
      <c r="I22" s="12" t="s">
        <v>70</v>
      </c>
      <c r="J22" t="s">
        <v>21</v>
      </c>
      <c r="K22" t="s">
        <v>21</v>
      </c>
      <c r="L22" s="12" t="s">
        <v>21</v>
      </c>
      <c r="M22" t="s">
        <v>21</v>
      </c>
      <c r="N22">
        <v>0</v>
      </c>
      <c r="O22">
        <v>0</v>
      </c>
      <c r="P22" t="s">
        <v>21</v>
      </c>
      <c r="Q22" t="s">
        <v>21</v>
      </c>
      <c r="R22">
        <v>1</v>
      </c>
      <c r="S22" t="s">
        <v>21</v>
      </c>
      <c r="T22" t="s">
        <v>21</v>
      </c>
      <c r="V22" s="4" t="s">
        <v>394</v>
      </c>
      <c r="W22" s="4"/>
      <c r="X22" s="4"/>
      <c r="Y22" s="4"/>
      <c r="Z22" s="4"/>
      <c r="AA22" s="4"/>
      <c r="AB22" s="4"/>
      <c r="AC22" s="4"/>
      <c r="AD22" s="4"/>
    </row>
    <row r="23" spans="1:30" ht="48">
      <c r="A23">
        <v>1</v>
      </c>
      <c r="B23">
        <f t="shared" si="4"/>
        <v>12</v>
      </c>
      <c r="C23" t="str">
        <f t="shared" si="0"/>
        <v>f1t12</v>
      </c>
      <c r="D23" t="s">
        <v>80</v>
      </c>
      <c r="E23" s="12" t="s">
        <v>81</v>
      </c>
      <c r="F23" s="12" t="str">
        <f>CONCATENATE(C24,"-",C25)</f>
        <v>f1t13-f1t14</v>
      </c>
      <c r="G23" s="12" t="s">
        <v>79</v>
      </c>
      <c r="H23" t="str">
        <f>CONCATENATE("[",C22,"]")</f>
        <v>[f1t11]</v>
      </c>
      <c r="I23" s="12" t="s">
        <v>82</v>
      </c>
      <c r="J23" t="s">
        <v>21</v>
      </c>
      <c r="K23" t="str">
        <f>C25</f>
        <v>f1t14</v>
      </c>
      <c r="L23" s="12" t="s">
        <v>83</v>
      </c>
      <c r="M23" t="s">
        <v>21</v>
      </c>
      <c r="N23">
        <v>0</v>
      </c>
      <c r="O23">
        <v>0</v>
      </c>
      <c r="P23" t="s">
        <v>21</v>
      </c>
      <c r="Q23" t="s">
        <v>21</v>
      </c>
      <c r="R23">
        <v>1</v>
      </c>
      <c r="S23" t="s">
        <v>21</v>
      </c>
      <c r="T23" t="s">
        <v>21</v>
      </c>
      <c r="V23" t="s">
        <v>396</v>
      </c>
    </row>
    <row r="24" spans="1:30" ht="24">
      <c r="A24">
        <v>1</v>
      </c>
      <c r="B24">
        <f t="shared" si="4"/>
        <v>13</v>
      </c>
      <c r="C24" t="str">
        <f t="shared" si="0"/>
        <v>f1t13</v>
      </c>
      <c r="D24" t="s">
        <v>84</v>
      </c>
      <c r="E24" s="12" t="s">
        <v>85</v>
      </c>
      <c r="F24" s="12" t="str">
        <f>CONCATENATE(C23,"-",C25)</f>
        <v>f1t12-f1t14</v>
      </c>
      <c r="G24" s="12" t="s">
        <v>21</v>
      </c>
      <c r="H24" t="str">
        <f>CONCATENATE("[",C22,"]")</f>
        <v>[f1t11]</v>
      </c>
      <c r="I24" s="12" t="s">
        <v>82</v>
      </c>
      <c r="J24" t="s">
        <v>21</v>
      </c>
      <c r="K24" t="str">
        <f>C25</f>
        <v>f1t14</v>
      </c>
      <c r="L24" s="12" t="s">
        <v>86</v>
      </c>
      <c r="M24" t="s">
        <v>21</v>
      </c>
      <c r="N24">
        <v>0</v>
      </c>
      <c r="O24">
        <v>0</v>
      </c>
      <c r="P24" t="s">
        <v>21</v>
      </c>
      <c r="Q24" t="s">
        <v>21</v>
      </c>
      <c r="R24">
        <v>1</v>
      </c>
      <c r="S24" t="s">
        <v>21</v>
      </c>
      <c r="T24" t="s">
        <v>21</v>
      </c>
      <c r="V24" t="s">
        <v>396</v>
      </c>
    </row>
    <row r="25" spans="1:30" ht="84">
      <c r="A25">
        <v>1</v>
      </c>
      <c r="B25">
        <f t="shared" si="4"/>
        <v>14</v>
      </c>
      <c r="C25" t="str">
        <f t="shared" si="0"/>
        <v>f1t14</v>
      </c>
      <c r="D25" t="s">
        <v>87</v>
      </c>
      <c r="E25" s="12" t="s">
        <v>88</v>
      </c>
      <c r="F25" s="12" t="str">
        <f>C26</f>
        <v>f1t15</v>
      </c>
      <c r="G25" s="12" t="s">
        <v>21</v>
      </c>
      <c r="H25" s="4" t="str">
        <f>CONCATENATE("(",C22,"-[",C23,"-",C24,"])")</f>
        <v>(f1t11-[f1t12-f1t13])</v>
      </c>
      <c r="I25" s="12" t="s">
        <v>89</v>
      </c>
      <c r="J25" t="s">
        <v>90</v>
      </c>
      <c r="K25" t="str">
        <f>C27</f>
        <v>f1t16</v>
      </c>
      <c r="L25" s="12" t="s">
        <v>91</v>
      </c>
      <c r="N25">
        <v>0</v>
      </c>
      <c r="O25">
        <v>0</v>
      </c>
      <c r="P25" t="s">
        <v>21</v>
      </c>
      <c r="Q25" t="s">
        <v>21</v>
      </c>
      <c r="R25">
        <v>1</v>
      </c>
      <c r="S25" t="s">
        <v>21</v>
      </c>
      <c r="T25" t="s">
        <v>21</v>
      </c>
      <c r="V25" t="s">
        <v>396</v>
      </c>
    </row>
    <row r="26" spans="1:30" ht="24">
      <c r="A26">
        <v>1</v>
      </c>
      <c r="B26">
        <f t="shared" si="4"/>
        <v>15</v>
      </c>
      <c r="C26" t="str">
        <f t="shared" si="0"/>
        <v>f1t15</v>
      </c>
      <c r="D26" t="s">
        <v>92</v>
      </c>
      <c r="E26" s="12" t="s">
        <v>76</v>
      </c>
      <c r="F26" s="12" t="str">
        <f>C27</f>
        <v>f1t16</v>
      </c>
      <c r="H26" t="str">
        <f>CONCATENATE("[",C21,"]")</f>
        <v>[f1t10]</v>
      </c>
      <c r="I26" s="12" t="s">
        <v>93</v>
      </c>
      <c r="M26">
        <v>0</v>
      </c>
      <c r="N26">
        <v>0</v>
      </c>
      <c r="O26">
        <v>0</v>
      </c>
      <c r="P26" t="s">
        <v>21</v>
      </c>
      <c r="Q26" t="s">
        <v>21</v>
      </c>
      <c r="R26">
        <v>1</v>
      </c>
      <c r="S26" t="s">
        <v>21</v>
      </c>
      <c r="V26" t="s">
        <v>396</v>
      </c>
    </row>
    <row r="27" spans="1:30" ht="108">
      <c r="A27">
        <v>1</v>
      </c>
      <c r="B27">
        <f t="shared" si="4"/>
        <v>16</v>
      </c>
      <c r="C27" t="str">
        <f t="shared" si="0"/>
        <v>f1t16</v>
      </c>
      <c r="D27" t="s">
        <v>94</v>
      </c>
      <c r="E27" s="12" t="s">
        <v>95</v>
      </c>
      <c r="F27" s="12" t="str">
        <f>C31</f>
        <v>f1t20</v>
      </c>
      <c r="G27" s="12" t="s">
        <v>21</v>
      </c>
      <c r="H27" s="4" t="str">
        <f>CONCATENATE("(",C22,"-[",C23,"-",C24,"]-",C25,")")</f>
        <v>(f1t11-[f1t12-f1t13]-f1t14)</v>
      </c>
      <c r="I27" s="12" t="s">
        <v>96</v>
      </c>
      <c r="J27" t="s">
        <v>97</v>
      </c>
      <c r="K27" t="str">
        <f>C31</f>
        <v>f1t20</v>
      </c>
      <c r="L27" s="12" t="s">
        <v>98</v>
      </c>
      <c r="M27" t="s">
        <v>21</v>
      </c>
      <c r="N27">
        <v>0</v>
      </c>
      <c r="O27">
        <v>0</v>
      </c>
      <c r="P27" t="s">
        <v>21</v>
      </c>
      <c r="Q27" t="s">
        <v>21</v>
      </c>
      <c r="R27">
        <v>1</v>
      </c>
      <c r="S27" t="s">
        <v>21</v>
      </c>
      <c r="T27" t="s">
        <v>21</v>
      </c>
      <c r="V27" t="s">
        <v>396</v>
      </c>
    </row>
    <row r="28" spans="1:30" ht="24">
      <c r="A28" s="2">
        <v>1</v>
      </c>
      <c r="B28" s="2">
        <f t="shared" si="4"/>
        <v>17</v>
      </c>
      <c r="C28" s="2" t="str">
        <f t="shared" si="0"/>
        <v>f1t17</v>
      </c>
      <c r="D28" s="2" t="s">
        <v>99</v>
      </c>
      <c r="E28" s="12" t="s">
        <v>100</v>
      </c>
      <c r="H28" s="2" t="str">
        <f>CONCATENATE("[",C22,"]")</f>
        <v>[f1t11]</v>
      </c>
      <c r="I28" s="12" t="s">
        <v>82</v>
      </c>
      <c r="J28" s="2"/>
      <c r="K28" s="2"/>
      <c r="N28">
        <v>0</v>
      </c>
      <c r="O28">
        <v>0</v>
      </c>
      <c r="R28">
        <v>1</v>
      </c>
      <c r="V28" t="s">
        <v>396</v>
      </c>
      <c r="W28" s="2"/>
      <c r="X28" s="2"/>
      <c r="Y28" s="2"/>
      <c r="Z28" s="2"/>
      <c r="AA28" s="2"/>
      <c r="AB28" s="2"/>
      <c r="AC28" s="2"/>
      <c r="AD28" s="2"/>
    </row>
    <row r="29" spans="1:30" ht="12">
      <c r="A29" s="2">
        <v>1</v>
      </c>
      <c r="B29" s="2">
        <f t="shared" si="4"/>
        <v>18</v>
      </c>
      <c r="C29" s="2" t="str">
        <f t="shared" si="0"/>
        <v>f1t18</v>
      </c>
      <c r="D29" s="2" t="s">
        <v>101</v>
      </c>
      <c r="E29" s="12" t="s">
        <v>102</v>
      </c>
      <c r="H29" s="2" t="str">
        <f>CONCATENATE("[",C22,"]")</f>
        <v>[f1t11]</v>
      </c>
      <c r="I29" s="12" t="s">
        <v>82</v>
      </c>
      <c r="J29" s="2"/>
      <c r="K29" s="2"/>
      <c r="N29">
        <v>0</v>
      </c>
      <c r="O29">
        <v>0</v>
      </c>
      <c r="R29">
        <v>1</v>
      </c>
      <c r="V29" t="s">
        <v>396</v>
      </c>
      <c r="W29" s="2"/>
      <c r="X29" s="2"/>
      <c r="Y29" s="2"/>
      <c r="Z29" s="2"/>
      <c r="AA29" s="2"/>
      <c r="AB29" s="2"/>
      <c r="AC29" s="2"/>
      <c r="AD29" s="2"/>
    </row>
    <row r="30" spans="1:30" ht="24">
      <c r="A30" s="2">
        <v>1</v>
      </c>
      <c r="B30" s="2">
        <f t="shared" si="4"/>
        <v>19</v>
      </c>
      <c r="C30" s="2" t="str">
        <f t="shared" si="0"/>
        <v>f1t19</v>
      </c>
      <c r="D30" s="2" t="s">
        <v>103</v>
      </c>
      <c r="E30" s="12" t="s">
        <v>104</v>
      </c>
      <c r="H30" s="2" t="str">
        <f>CONCATENATE("[",C22,"]")</f>
        <v>[f1t11]</v>
      </c>
      <c r="I30" s="12" t="s">
        <v>82</v>
      </c>
      <c r="J30" s="2"/>
      <c r="K30" s="2"/>
      <c r="N30">
        <v>0</v>
      </c>
      <c r="O30">
        <v>0</v>
      </c>
      <c r="R30">
        <v>1</v>
      </c>
      <c r="V30" t="s">
        <v>396</v>
      </c>
      <c r="W30" s="2"/>
      <c r="X30" s="2"/>
      <c r="Y30" s="2"/>
      <c r="Z30" s="2"/>
      <c r="AA30" s="2"/>
      <c r="AB30" s="2"/>
      <c r="AC30" s="2"/>
      <c r="AD30" s="2"/>
    </row>
    <row r="31" spans="1:30" ht="132">
      <c r="A31">
        <v>1</v>
      </c>
      <c r="B31">
        <f t="shared" si="4"/>
        <v>20</v>
      </c>
      <c r="C31" t="str">
        <f t="shared" si="0"/>
        <v>f1t20</v>
      </c>
      <c r="D31" t="s">
        <v>105</v>
      </c>
      <c r="E31" s="12" t="s">
        <v>106</v>
      </c>
      <c r="F31" s="12" t="str">
        <f>C32</f>
        <v>f1t21</v>
      </c>
      <c r="G31" s="12" t="s">
        <v>382</v>
      </c>
      <c r="H31" s="4" t="str">
        <f>CONCATENATE("(",C22,"-[",C23,"-",C24,"]-",C25,"-",C27,")")</f>
        <v>(f1t11-[f1t12-f1t13]-f1t14-f1t16)</v>
      </c>
      <c r="I31" s="12" t="s">
        <v>108</v>
      </c>
      <c r="J31" t="s">
        <v>109</v>
      </c>
      <c r="K31" t="str">
        <f>CONCATENATE(C28,"-",C29,"-",C30)</f>
        <v>f1t17-f1t18-f1t19</v>
      </c>
      <c r="L31" s="12" t="s">
        <v>110</v>
      </c>
      <c r="N31">
        <v>0</v>
      </c>
      <c r="O31">
        <v>0</v>
      </c>
      <c r="P31" t="s">
        <v>21</v>
      </c>
      <c r="Q31" t="s">
        <v>21</v>
      </c>
      <c r="R31">
        <v>1</v>
      </c>
      <c r="S31" t="s">
        <v>21</v>
      </c>
      <c r="T31" t="s">
        <v>21</v>
      </c>
      <c r="V31" t="s">
        <v>396</v>
      </c>
    </row>
    <row r="32" spans="1:30" ht="48">
      <c r="A32">
        <v>1</v>
      </c>
      <c r="B32">
        <f t="shared" si="4"/>
        <v>21</v>
      </c>
      <c r="C32" t="str">
        <f t="shared" si="0"/>
        <v>f1t21</v>
      </c>
      <c r="D32" t="s">
        <v>111</v>
      </c>
      <c r="E32" s="12" t="s">
        <v>112</v>
      </c>
      <c r="F32" s="12" t="str">
        <f t="shared" ref="F32:F62" si="6">C33</f>
        <v>f1t22</v>
      </c>
      <c r="G32" s="12" t="s">
        <v>107</v>
      </c>
      <c r="H32" t="str">
        <f>CONCATENATE("[",C11,"]")</f>
        <v>[f0t8]</v>
      </c>
      <c r="I32" s="12" t="s">
        <v>114</v>
      </c>
      <c r="J32" t="s">
        <v>21</v>
      </c>
      <c r="K32" t="s">
        <v>21</v>
      </c>
      <c r="L32" s="12" t="s">
        <v>21</v>
      </c>
      <c r="M32" t="s">
        <v>21</v>
      </c>
      <c r="N32">
        <v>0</v>
      </c>
      <c r="O32">
        <v>0</v>
      </c>
      <c r="P32" t="s">
        <v>21</v>
      </c>
      <c r="Q32" t="s">
        <v>21</v>
      </c>
      <c r="R32">
        <v>1</v>
      </c>
      <c r="S32" t="s">
        <v>21</v>
      </c>
      <c r="T32" t="s">
        <v>21</v>
      </c>
      <c r="V32" t="s">
        <v>397</v>
      </c>
    </row>
    <row r="33" spans="1:30" ht="36">
      <c r="A33">
        <v>1</v>
      </c>
      <c r="B33">
        <f t="shared" si="4"/>
        <v>22</v>
      </c>
      <c r="C33" t="str">
        <f t="shared" si="0"/>
        <v>f1t22</v>
      </c>
      <c r="D33" t="s">
        <v>115</v>
      </c>
      <c r="E33" s="12" t="s">
        <v>116</v>
      </c>
      <c r="F33" s="12" t="str">
        <f t="shared" si="6"/>
        <v>f1t23</v>
      </c>
      <c r="G33" s="12" t="s">
        <v>113</v>
      </c>
      <c r="H33" t="str">
        <f>CONCATENATE("[",C32,"]")</f>
        <v>[f1t21]</v>
      </c>
      <c r="I33" s="12" t="s">
        <v>118</v>
      </c>
      <c r="N33">
        <v>0</v>
      </c>
      <c r="O33">
        <v>0</v>
      </c>
      <c r="R33">
        <v>1</v>
      </c>
      <c r="V33" t="s">
        <v>398</v>
      </c>
    </row>
    <row r="34" spans="1:30" ht="36">
      <c r="A34">
        <v>1</v>
      </c>
      <c r="B34">
        <f t="shared" si="4"/>
        <v>23</v>
      </c>
      <c r="C34" t="str">
        <f t="shared" si="0"/>
        <v>f1t23</v>
      </c>
      <c r="D34" t="s">
        <v>119</v>
      </c>
      <c r="E34" s="12" t="s">
        <v>120</v>
      </c>
      <c r="F34" s="12" t="str">
        <f t="shared" si="6"/>
        <v>f1t24</v>
      </c>
      <c r="G34" s="12" t="s">
        <v>117</v>
      </c>
      <c r="H34" t="str">
        <f>CONCATENATE("[",C31,"]")</f>
        <v>[f1t20]</v>
      </c>
      <c r="I34" s="12" t="s">
        <v>122</v>
      </c>
      <c r="J34" t="s">
        <v>21</v>
      </c>
      <c r="K34" t="s">
        <v>21</v>
      </c>
      <c r="L34" s="12" t="s">
        <v>21</v>
      </c>
      <c r="M34" t="s">
        <v>21</v>
      </c>
      <c r="N34">
        <v>0</v>
      </c>
      <c r="O34">
        <v>0</v>
      </c>
      <c r="P34" t="s">
        <v>21</v>
      </c>
      <c r="Q34" t="s">
        <v>21</v>
      </c>
      <c r="R34">
        <v>1</v>
      </c>
      <c r="S34" t="s">
        <v>21</v>
      </c>
      <c r="T34" t="s">
        <v>21</v>
      </c>
      <c r="V34" t="s">
        <v>398</v>
      </c>
    </row>
    <row r="35" spans="1:30" ht="12">
      <c r="A35">
        <v>1</v>
      </c>
      <c r="B35">
        <f t="shared" si="4"/>
        <v>24</v>
      </c>
      <c r="C35" t="str">
        <f t="shared" si="0"/>
        <v>f1t24</v>
      </c>
      <c r="D35" t="s">
        <v>123</v>
      </c>
      <c r="E35" s="12" t="s">
        <v>124</v>
      </c>
      <c r="F35" s="12" t="str">
        <f t="shared" si="6"/>
        <v>f1t25</v>
      </c>
      <c r="H35" t="str">
        <f>CONCATENATE("[",C31,"]")</f>
        <v>[f1t20]</v>
      </c>
      <c r="I35" s="12" t="s">
        <v>125</v>
      </c>
      <c r="J35" t="s">
        <v>21</v>
      </c>
      <c r="K35" t="s">
        <v>21</v>
      </c>
      <c r="L35" s="12" t="s">
        <v>21</v>
      </c>
      <c r="M35">
        <v>0</v>
      </c>
      <c r="N35">
        <v>0</v>
      </c>
      <c r="O35">
        <v>0</v>
      </c>
      <c r="P35" t="s">
        <v>21</v>
      </c>
      <c r="Q35" t="s">
        <v>21</v>
      </c>
      <c r="R35">
        <v>1</v>
      </c>
      <c r="S35" t="s">
        <v>21</v>
      </c>
      <c r="T35" t="s">
        <v>21</v>
      </c>
      <c r="V35" t="s">
        <v>394</v>
      </c>
    </row>
    <row r="36" spans="1:30" ht="60">
      <c r="A36">
        <v>1</v>
      </c>
      <c r="B36">
        <f t="shared" si="4"/>
        <v>25</v>
      </c>
      <c r="C36" t="str">
        <f t="shared" ref="C36:C67" si="7">CONCATENATE("f",A36,"t",B36)</f>
        <v>f1t25</v>
      </c>
      <c r="D36" t="s">
        <v>126</v>
      </c>
      <c r="E36" s="12" t="s">
        <v>127</v>
      </c>
      <c r="F36" s="12" t="str">
        <f t="shared" si="6"/>
        <v>f1t26</v>
      </c>
      <c r="G36" s="12" t="s">
        <v>121</v>
      </c>
      <c r="H36" t="str">
        <f>CONCATENATE("[",C34,"]")</f>
        <v>[f1t23]</v>
      </c>
      <c r="I36" s="12" t="s">
        <v>128</v>
      </c>
      <c r="J36" t="s">
        <v>21</v>
      </c>
      <c r="K36" t="s">
        <v>21</v>
      </c>
      <c r="L36" s="12" t="s">
        <v>21</v>
      </c>
      <c r="N36">
        <v>0</v>
      </c>
      <c r="O36">
        <v>0</v>
      </c>
      <c r="P36" t="s">
        <v>21</v>
      </c>
      <c r="Q36" t="s">
        <v>21</v>
      </c>
      <c r="R36">
        <v>1</v>
      </c>
      <c r="S36" t="s">
        <v>21</v>
      </c>
      <c r="T36" t="s">
        <v>21</v>
      </c>
      <c r="V36" t="s">
        <v>398</v>
      </c>
    </row>
    <row r="37" spans="1:30" ht="12">
      <c r="A37">
        <v>1</v>
      </c>
      <c r="B37">
        <f t="shared" si="4"/>
        <v>26</v>
      </c>
      <c r="C37" t="str">
        <f t="shared" si="7"/>
        <v>f1t26</v>
      </c>
      <c r="D37" t="s">
        <v>129</v>
      </c>
      <c r="E37" s="12" t="s">
        <v>130</v>
      </c>
      <c r="F37" s="12" t="str">
        <f>CONCATENATE(C38,"-",C41)</f>
        <v>f1t27-f1t30</v>
      </c>
      <c r="H37" t="str">
        <f>CONCATENATE("[",C36,"]")</f>
        <v>[f1t25]</v>
      </c>
      <c r="I37" s="12" t="s">
        <v>132</v>
      </c>
      <c r="J37" t="s">
        <v>21</v>
      </c>
      <c r="K37" t="s">
        <v>21</v>
      </c>
      <c r="L37" s="12" t="s">
        <v>21</v>
      </c>
      <c r="M37">
        <v>1</v>
      </c>
      <c r="N37">
        <v>0</v>
      </c>
      <c r="O37">
        <v>0</v>
      </c>
      <c r="P37" t="s">
        <v>21</v>
      </c>
      <c r="Q37" t="s">
        <v>21</v>
      </c>
      <c r="R37">
        <v>1</v>
      </c>
      <c r="S37" t="s">
        <v>21</v>
      </c>
      <c r="V37" t="s">
        <v>399</v>
      </c>
    </row>
    <row r="38" spans="1:30" ht="48">
      <c r="A38">
        <v>1</v>
      </c>
      <c r="B38">
        <f t="shared" si="4"/>
        <v>27</v>
      </c>
      <c r="C38" t="str">
        <f t="shared" si="7"/>
        <v>f1t27</v>
      </c>
      <c r="D38" s="4" t="s">
        <v>133</v>
      </c>
      <c r="E38" s="12" t="s">
        <v>134</v>
      </c>
      <c r="F38" s="12" t="str">
        <f t="shared" si="6"/>
        <v>f1t28</v>
      </c>
      <c r="G38" s="12" t="s">
        <v>131</v>
      </c>
      <c r="H38" t="str">
        <f>CONCATENATE("[",C37,"]")</f>
        <v>[f1t26]</v>
      </c>
      <c r="I38" s="12" t="s">
        <v>132</v>
      </c>
      <c r="J38" t="s">
        <v>21</v>
      </c>
      <c r="K38" t="s">
        <v>21</v>
      </c>
      <c r="L38" s="12" t="s">
        <v>21</v>
      </c>
      <c r="M38" s="4"/>
      <c r="N38" s="4">
        <v>0</v>
      </c>
      <c r="O38" s="4">
        <v>20</v>
      </c>
      <c r="P38" t="s">
        <v>21</v>
      </c>
      <c r="Q38" t="s">
        <v>21</v>
      </c>
      <c r="R38">
        <v>1</v>
      </c>
      <c r="S38" t="s">
        <v>21</v>
      </c>
      <c r="T38" t="s">
        <v>21</v>
      </c>
      <c r="V38" s="4" t="s">
        <v>399</v>
      </c>
      <c r="W38" s="4"/>
      <c r="X38" s="4"/>
      <c r="Y38" s="4"/>
      <c r="Z38" s="4"/>
      <c r="AA38" s="4"/>
      <c r="AB38" s="4"/>
      <c r="AC38" s="4"/>
      <c r="AD38" s="4"/>
    </row>
    <row r="39" spans="1:30" ht="24">
      <c r="A39">
        <v>1</v>
      </c>
      <c r="B39">
        <f t="shared" si="4"/>
        <v>28</v>
      </c>
      <c r="C39" s="3" t="str">
        <f t="shared" si="7"/>
        <v>f1t28</v>
      </c>
      <c r="D39" t="s">
        <v>135</v>
      </c>
      <c r="E39" s="12" t="s">
        <v>136</v>
      </c>
      <c r="F39" s="12" t="str">
        <f>CONCATENATE(C40,"-",C43)</f>
        <v>f1t29-f1t32</v>
      </c>
      <c r="G39" s="12" t="s">
        <v>381</v>
      </c>
      <c r="H39" t="str">
        <f>CONCATENATE("[",C38,"]")</f>
        <v>[f1t27]</v>
      </c>
      <c r="I39" s="12" t="s">
        <v>137</v>
      </c>
      <c r="J39" t="s">
        <v>21</v>
      </c>
      <c r="K39" t="s">
        <v>21</v>
      </c>
      <c r="L39" s="12" t="s">
        <v>21</v>
      </c>
      <c r="M39">
        <v>0</v>
      </c>
      <c r="N39">
        <v>0</v>
      </c>
      <c r="O39">
        <v>0</v>
      </c>
      <c r="P39" t="s">
        <v>21</v>
      </c>
      <c r="Q39" t="s">
        <v>21</v>
      </c>
      <c r="R39">
        <v>1</v>
      </c>
      <c r="S39" t="s">
        <v>21</v>
      </c>
      <c r="T39" t="s">
        <v>21</v>
      </c>
      <c r="V39" s="5" t="s">
        <v>399</v>
      </c>
    </row>
    <row r="40" spans="1:30" ht="72">
      <c r="A40">
        <v>1</v>
      </c>
      <c r="B40">
        <f t="shared" si="4"/>
        <v>29</v>
      </c>
      <c r="C40" t="str">
        <f t="shared" si="7"/>
        <v>f1t29</v>
      </c>
      <c r="D40" s="4" t="s">
        <v>138</v>
      </c>
      <c r="E40" s="12" t="s">
        <v>139</v>
      </c>
      <c r="F40" s="12" t="str">
        <f t="shared" si="6"/>
        <v>f1t30</v>
      </c>
      <c r="G40" s="12" t="s">
        <v>140</v>
      </c>
      <c r="H40" s="4" t="str">
        <f>CONCATENATE("[",C39,"]")</f>
        <v>[f1t28]</v>
      </c>
      <c r="I40" s="12" t="s">
        <v>141</v>
      </c>
      <c r="J40" t="s">
        <v>21</v>
      </c>
      <c r="K40" s="4" t="s">
        <v>21</v>
      </c>
      <c r="L40" s="12" t="s">
        <v>21</v>
      </c>
      <c r="M40" s="4" t="s">
        <v>21</v>
      </c>
      <c r="N40" s="4">
        <v>900</v>
      </c>
      <c r="O40" s="4">
        <v>20</v>
      </c>
      <c r="P40" t="s">
        <v>142</v>
      </c>
      <c r="Q40" t="s">
        <v>21</v>
      </c>
      <c r="R40">
        <v>1</v>
      </c>
      <c r="S40" t="s">
        <v>21</v>
      </c>
      <c r="T40" t="s">
        <v>21</v>
      </c>
      <c r="V40" s="4" t="s">
        <v>398</v>
      </c>
      <c r="W40" s="4"/>
      <c r="X40" s="4"/>
      <c r="Y40" s="4"/>
      <c r="Z40" s="4"/>
      <c r="AA40" s="4"/>
      <c r="AB40" s="4"/>
      <c r="AC40" s="4"/>
      <c r="AD40" s="4"/>
    </row>
    <row r="41" spans="1:30" ht="24">
      <c r="A41">
        <v>1</v>
      </c>
      <c r="B41">
        <f t="shared" si="4"/>
        <v>30</v>
      </c>
      <c r="C41" t="str">
        <f t="shared" si="7"/>
        <v>f1t30</v>
      </c>
      <c r="D41" t="s">
        <v>143</v>
      </c>
      <c r="E41" s="12" t="s">
        <v>144</v>
      </c>
      <c r="F41" s="12" t="str">
        <f t="shared" si="6"/>
        <v>f1t31</v>
      </c>
      <c r="G41" s="12" t="s">
        <v>379</v>
      </c>
      <c r="H41" s="4" t="s">
        <v>21</v>
      </c>
      <c r="I41" s="12" t="s">
        <v>21</v>
      </c>
      <c r="J41" t="s">
        <v>21</v>
      </c>
      <c r="K41" t="s">
        <v>21</v>
      </c>
      <c r="L41" s="12" t="s">
        <v>21</v>
      </c>
      <c r="M41">
        <v>1</v>
      </c>
      <c r="N41">
        <v>0</v>
      </c>
      <c r="O41" s="4">
        <v>0</v>
      </c>
      <c r="P41" t="s">
        <v>21</v>
      </c>
      <c r="Q41" t="s">
        <v>21</v>
      </c>
      <c r="R41">
        <v>1</v>
      </c>
      <c r="S41" t="s">
        <v>21</v>
      </c>
      <c r="T41" t="s">
        <v>21</v>
      </c>
      <c r="V41" t="s">
        <v>400</v>
      </c>
    </row>
    <row r="42" spans="1:30" ht="24">
      <c r="A42">
        <v>1</v>
      </c>
      <c r="B42">
        <f t="shared" si="4"/>
        <v>31</v>
      </c>
      <c r="C42" t="str">
        <f t="shared" si="7"/>
        <v>f1t31</v>
      </c>
      <c r="D42" t="s">
        <v>146</v>
      </c>
      <c r="E42" s="12" t="s">
        <v>147</v>
      </c>
      <c r="F42" s="12" t="str">
        <f>CONCATENATE(C39,"-",C43)</f>
        <v>f1t28-f1t32</v>
      </c>
      <c r="G42" s="12" t="s">
        <v>145</v>
      </c>
      <c r="H42" t="str">
        <f>CONCATENATE("[",C41,"]")</f>
        <v>[f1t30]</v>
      </c>
      <c r="I42" s="12" t="s">
        <v>421</v>
      </c>
      <c r="J42" t="s">
        <v>21</v>
      </c>
      <c r="K42" t="s">
        <v>21</v>
      </c>
      <c r="L42" s="12" t="s">
        <v>21</v>
      </c>
      <c r="M42" t="s">
        <v>21</v>
      </c>
      <c r="N42">
        <v>0</v>
      </c>
      <c r="O42">
        <v>20</v>
      </c>
      <c r="P42" t="s">
        <v>21</v>
      </c>
      <c r="Q42" t="s">
        <v>21</v>
      </c>
      <c r="R42">
        <v>1</v>
      </c>
      <c r="S42" t="s">
        <v>21</v>
      </c>
      <c r="T42" t="s">
        <v>21</v>
      </c>
      <c r="V42" t="s">
        <v>400</v>
      </c>
    </row>
    <row r="43" spans="1:30" ht="48">
      <c r="A43">
        <v>1</v>
      </c>
      <c r="B43">
        <f t="shared" si="4"/>
        <v>32</v>
      </c>
      <c r="C43" t="str">
        <f t="shared" si="7"/>
        <v>f1t32</v>
      </c>
      <c r="D43" t="s">
        <v>148</v>
      </c>
      <c r="E43" s="12" t="s">
        <v>149</v>
      </c>
      <c r="F43" s="12" t="str">
        <f t="shared" si="6"/>
        <v>f1t33</v>
      </c>
      <c r="G43" s="12" t="s">
        <v>380</v>
      </c>
      <c r="H43" t="str">
        <f>CONCATENATE("[",C42,"]")</f>
        <v>[f1t31]</v>
      </c>
      <c r="I43" s="12" t="s">
        <v>151</v>
      </c>
      <c r="J43" t="s">
        <v>21</v>
      </c>
      <c r="K43" t="str">
        <f>C53</f>
        <v>f1t42</v>
      </c>
      <c r="L43" s="12" t="s">
        <v>152</v>
      </c>
      <c r="M43" s="4" t="s">
        <v>21</v>
      </c>
      <c r="N43">
        <v>0</v>
      </c>
      <c r="O43">
        <v>0</v>
      </c>
      <c r="P43" t="s">
        <v>21</v>
      </c>
      <c r="Q43" t="s">
        <v>21</v>
      </c>
      <c r="R43">
        <v>1</v>
      </c>
      <c r="S43" t="s">
        <v>21</v>
      </c>
      <c r="T43" t="s">
        <v>21</v>
      </c>
      <c r="V43" t="s">
        <v>398</v>
      </c>
    </row>
    <row r="44" spans="1:30" ht="24">
      <c r="A44">
        <v>1</v>
      </c>
      <c r="B44">
        <f t="shared" si="4"/>
        <v>33</v>
      </c>
      <c r="C44" t="str">
        <f t="shared" si="7"/>
        <v>f1t33</v>
      </c>
      <c r="D44" t="s">
        <v>153</v>
      </c>
      <c r="E44" s="12" t="s">
        <v>154</v>
      </c>
      <c r="F44" s="12" t="str">
        <f t="shared" si="6"/>
        <v>f1t34</v>
      </c>
      <c r="G44" s="12" t="s">
        <v>150</v>
      </c>
      <c r="H44" s="4" t="str">
        <f>CONCATENATE("[",C43,"]")</f>
        <v>[f1t32]</v>
      </c>
      <c r="I44" s="12" t="s">
        <v>156</v>
      </c>
      <c r="J44" t="s">
        <v>21</v>
      </c>
      <c r="K44" t="str">
        <f>C53</f>
        <v>f1t42</v>
      </c>
      <c r="L44" s="12" t="s">
        <v>152</v>
      </c>
      <c r="M44" t="s">
        <v>21</v>
      </c>
      <c r="N44">
        <v>0</v>
      </c>
      <c r="O44">
        <v>0</v>
      </c>
      <c r="P44" t="s">
        <v>21</v>
      </c>
      <c r="Q44" t="s">
        <v>21</v>
      </c>
      <c r="R44">
        <v>1</v>
      </c>
      <c r="S44" t="s">
        <v>21</v>
      </c>
      <c r="T44" t="s">
        <v>21</v>
      </c>
      <c r="V44" t="s">
        <v>396</v>
      </c>
    </row>
    <row r="45" spans="1:30" ht="48">
      <c r="A45">
        <v>1</v>
      </c>
      <c r="B45">
        <f t="shared" si="4"/>
        <v>34</v>
      </c>
      <c r="C45" t="str">
        <f t="shared" si="7"/>
        <v>f1t34</v>
      </c>
      <c r="D45" s="4" t="s">
        <v>157</v>
      </c>
      <c r="E45" s="12" t="s">
        <v>158</v>
      </c>
      <c r="F45" s="12" t="str">
        <f t="shared" si="6"/>
        <v>f1t35</v>
      </c>
      <c r="G45" s="12" t="s">
        <v>155</v>
      </c>
      <c r="H45" t="s">
        <v>21</v>
      </c>
      <c r="I45" s="12" t="s">
        <v>21</v>
      </c>
      <c r="J45" t="s">
        <v>21</v>
      </c>
      <c r="K45" t="s">
        <v>21</v>
      </c>
      <c r="L45" s="12" t="s">
        <v>21</v>
      </c>
      <c r="M45" s="4">
        <v>1</v>
      </c>
      <c r="N45" s="4">
        <v>0</v>
      </c>
      <c r="O45" s="4">
        <v>0</v>
      </c>
      <c r="P45" t="s">
        <v>21</v>
      </c>
      <c r="Q45" t="s">
        <v>21</v>
      </c>
      <c r="R45">
        <v>1</v>
      </c>
      <c r="S45" t="s">
        <v>21</v>
      </c>
      <c r="T45" t="s">
        <v>21</v>
      </c>
      <c r="V45" s="4" t="s">
        <v>401</v>
      </c>
      <c r="W45" s="4"/>
      <c r="X45" s="4"/>
      <c r="Y45" s="4"/>
      <c r="Z45" s="4"/>
      <c r="AA45" s="4"/>
      <c r="AB45" s="4"/>
      <c r="AC45" s="4"/>
      <c r="AD45" s="4"/>
    </row>
    <row r="46" spans="1:30" ht="36">
      <c r="A46">
        <v>1</v>
      </c>
      <c r="B46">
        <f t="shared" si="4"/>
        <v>35</v>
      </c>
      <c r="C46" t="str">
        <f t="shared" si="7"/>
        <v>f1t35</v>
      </c>
      <c r="D46" t="s">
        <v>160</v>
      </c>
      <c r="E46" s="12" t="s">
        <v>161</v>
      </c>
      <c r="F46" s="12" t="str">
        <f t="shared" si="6"/>
        <v>f1t36</v>
      </c>
      <c r="G46" s="12" t="s">
        <v>159</v>
      </c>
      <c r="H46" t="str">
        <f>CONCATENATE("[",C42,"]")</f>
        <v>[f1t31]</v>
      </c>
      <c r="I46" s="12" t="s">
        <v>151</v>
      </c>
      <c r="J46" t="s">
        <v>21</v>
      </c>
      <c r="K46" t="str">
        <f>C53</f>
        <v>f1t42</v>
      </c>
      <c r="L46" s="12" t="s">
        <v>152</v>
      </c>
      <c r="M46" s="4" t="s">
        <v>21</v>
      </c>
      <c r="N46">
        <v>0</v>
      </c>
      <c r="O46">
        <v>0</v>
      </c>
      <c r="P46" t="s">
        <v>21</v>
      </c>
      <c r="Q46" t="s">
        <v>21</v>
      </c>
      <c r="R46">
        <v>1</v>
      </c>
      <c r="S46" t="s">
        <v>21</v>
      </c>
      <c r="T46" t="s">
        <v>21</v>
      </c>
      <c r="V46" t="s">
        <v>402</v>
      </c>
    </row>
    <row r="47" spans="1:30" ht="96">
      <c r="A47">
        <v>1</v>
      </c>
      <c r="B47">
        <f t="shared" si="4"/>
        <v>36</v>
      </c>
      <c r="C47" t="str">
        <f t="shared" si="7"/>
        <v>f1t36</v>
      </c>
      <c r="D47" t="s">
        <v>163</v>
      </c>
      <c r="E47" s="12" t="s">
        <v>164</v>
      </c>
      <c r="F47" s="12" t="str">
        <f t="shared" si="6"/>
        <v>f1t37</v>
      </c>
      <c r="G47" s="12" t="s">
        <v>162</v>
      </c>
      <c r="H47" t="str">
        <f>CONCATENATE("[",C46,"-",C43,"-",C40,"]")</f>
        <v>[f1t35-f1t32-f1t29]</v>
      </c>
      <c r="I47" s="12" t="s">
        <v>166</v>
      </c>
      <c r="J47" t="s">
        <v>21</v>
      </c>
      <c r="K47" t="str">
        <f>C53</f>
        <v>f1t42</v>
      </c>
      <c r="L47" s="12" t="s">
        <v>152</v>
      </c>
      <c r="M47" t="s">
        <v>21</v>
      </c>
      <c r="N47">
        <v>0</v>
      </c>
      <c r="O47">
        <v>0</v>
      </c>
      <c r="P47" t="s">
        <v>21</v>
      </c>
      <c r="Q47" t="s">
        <v>21</v>
      </c>
      <c r="R47">
        <v>1</v>
      </c>
      <c r="S47" t="s">
        <v>21</v>
      </c>
      <c r="T47" t="s">
        <v>21</v>
      </c>
      <c r="V47" t="s">
        <v>402</v>
      </c>
    </row>
    <row r="48" spans="1:30" ht="36">
      <c r="A48">
        <v>1</v>
      </c>
      <c r="B48">
        <f t="shared" si="4"/>
        <v>37</v>
      </c>
      <c r="C48" t="str">
        <f t="shared" si="7"/>
        <v>f1t37</v>
      </c>
      <c r="D48" t="s">
        <v>167</v>
      </c>
      <c r="E48" s="12" t="s">
        <v>168</v>
      </c>
      <c r="F48" s="12" t="str">
        <f t="shared" si="6"/>
        <v>f1t38</v>
      </c>
      <c r="G48" s="12" t="s">
        <v>165</v>
      </c>
      <c r="H48" t="str">
        <f>CONCATENATE("[",C41,"-",C42,"]")</f>
        <v>[f1t30-f1t31]</v>
      </c>
      <c r="I48" s="12" t="s">
        <v>151</v>
      </c>
      <c r="J48" t="s">
        <v>21</v>
      </c>
      <c r="K48" t="str">
        <f>C53</f>
        <v>f1t42</v>
      </c>
      <c r="L48" s="12" t="s">
        <v>152</v>
      </c>
      <c r="M48" t="s">
        <v>21</v>
      </c>
      <c r="N48">
        <v>0</v>
      </c>
      <c r="O48">
        <v>0</v>
      </c>
      <c r="P48" t="s">
        <v>21</v>
      </c>
      <c r="Q48" t="s">
        <v>21</v>
      </c>
      <c r="R48">
        <v>1</v>
      </c>
      <c r="S48" t="s">
        <v>21</v>
      </c>
      <c r="T48" t="s">
        <v>21</v>
      </c>
      <c r="V48" t="s">
        <v>403</v>
      </c>
    </row>
    <row r="49" spans="1:30" ht="24">
      <c r="A49">
        <v>1</v>
      </c>
      <c r="B49">
        <f t="shared" si="4"/>
        <v>38</v>
      </c>
      <c r="C49" t="str">
        <f t="shared" si="7"/>
        <v>f1t38</v>
      </c>
      <c r="D49" t="s">
        <v>170</v>
      </c>
      <c r="E49" s="12" t="s">
        <v>171</v>
      </c>
      <c r="F49" s="12" t="str">
        <f t="shared" si="6"/>
        <v>f1t39</v>
      </c>
      <c r="G49" s="12" t="s">
        <v>169</v>
      </c>
      <c r="H49" t="s">
        <v>21</v>
      </c>
      <c r="I49" s="12" t="s">
        <v>21</v>
      </c>
      <c r="J49" t="s">
        <v>21</v>
      </c>
      <c r="L49" s="12" t="s">
        <v>21</v>
      </c>
      <c r="M49" t="s">
        <v>21</v>
      </c>
      <c r="N49">
        <v>0</v>
      </c>
      <c r="O49">
        <v>0</v>
      </c>
      <c r="P49" t="s">
        <v>21</v>
      </c>
      <c r="Q49" t="s">
        <v>21</v>
      </c>
      <c r="R49">
        <v>1</v>
      </c>
      <c r="S49" t="s">
        <v>21</v>
      </c>
      <c r="T49" t="s">
        <v>21</v>
      </c>
      <c r="V49" t="s">
        <v>404</v>
      </c>
    </row>
    <row r="50" spans="1:30" ht="72">
      <c r="A50">
        <v>1</v>
      </c>
      <c r="B50">
        <f t="shared" si="4"/>
        <v>39</v>
      </c>
      <c r="C50" t="str">
        <f t="shared" si="7"/>
        <v>f1t39</v>
      </c>
      <c r="D50" t="s">
        <v>173</v>
      </c>
      <c r="E50" s="12" t="s">
        <v>174</v>
      </c>
      <c r="F50" s="12" t="str">
        <f t="shared" si="6"/>
        <v>f1t40</v>
      </c>
      <c r="G50" s="12" t="s">
        <v>172</v>
      </c>
      <c r="H50" t="str">
        <f>CONCATENATE("[",C41,"-",C42,"]")</f>
        <v>[f1t30-f1t31]</v>
      </c>
      <c r="I50" s="12" t="s">
        <v>151</v>
      </c>
      <c r="J50" t="s">
        <v>21</v>
      </c>
      <c r="K50" t="str">
        <f>C53</f>
        <v>f1t42</v>
      </c>
      <c r="L50" s="12" t="s">
        <v>152</v>
      </c>
      <c r="M50" t="s">
        <v>21</v>
      </c>
      <c r="N50">
        <v>0</v>
      </c>
      <c r="O50">
        <v>0</v>
      </c>
      <c r="P50" t="s">
        <v>21</v>
      </c>
      <c r="Q50" t="s">
        <v>21</v>
      </c>
      <c r="R50">
        <v>1</v>
      </c>
      <c r="S50" t="s">
        <v>21</v>
      </c>
      <c r="T50" t="s">
        <v>21</v>
      </c>
      <c r="V50" t="s">
        <v>405</v>
      </c>
    </row>
    <row r="51" spans="1:30" ht="48">
      <c r="A51">
        <v>1</v>
      </c>
      <c r="B51">
        <f t="shared" si="4"/>
        <v>40</v>
      </c>
      <c r="C51" t="str">
        <f t="shared" si="7"/>
        <v>f1t40</v>
      </c>
      <c r="D51" t="s">
        <v>176</v>
      </c>
      <c r="E51" s="12" t="s">
        <v>177</v>
      </c>
      <c r="F51" s="12" t="str">
        <f t="shared" si="6"/>
        <v>f1t41</v>
      </c>
      <c r="G51" s="12" t="s">
        <v>175</v>
      </c>
      <c r="H51" t="str">
        <f>CONCATENATE("[",C47,"-",C48,"-",C50,"]")</f>
        <v>[f1t36-f1t37-f1t39]</v>
      </c>
      <c r="I51" s="12" t="s">
        <v>179</v>
      </c>
      <c r="J51" t="s">
        <v>21</v>
      </c>
      <c r="K51" t="str">
        <f>C53</f>
        <v>f1t42</v>
      </c>
      <c r="L51" s="12" t="s">
        <v>152</v>
      </c>
      <c r="M51" t="s">
        <v>21</v>
      </c>
      <c r="N51">
        <v>0</v>
      </c>
      <c r="O51">
        <v>0</v>
      </c>
      <c r="P51" t="s">
        <v>21</v>
      </c>
      <c r="Q51" t="s">
        <v>21</v>
      </c>
      <c r="R51">
        <v>1</v>
      </c>
      <c r="S51" t="s">
        <v>21</v>
      </c>
      <c r="T51" t="s">
        <v>21</v>
      </c>
      <c r="V51" t="s">
        <v>402</v>
      </c>
    </row>
    <row r="52" spans="1:30" ht="24">
      <c r="A52">
        <v>1</v>
      </c>
      <c r="B52">
        <f t="shared" si="4"/>
        <v>41</v>
      </c>
      <c r="C52" t="str">
        <f t="shared" si="7"/>
        <v>f1t41</v>
      </c>
      <c r="D52" t="s">
        <v>180</v>
      </c>
      <c r="E52" s="12" t="s">
        <v>181</v>
      </c>
      <c r="F52" s="12" t="str">
        <f t="shared" si="6"/>
        <v>f1t42</v>
      </c>
      <c r="G52" s="12" t="s">
        <v>178</v>
      </c>
      <c r="H52" s="4" t="str">
        <f>CONCATENATE("[",C51,"]")</f>
        <v>[f1t40]</v>
      </c>
      <c r="I52" s="12" t="s">
        <v>182</v>
      </c>
      <c r="J52" t="s">
        <v>21</v>
      </c>
      <c r="K52" t="s">
        <v>21</v>
      </c>
      <c r="L52" s="12" t="s">
        <v>21</v>
      </c>
      <c r="M52" t="s">
        <v>21</v>
      </c>
      <c r="N52">
        <v>0</v>
      </c>
      <c r="O52">
        <v>0</v>
      </c>
      <c r="P52" t="s">
        <v>21</v>
      </c>
      <c r="Q52" t="s">
        <v>21</v>
      </c>
      <c r="R52">
        <v>1</v>
      </c>
      <c r="S52" t="s">
        <v>21</v>
      </c>
      <c r="T52" t="s">
        <v>21</v>
      </c>
      <c r="V52" t="s">
        <v>402</v>
      </c>
    </row>
    <row r="53" spans="1:30" ht="24">
      <c r="A53">
        <v>1</v>
      </c>
      <c r="B53">
        <f t="shared" si="4"/>
        <v>42</v>
      </c>
      <c r="C53" t="str">
        <f t="shared" si="7"/>
        <v>f1t42</v>
      </c>
      <c r="D53" t="s">
        <v>183</v>
      </c>
      <c r="E53" s="12" t="s">
        <v>184</v>
      </c>
      <c r="F53" s="12" t="str">
        <f t="shared" si="6"/>
        <v>f1t43</v>
      </c>
      <c r="G53" s="12" t="s">
        <v>377</v>
      </c>
      <c r="H53" t="s">
        <v>21</v>
      </c>
      <c r="I53" s="12" t="s">
        <v>21</v>
      </c>
      <c r="J53" t="s">
        <v>21</v>
      </c>
      <c r="K53" t="s">
        <v>21</v>
      </c>
      <c r="L53" s="12" t="s">
        <v>21</v>
      </c>
      <c r="M53">
        <v>0</v>
      </c>
      <c r="N53">
        <v>0</v>
      </c>
      <c r="O53">
        <v>0</v>
      </c>
      <c r="P53" t="s">
        <v>21</v>
      </c>
      <c r="Q53" t="s">
        <v>21</v>
      </c>
      <c r="R53">
        <v>1</v>
      </c>
      <c r="S53" t="s">
        <v>21</v>
      </c>
      <c r="T53" t="s">
        <v>21</v>
      </c>
      <c r="V53" t="s">
        <v>400</v>
      </c>
    </row>
    <row r="54" spans="1:30" ht="24">
      <c r="A54">
        <v>1</v>
      </c>
      <c r="B54">
        <f t="shared" si="4"/>
        <v>43</v>
      </c>
      <c r="C54" t="str">
        <f t="shared" si="7"/>
        <v>f1t43</v>
      </c>
      <c r="D54" t="s">
        <v>185</v>
      </c>
      <c r="E54" s="12" t="s">
        <v>186</v>
      </c>
      <c r="F54" s="12" t="str">
        <f t="shared" si="6"/>
        <v>f1t44</v>
      </c>
      <c r="G54" s="12" t="s">
        <v>378</v>
      </c>
      <c r="H54" t="str">
        <f>CONCATENATE("[",C51,"]")</f>
        <v>[f1t40]</v>
      </c>
      <c r="I54" s="12" t="s">
        <v>188</v>
      </c>
      <c r="J54" t="s">
        <v>21</v>
      </c>
      <c r="K54" t="s">
        <v>21</v>
      </c>
      <c r="L54" s="12" t="s">
        <v>21</v>
      </c>
      <c r="M54" t="s">
        <v>21</v>
      </c>
      <c r="N54">
        <v>0</v>
      </c>
      <c r="O54">
        <v>0</v>
      </c>
      <c r="P54" t="s">
        <v>21</v>
      </c>
      <c r="Q54" t="s">
        <v>21</v>
      </c>
      <c r="R54">
        <v>1</v>
      </c>
      <c r="S54" t="s">
        <v>21</v>
      </c>
      <c r="T54" t="s">
        <v>21</v>
      </c>
      <c r="V54" t="s">
        <v>402</v>
      </c>
    </row>
    <row r="55" spans="1:30" ht="12">
      <c r="A55">
        <v>1</v>
      </c>
      <c r="B55">
        <f t="shared" si="4"/>
        <v>44</v>
      </c>
      <c r="C55" t="str">
        <f t="shared" si="7"/>
        <v>f1t44</v>
      </c>
      <c r="D55" t="s">
        <v>189</v>
      </c>
      <c r="E55" s="12" t="s">
        <v>190</v>
      </c>
      <c r="F55" s="12" t="str">
        <f t="shared" si="6"/>
        <v>f1t45</v>
      </c>
      <c r="M55">
        <v>1</v>
      </c>
      <c r="R55">
        <v>1</v>
      </c>
      <c r="V55" t="s">
        <v>406</v>
      </c>
    </row>
    <row r="56" spans="1:30" ht="48">
      <c r="A56">
        <v>1</v>
      </c>
      <c r="B56">
        <f t="shared" si="4"/>
        <v>45</v>
      </c>
      <c r="C56" t="str">
        <f t="shared" si="7"/>
        <v>f1t45</v>
      </c>
      <c r="D56" t="s">
        <v>191</v>
      </c>
      <c r="E56" s="12" t="s">
        <v>192</v>
      </c>
      <c r="F56" s="12" t="str">
        <f t="shared" si="6"/>
        <v>f1t46</v>
      </c>
      <c r="G56" s="12" t="s">
        <v>187</v>
      </c>
      <c r="H56" s="4" t="str">
        <f>CONCATENATE("[",C54,"]")</f>
        <v>[f1t43]</v>
      </c>
      <c r="I56" s="12" t="s">
        <v>194</v>
      </c>
      <c r="J56" t="s">
        <v>21</v>
      </c>
      <c r="K56" t="s">
        <v>21</v>
      </c>
      <c r="L56" s="12" t="s">
        <v>21</v>
      </c>
      <c r="M56" t="s">
        <v>21</v>
      </c>
      <c r="N56">
        <v>0</v>
      </c>
      <c r="O56">
        <v>0</v>
      </c>
      <c r="P56" t="s">
        <v>21</v>
      </c>
      <c r="Q56" t="s">
        <v>21</v>
      </c>
      <c r="R56">
        <v>0</v>
      </c>
      <c r="S56">
        <v>1</v>
      </c>
      <c r="T56" t="s">
        <v>21</v>
      </c>
      <c r="V56" t="s">
        <v>402</v>
      </c>
    </row>
    <row r="57" spans="1:30" ht="72">
      <c r="A57">
        <v>1</v>
      </c>
      <c r="B57">
        <f t="shared" si="4"/>
        <v>46</v>
      </c>
      <c r="C57" t="str">
        <f t="shared" si="7"/>
        <v>f1t46</v>
      </c>
      <c r="D57" t="s">
        <v>195</v>
      </c>
      <c r="E57" s="12" t="s">
        <v>374</v>
      </c>
      <c r="F57" s="12" t="str">
        <f t="shared" si="6"/>
        <v>f2t1</v>
      </c>
      <c r="G57" s="12" t="s">
        <v>193</v>
      </c>
      <c r="H57" s="4" t="str">
        <f>CONCATENATE("[",C56,"]")</f>
        <v>[f1t45]</v>
      </c>
      <c r="I57" s="12" t="s">
        <v>196</v>
      </c>
      <c r="J57" t="s">
        <v>21</v>
      </c>
      <c r="K57" t="s">
        <v>21</v>
      </c>
      <c r="L57" s="12" t="s">
        <v>21</v>
      </c>
      <c r="M57" t="s">
        <v>21</v>
      </c>
      <c r="N57">
        <v>0</v>
      </c>
      <c r="O57">
        <v>0</v>
      </c>
      <c r="P57" t="s">
        <v>21</v>
      </c>
      <c r="Q57" t="s">
        <v>21</v>
      </c>
      <c r="R57">
        <v>1</v>
      </c>
      <c r="S57" t="s">
        <v>21</v>
      </c>
      <c r="V57" t="s">
        <v>402</v>
      </c>
    </row>
    <row r="58" spans="1:30" ht="36">
      <c r="A58" s="1">
        <v>2</v>
      </c>
      <c r="B58" s="1">
        <v>1</v>
      </c>
      <c r="C58" s="1" t="str">
        <f t="shared" si="7"/>
        <v>f2t1</v>
      </c>
      <c r="D58" s="1" t="s">
        <v>197</v>
      </c>
      <c r="E58" s="12" t="s">
        <v>198</v>
      </c>
      <c r="F58" s="12" t="str">
        <f>CONCATENATE(C59,"-",C60,"-",C61)</f>
        <v>f2t2-f2t3-f2t4</v>
      </c>
      <c r="G58" s="12" t="s">
        <v>373</v>
      </c>
      <c r="H58" s="4" t="str">
        <f>CONCATENATE("[",C56,"]")</f>
        <v>[f1t45]</v>
      </c>
      <c r="I58" s="12" t="s">
        <v>199</v>
      </c>
      <c r="J58" s="1"/>
      <c r="K58" s="1"/>
      <c r="M58" s="1">
        <v>1</v>
      </c>
      <c r="N58" s="1">
        <v>0</v>
      </c>
      <c r="O58" s="1">
        <v>0</v>
      </c>
      <c r="P58" s="1"/>
      <c r="Q58" s="1"/>
      <c r="R58" s="1">
        <v>1</v>
      </c>
      <c r="S58" s="1"/>
      <c r="T58" s="1">
        <v>1</v>
      </c>
      <c r="U58" s="1"/>
      <c r="V58" s="1" t="s">
        <v>407</v>
      </c>
      <c r="W58" s="1"/>
      <c r="X58" s="1"/>
      <c r="Y58" s="1"/>
      <c r="Z58" s="1"/>
      <c r="AA58" s="1"/>
      <c r="AB58" s="1"/>
      <c r="AC58" s="1"/>
      <c r="AD58" s="1"/>
    </row>
    <row r="59" spans="1:30" ht="12">
      <c r="A59">
        <v>2</v>
      </c>
      <c r="B59">
        <f t="shared" ref="B59:B90" si="8">B58+1</f>
        <v>2</v>
      </c>
      <c r="C59" t="str">
        <f t="shared" si="7"/>
        <v>f2t2</v>
      </c>
      <c r="D59" t="s">
        <v>39</v>
      </c>
      <c r="E59" s="12" t="s">
        <v>40</v>
      </c>
      <c r="H59" t="str">
        <f>CONCATENATE("[",C6,"]")</f>
        <v>[f0t3]</v>
      </c>
      <c r="I59" s="12" t="s">
        <v>38</v>
      </c>
      <c r="J59" t="s">
        <v>21</v>
      </c>
      <c r="K59" t="s">
        <v>21</v>
      </c>
      <c r="L59" s="12" t="s">
        <v>21</v>
      </c>
      <c r="N59">
        <v>0</v>
      </c>
      <c r="O59">
        <v>0</v>
      </c>
      <c r="P59" t="s">
        <v>21</v>
      </c>
      <c r="Q59" t="s">
        <v>21</v>
      </c>
      <c r="R59">
        <v>0</v>
      </c>
      <c r="S59" t="s">
        <v>21</v>
      </c>
      <c r="T59" t="s">
        <v>21</v>
      </c>
      <c r="V59" t="s">
        <v>387</v>
      </c>
    </row>
    <row r="60" spans="1:30" ht="12">
      <c r="A60">
        <v>2</v>
      </c>
      <c r="B60">
        <f t="shared" si="8"/>
        <v>3</v>
      </c>
      <c r="C60" t="str">
        <f t="shared" si="7"/>
        <v>f2t3</v>
      </c>
      <c r="D60" t="s">
        <v>41</v>
      </c>
      <c r="E60" s="12" t="s">
        <v>42</v>
      </c>
      <c r="H60" t="str">
        <f>CONCATENATE("[",C7,"]")</f>
        <v>[f0t4]</v>
      </c>
      <c r="I60" s="12" t="s">
        <v>43</v>
      </c>
      <c r="J60" t="s">
        <v>21</v>
      </c>
      <c r="K60" t="s">
        <v>21</v>
      </c>
      <c r="L60" s="12" t="s">
        <v>21</v>
      </c>
      <c r="N60">
        <v>0</v>
      </c>
      <c r="O60">
        <v>0</v>
      </c>
      <c r="P60" t="s">
        <v>21</v>
      </c>
      <c r="Q60" t="s">
        <v>21</v>
      </c>
      <c r="R60">
        <v>0</v>
      </c>
      <c r="V60" t="s">
        <v>388</v>
      </c>
    </row>
    <row r="61" spans="1:30" ht="36">
      <c r="A61">
        <v>2</v>
      </c>
      <c r="B61">
        <f t="shared" si="8"/>
        <v>4</v>
      </c>
      <c r="C61" t="str">
        <f t="shared" si="7"/>
        <v>f2t4</v>
      </c>
      <c r="D61" t="s">
        <v>200</v>
      </c>
      <c r="E61" s="12" t="s">
        <v>201</v>
      </c>
      <c r="F61" s="12" t="str">
        <f>CONCATENATE(C59,"-",C60,"-",C62)</f>
        <v>f2t2-f2t3-f2t5</v>
      </c>
      <c r="G61" s="12" t="s">
        <v>375</v>
      </c>
      <c r="H61" s="4" t="str">
        <f>CONCATENATE("[",C58,"]")</f>
        <v>[f2t1]</v>
      </c>
      <c r="I61" s="12" t="s">
        <v>202</v>
      </c>
      <c r="J61" s="4"/>
      <c r="K61" s="4"/>
      <c r="M61" s="4"/>
      <c r="N61">
        <v>0</v>
      </c>
      <c r="O61">
        <v>60</v>
      </c>
      <c r="P61" s="4"/>
      <c r="Q61" s="4"/>
      <c r="R61" s="4">
        <v>1</v>
      </c>
      <c r="S61" s="4"/>
      <c r="T61" s="4"/>
      <c r="V61" t="s">
        <v>407</v>
      </c>
    </row>
    <row r="62" spans="1:30" ht="24">
      <c r="A62">
        <v>2</v>
      </c>
      <c r="B62">
        <f t="shared" si="8"/>
        <v>5</v>
      </c>
      <c r="C62" t="str">
        <f t="shared" si="7"/>
        <v>f2t5</v>
      </c>
      <c r="D62" s="4" t="s">
        <v>203</v>
      </c>
      <c r="E62" s="12" t="s">
        <v>204</v>
      </c>
      <c r="F62" s="12" t="str">
        <f t="shared" si="6"/>
        <v>f2t6</v>
      </c>
      <c r="G62" s="12" t="s">
        <v>376</v>
      </c>
      <c r="H62" s="4"/>
      <c r="J62" s="4"/>
      <c r="K62" s="4"/>
      <c r="M62" s="4"/>
      <c r="N62" s="4">
        <v>0</v>
      </c>
      <c r="O62" s="4">
        <v>0</v>
      </c>
      <c r="P62" s="4"/>
      <c r="Q62" s="4"/>
      <c r="R62" s="4">
        <v>1</v>
      </c>
      <c r="S62" s="4"/>
      <c r="T62" s="4"/>
      <c r="U62" s="4"/>
      <c r="V62" s="4" t="s">
        <v>408</v>
      </c>
      <c r="W62" s="4"/>
      <c r="X62" s="4"/>
      <c r="Y62" s="4"/>
      <c r="Z62" s="4"/>
      <c r="AA62" s="4"/>
      <c r="AB62" s="4"/>
      <c r="AC62" s="4"/>
      <c r="AD62" s="4"/>
    </row>
    <row r="63" spans="1:30" ht="60">
      <c r="A63">
        <v>2</v>
      </c>
      <c r="B63">
        <f t="shared" si="8"/>
        <v>6</v>
      </c>
      <c r="C63" t="str">
        <f t="shared" si="7"/>
        <v>f2t6</v>
      </c>
      <c r="D63" t="s">
        <v>205</v>
      </c>
      <c r="E63" s="12" t="s">
        <v>206</v>
      </c>
      <c r="F63" s="12" t="str">
        <f>CONCATENATE(C64,"-",C65,"-",C66,"-",C67,"-",C68,"-",C69,"-",C70,"-",C71)</f>
        <v>f2t7-f2t8-f2t9-f2t10-f2t11-f2t12-f2t13-f2t14</v>
      </c>
      <c r="G63" s="12" t="s">
        <v>372</v>
      </c>
      <c r="H63" s="4" t="str">
        <f>CONCATENATE("[",C62,"]")</f>
        <v>[f2t5]</v>
      </c>
      <c r="I63" s="12" t="s">
        <v>207</v>
      </c>
      <c r="J63" s="4"/>
      <c r="K63" s="4"/>
      <c r="M63" s="4"/>
      <c r="N63" s="4">
        <v>0</v>
      </c>
      <c r="O63" s="4">
        <v>0</v>
      </c>
      <c r="P63" s="4"/>
      <c r="Q63" s="4"/>
      <c r="R63" s="4">
        <v>1</v>
      </c>
      <c r="S63" s="4"/>
      <c r="T63" s="4"/>
      <c r="V63" t="s">
        <v>409</v>
      </c>
    </row>
    <row r="64" spans="1:30" ht="24">
      <c r="A64">
        <v>2</v>
      </c>
      <c r="B64">
        <f t="shared" si="8"/>
        <v>7</v>
      </c>
      <c r="C64" t="str">
        <f t="shared" si="7"/>
        <v>f2t7</v>
      </c>
      <c r="D64" t="s">
        <v>208</v>
      </c>
      <c r="E64" s="12" t="s">
        <v>209</v>
      </c>
      <c r="F64" s="12" t="str">
        <f>CONCATENATE(C65,"-",C66,"-",C67,"-",C68,"-",C69,"-",C70,"-",C71)</f>
        <v>f2t8-f2t9-f2t10-f2t11-f2t12-f2t13-f2t14</v>
      </c>
      <c r="H64" s="4" t="str">
        <f t="shared" ref="H64:H81" si="9">CONCATENATE("[",C$63,"]")</f>
        <v>[f2t6]</v>
      </c>
      <c r="I64" s="12" t="s">
        <v>210</v>
      </c>
      <c r="J64" s="4"/>
      <c r="K64" s="4"/>
      <c r="M64" s="4"/>
      <c r="N64" s="4">
        <v>0</v>
      </c>
      <c r="O64" s="4">
        <v>0</v>
      </c>
      <c r="P64" s="4"/>
      <c r="Q64" s="4"/>
      <c r="R64" s="4">
        <v>1</v>
      </c>
      <c r="S64" s="4"/>
      <c r="T64" s="4"/>
      <c r="V64" t="s">
        <v>410</v>
      </c>
    </row>
    <row r="65" spans="1:30" ht="24">
      <c r="A65">
        <v>2</v>
      </c>
      <c r="B65">
        <f t="shared" si="8"/>
        <v>8</v>
      </c>
      <c r="C65" t="str">
        <f t="shared" si="7"/>
        <v>f2t8</v>
      </c>
      <c r="D65" t="s">
        <v>211</v>
      </c>
      <c r="E65" s="12" t="s">
        <v>212</v>
      </c>
      <c r="F65" s="12" t="str">
        <f>CONCATENATE(C64,,"-",C66,"-",C67,"-",C68,"-",C69,"-",C70,"-",C71)</f>
        <v>f2t7-f2t9-f2t10-f2t11-f2t12-f2t13-f2t14</v>
      </c>
      <c r="H65" s="4" t="str">
        <f t="shared" si="9"/>
        <v>[f2t6]</v>
      </c>
      <c r="I65" s="12" t="s">
        <v>210</v>
      </c>
      <c r="J65" s="4"/>
      <c r="K65" s="4"/>
      <c r="M65" s="4"/>
      <c r="N65" s="4">
        <v>0</v>
      </c>
      <c r="O65" s="4">
        <v>0</v>
      </c>
      <c r="P65" s="4"/>
      <c r="Q65" s="4"/>
      <c r="R65" s="4">
        <v>1</v>
      </c>
      <c r="S65" s="4"/>
      <c r="T65" s="4"/>
      <c r="V65" t="s">
        <v>410</v>
      </c>
    </row>
    <row r="66" spans="1:30" ht="24">
      <c r="A66">
        <v>2</v>
      </c>
      <c r="B66">
        <f t="shared" si="8"/>
        <v>9</v>
      </c>
      <c r="C66" t="str">
        <f t="shared" si="7"/>
        <v>f2t9</v>
      </c>
      <c r="D66" t="s">
        <v>213</v>
      </c>
      <c r="E66" s="12" t="s">
        <v>214</v>
      </c>
      <c r="F66" s="12" t="str">
        <f>CONCATENATE(C64,"-",C65,,"-",C67,"-",C68,"-",C69,"-",C70,"-",C71)</f>
        <v>f2t7-f2t8-f2t10-f2t11-f2t12-f2t13-f2t14</v>
      </c>
      <c r="H66" s="4" t="str">
        <f t="shared" si="9"/>
        <v>[f2t6]</v>
      </c>
      <c r="I66" s="12" t="s">
        <v>210</v>
      </c>
      <c r="J66" s="4"/>
      <c r="K66" s="4"/>
      <c r="M66" s="4"/>
      <c r="N66" s="4">
        <v>0</v>
      </c>
      <c r="O66" s="4">
        <v>0</v>
      </c>
      <c r="P66" s="4"/>
      <c r="Q66" s="4"/>
      <c r="R66" s="4">
        <v>1</v>
      </c>
      <c r="S66" s="4"/>
      <c r="T66" s="4"/>
      <c r="V66" t="s">
        <v>410</v>
      </c>
    </row>
    <row r="67" spans="1:30" ht="24">
      <c r="A67">
        <v>2</v>
      </c>
      <c r="B67">
        <f t="shared" si="8"/>
        <v>10</v>
      </c>
      <c r="C67" t="str">
        <f t="shared" si="7"/>
        <v>f2t10</v>
      </c>
      <c r="D67" t="s">
        <v>215</v>
      </c>
      <c r="E67" s="12" t="s">
        <v>216</v>
      </c>
      <c r="F67" s="12" t="str">
        <f>CONCATENATE(C64,"-",C65,"-",C66,"-",C68,"-",C69,"-",C70,"-",C71)</f>
        <v>f2t7-f2t8-f2t9-f2t11-f2t12-f2t13-f2t14</v>
      </c>
      <c r="H67" s="4" t="str">
        <f t="shared" si="9"/>
        <v>[f2t6]</v>
      </c>
      <c r="I67" s="12" t="s">
        <v>210</v>
      </c>
      <c r="J67" s="4"/>
      <c r="K67" s="4"/>
      <c r="M67" s="4"/>
      <c r="N67" s="4">
        <v>0</v>
      </c>
      <c r="O67" s="4">
        <v>0</v>
      </c>
      <c r="P67" s="4"/>
      <c r="Q67" s="4"/>
      <c r="R67" s="4">
        <v>1</v>
      </c>
      <c r="S67" s="4"/>
      <c r="T67" s="4"/>
      <c r="V67" t="s">
        <v>410</v>
      </c>
    </row>
    <row r="68" spans="1:30" ht="24">
      <c r="A68" s="4">
        <v>2</v>
      </c>
      <c r="B68">
        <f t="shared" si="8"/>
        <v>11</v>
      </c>
      <c r="C68" t="str">
        <f t="shared" ref="C68:C99" si="10">CONCATENATE("f",A68,"t",B68)</f>
        <v>f2t11</v>
      </c>
      <c r="D68" t="s">
        <v>217</v>
      </c>
      <c r="E68" s="12" t="s">
        <v>218</v>
      </c>
      <c r="F68" s="12" t="str">
        <f>CONCATENATE(C64,"-",C65,"-",C66,"-",C67,"-",C69,"-",C70,"-",C71)</f>
        <v>f2t7-f2t8-f2t9-f2t10-f2t12-f2t13-f2t14</v>
      </c>
      <c r="H68" s="4" t="str">
        <f t="shared" si="9"/>
        <v>[f2t6]</v>
      </c>
      <c r="I68" s="12" t="s">
        <v>210</v>
      </c>
      <c r="J68" s="4"/>
      <c r="K68" s="4"/>
      <c r="M68" s="4"/>
      <c r="N68" s="4">
        <v>0</v>
      </c>
      <c r="O68" s="4">
        <v>0</v>
      </c>
      <c r="P68" s="4"/>
      <c r="Q68" s="4"/>
      <c r="R68" s="4">
        <v>1</v>
      </c>
      <c r="S68" s="4"/>
      <c r="T68" s="4"/>
      <c r="V68" t="s">
        <v>410</v>
      </c>
    </row>
    <row r="69" spans="1:30" ht="24">
      <c r="A69">
        <v>2</v>
      </c>
      <c r="B69">
        <f t="shared" si="8"/>
        <v>12</v>
      </c>
      <c r="C69" t="str">
        <f t="shared" si="10"/>
        <v>f2t12</v>
      </c>
      <c r="D69" t="s">
        <v>219</v>
      </c>
      <c r="E69" s="12" t="s">
        <v>220</v>
      </c>
      <c r="F69" s="12" t="str">
        <f>CONCATENATE(C64,"-",C65,"-",C66,"-",C67,"-",C68,"-",C70,"-",C71)</f>
        <v>f2t7-f2t8-f2t9-f2t10-f2t11-f2t13-f2t14</v>
      </c>
      <c r="H69" s="4" t="str">
        <f t="shared" si="9"/>
        <v>[f2t6]</v>
      </c>
      <c r="I69" s="12" t="s">
        <v>210</v>
      </c>
      <c r="J69" s="4"/>
      <c r="K69" s="4"/>
      <c r="M69" s="4"/>
      <c r="N69" s="4">
        <v>0</v>
      </c>
      <c r="O69" s="4">
        <v>0</v>
      </c>
      <c r="P69" s="4"/>
      <c r="Q69" s="4"/>
      <c r="R69" s="4">
        <v>1</v>
      </c>
      <c r="S69" s="4"/>
      <c r="T69" s="4"/>
      <c r="V69" t="s">
        <v>410</v>
      </c>
    </row>
    <row r="70" spans="1:30" ht="24">
      <c r="A70" s="4">
        <v>2</v>
      </c>
      <c r="B70">
        <f t="shared" si="8"/>
        <v>13</v>
      </c>
      <c r="C70" t="str">
        <f t="shared" si="10"/>
        <v>f2t13</v>
      </c>
      <c r="D70" t="s">
        <v>221</v>
      </c>
      <c r="E70" s="12" t="s">
        <v>222</v>
      </c>
      <c r="F70" s="12" t="str">
        <f>CONCATENATE(C64,"-",C65,"-",C66,"-",C67,"-",C68,"-",C69,"-",C71)</f>
        <v>f2t7-f2t8-f2t9-f2t10-f2t11-f2t12-f2t14</v>
      </c>
      <c r="H70" s="4" t="str">
        <f t="shared" si="9"/>
        <v>[f2t6]</v>
      </c>
      <c r="I70" s="12" t="s">
        <v>210</v>
      </c>
      <c r="J70" s="4"/>
      <c r="K70" s="4"/>
      <c r="M70" s="4"/>
      <c r="N70" s="4">
        <v>0</v>
      </c>
      <c r="O70" s="4">
        <v>0</v>
      </c>
      <c r="P70" s="4"/>
      <c r="Q70" s="4"/>
      <c r="R70" s="4">
        <v>1</v>
      </c>
      <c r="S70" s="4"/>
      <c r="T70" s="4"/>
      <c r="V70" t="s">
        <v>410</v>
      </c>
    </row>
    <row r="71" spans="1:30" ht="24">
      <c r="A71" s="4">
        <v>2</v>
      </c>
      <c r="B71">
        <f t="shared" si="8"/>
        <v>14</v>
      </c>
      <c r="C71" t="str">
        <f t="shared" si="10"/>
        <v>f2t14</v>
      </c>
      <c r="D71" t="s">
        <v>223</v>
      </c>
      <c r="E71" s="12" t="s">
        <v>224</v>
      </c>
      <c r="F71" s="12" t="str">
        <f>CONCATENATE(C64,"-",C65,"-",C66,"-",C67,"-",C68,"-",C69,"-",C70)</f>
        <v>f2t7-f2t8-f2t9-f2t10-f2t11-f2t12-f2t13</v>
      </c>
      <c r="H71" s="4" t="str">
        <f t="shared" si="9"/>
        <v>[f2t6]</v>
      </c>
      <c r="I71" s="12" t="s">
        <v>210</v>
      </c>
      <c r="J71" s="4"/>
      <c r="K71" s="4"/>
      <c r="M71" s="4"/>
      <c r="N71" s="4">
        <v>0</v>
      </c>
      <c r="O71" s="4">
        <v>0</v>
      </c>
      <c r="P71" s="4"/>
      <c r="Q71" s="4"/>
      <c r="R71" s="4">
        <v>1</v>
      </c>
      <c r="S71" s="4"/>
      <c r="T71" s="4"/>
      <c r="V71" t="s">
        <v>411</v>
      </c>
    </row>
    <row r="72" spans="1:30" ht="24">
      <c r="A72" s="2">
        <v>2</v>
      </c>
      <c r="B72" s="2">
        <f t="shared" si="8"/>
        <v>15</v>
      </c>
      <c r="C72" s="2" t="str">
        <f t="shared" si="10"/>
        <v>f2t15</v>
      </c>
      <c r="D72" s="2" t="s">
        <v>225</v>
      </c>
      <c r="E72" s="12" t="s">
        <v>226</v>
      </c>
      <c r="H72" s="2" t="str">
        <f t="shared" si="9"/>
        <v>[f2t6]</v>
      </c>
      <c r="I72" s="12" t="s">
        <v>210</v>
      </c>
      <c r="J72" s="2"/>
      <c r="K72" s="2"/>
      <c r="M72" s="2"/>
      <c r="N72" s="2">
        <v>0</v>
      </c>
      <c r="O72" s="2">
        <v>0</v>
      </c>
      <c r="P72" s="2"/>
      <c r="Q72" s="2"/>
      <c r="R72" s="2">
        <v>1</v>
      </c>
      <c r="S72" s="2"/>
      <c r="T72" s="2"/>
      <c r="U72" s="2"/>
      <c r="V72" t="s">
        <v>411</v>
      </c>
      <c r="W72" s="2"/>
      <c r="X72" s="2"/>
      <c r="Y72" s="2"/>
      <c r="Z72" s="2"/>
      <c r="AA72" s="2"/>
      <c r="AB72" s="2"/>
      <c r="AC72" s="2"/>
      <c r="AD72" s="2"/>
    </row>
    <row r="73" spans="1:30" ht="24">
      <c r="A73" s="2">
        <v>2</v>
      </c>
      <c r="B73" s="2">
        <f t="shared" si="8"/>
        <v>16</v>
      </c>
      <c r="C73" s="2" t="str">
        <f t="shared" si="10"/>
        <v>f2t16</v>
      </c>
      <c r="D73" s="2" t="s">
        <v>227</v>
      </c>
      <c r="E73" s="12" t="s">
        <v>228</v>
      </c>
      <c r="H73" s="2" t="str">
        <f t="shared" si="9"/>
        <v>[f2t6]</v>
      </c>
      <c r="I73" s="12" t="s">
        <v>210</v>
      </c>
      <c r="J73" s="2"/>
      <c r="K73" s="2"/>
      <c r="M73" s="2"/>
      <c r="N73" s="2">
        <v>0</v>
      </c>
      <c r="O73" s="2">
        <v>0</v>
      </c>
      <c r="P73" s="2"/>
      <c r="Q73" s="2"/>
      <c r="R73" s="2">
        <v>1</v>
      </c>
      <c r="S73" s="2"/>
      <c r="T73" s="2"/>
      <c r="U73" s="2"/>
      <c r="V73" t="s">
        <v>411</v>
      </c>
      <c r="W73" s="2"/>
      <c r="X73" s="2"/>
      <c r="Y73" s="2"/>
      <c r="Z73" s="2"/>
      <c r="AA73" s="2"/>
      <c r="AB73" s="2"/>
      <c r="AC73" s="2"/>
      <c r="AD73" s="2"/>
    </row>
    <row r="74" spans="1:30" ht="24">
      <c r="A74" s="2">
        <v>2</v>
      </c>
      <c r="B74" s="2">
        <f t="shared" si="8"/>
        <v>17</v>
      </c>
      <c r="C74" s="2" t="str">
        <f t="shared" si="10"/>
        <v>f2t17</v>
      </c>
      <c r="D74" s="2" t="s">
        <v>229</v>
      </c>
      <c r="E74" s="12" t="s">
        <v>230</v>
      </c>
      <c r="H74" s="2" t="str">
        <f t="shared" si="9"/>
        <v>[f2t6]</v>
      </c>
      <c r="I74" s="12" t="s">
        <v>210</v>
      </c>
      <c r="J74" s="2"/>
      <c r="K74" s="2"/>
      <c r="M74" s="2"/>
      <c r="N74" s="2">
        <v>0</v>
      </c>
      <c r="O74" s="2">
        <v>0</v>
      </c>
      <c r="P74" s="2"/>
      <c r="Q74" s="2"/>
      <c r="R74" s="2">
        <v>1</v>
      </c>
      <c r="S74" s="2"/>
      <c r="T74" s="2"/>
      <c r="U74" s="2"/>
      <c r="V74" t="s">
        <v>411</v>
      </c>
      <c r="W74" s="2"/>
      <c r="X74" s="2"/>
      <c r="Y74" s="2"/>
      <c r="Z74" s="2"/>
      <c r="AA74" s="2"/>
      <c r="AB74" s="2"/>
      <c r="AC74" s="2"/>
      <c r="AD74" s="2"/>
    </row>
    <row r="75" spans="1:30" ht="24">
      <c r="A75" s="2">
        <v>2</v>
      </c>
      <c r="B75" s="2">
        <f t="shared" si="8"/>
        <v>18</v>
      </c>
      <c r="C75" s="2" t="str">
        <f t="shared" si="10"/>
        <v>f2t18</v>
      </c>
      <c r="D75" s="2" t="s">
        <v>231</v>
      </c>
      <c r="E75" s="12" t="s">
        <v>232</v>
      </c>
      <c r="H75" s="2" t="str">
        <f t="shared" si="9"/>
        <v>[f2t6]</v>
      </c>
      <c r="I75" s="12" t="s">
        <v>210</v>
      </c>
      <c r="J75" s="2"/>
      <c r="K75" s="2"/>
      <c r="M75" s="2"/>
      <c r="N75" s="2">
        <v>0</v>
      </c>
      <c r="O75" s="2">
        <v>0</v>
      </c>
      <c r="P75" s="2"/>
      <c r="Q75" s="2"/>
      <c r="R75" s="2">
        <v>1</v>
      </c>
      <c r="S75" s="2"/>
      <c r="T75" s="2"/>
      <c r="U75" s="2"/>
      <c r="V75" t="s">
        <v>411</v>
      </c>
      <c r="W75" s="2"/>
      <c r="X75" s="2"/>
      <c r="Y75" s="2"/>
      <c r="Z75" s="2"/>
      <c r="AA75" s="2"/>
      <c r="AB75" s="2"/>
      <c r="AC75" s="2"/>
      <c r="AD75" s="2"/>
    </row>
    <row r="76" spans="1:30" ht="24">
      <c r="A76" s="2">
        <v>2</v>
      </c>
      <c r="B76" s="2">
        <f t="shared" si="8"/>
        <v>19</v>
      </c>
      <c r="C76" s="2" t="str">
        <f t="shared" si="10"/>
        <v>f2t19</v>
      </c>
      <c r="D76" s="2" t="s">
        <v>233</v>
      </c>
      <c r="E76" s="12" t="s">
        <v>234</v>
      </c>
      <c r="H76" s="2" t="str">
        <f t="shared" si="9"/>
        <v>[f2t6]</v>
      </c>
      <c r="I76" s="12" t="s">
        <v>210</v>
      </c>
      <c r="J76" s="2"/>
      <c r="K76" s="2"/>
      <c r="M76" s="2"/>
      <c r="N76" s="2">
        <v>0</v>
      </c>
      <c r="O76" s="2">
        <v>0</v>
      </c>
      <c r="P76" s="2"/>
      <c r="Q76" s="2"/>
      <c r="R76" s="2">
        <v>1</v>
      </c>
      <c r="S76" s="2"/>
      <c r="T76" s="2"/>
      <c r="U76" s="2"/>
      <c r="V76" t="s">
        <v>411</v>
      </c>
      <c r="W76" s="2"/>
      <c r="X76" s="2"/>
      <c r="Y76" s="2"/>
      <c r="Z76" s="2"/>
      <c r="AA76" s="2"/>
      <c r="AB76" s="2"/>
      <c r="AC76" s="2"/>
      <c r="AD76" s="2"/>
    </row>
    <row r="77" spans="1:30" ht="24">
      <c r="A77" s="2">
        <v>2</v>
      </c>
      <c r="B77" s="2">
        <f t="shared" si="8"/>
        <v>20</v>
      </c>
      <c r="C77" s="2" t="str">
        <f t="shared" si="10"/>
        <v>f2t20</v>
      </c>
      <c r="D77" s="2" t="s">
        <v>235</v>
      </c>
      <c r="E77" s="12" t="s">
        <v>236</v>
      </c>
      <c r="H77" s="2" t="str">
        <f t="shared" si="9"/>
        <v>[f2t6]</v>
      </c>
      <c r="I77" s="12" t="s">
        <v>210</v>
      </c>
      <c r="J77" s="2"/>
      <c r="K77" s="2"/>
      <c r="M77" s="2"/>
      <c r="N77" s="2">
        <v>0</v>
      </c>
      <c r="O77" s="2">
        <v>0</v>
      </c>
      <c r="P77" s="2"/>
      <c r="Q77" s="2"/>
      <c r="R77" s="2">
        <v>1</v>
      </c>
      <c r="S77" s="2"/>
      <c r="T77" s="2"/>
      <c r="U77" s="2"/>
      <c r="V77" t="s">
        <v>411</v>
      </c>
      <c r="W77" s="2"/>
      <c r="X77" s="2"/>
      <c r="Y77" s="2"/>
      <c r="Z77" s="2"/>
      <c r="AA77" s="2"/>
      <c r="AB77" s="2"/>
      <c r="AC77" s="2"/>
      <c r="AD77" s="2"/>
    </row>
    <row r="78" spans="1:30" ht="24">
      <c r="A78" s="2">
        <v>2</v>
      </c>
      <c r="B78" s="2">
        <f t="shared" si="8"/>
        <v>21</v>
      </c>
      <c r="C78" s="2" t="str">
        <f t="shared" si="10"/>
        <v>f2t21</v>
      </c>
      <c r="D78" s="2" t="s">
        <v>237</v>
      </c>
      <c r="E78" s="12" t="s">
        <v>238</v>
      </c>
      <c r="H78" s="2" t="str">
        <f t="shared" si="9"/>
        <v>[f2t6]</v>
      </c>
      <c r="I78" s="12" t="s">
        <v>210</v>
      </c>
      <c r="J78" s="2"/>
      <c r="K78" s="2"/>
      <c r="M78" s="2"/>
      <c r="N78" s="2">
        <v>0</v>
      </c>
      <c r="O78" s="2">
        <v>0</v>
      </c>
      <c r="P78" s="2"/>
      <c r="Q78" s="2"/>
      <c r="R78" s="2">
        <v>1</v>
      </c>
      <c r="S78" s="2"/>
      <c r="T78" s="2"/>
      <c r="U78" s="2"/>
      <c r="V78" t="s">
        <v>411</v>
      </c>
      <c r="W78" s="2"/>
      <c r="X78" s="2"/>
      <c r="Y78" s="2"/>
      <c r="Z78" s="2"/>
      <c r="AA78" s="2"/>
      <c r="AB78" s="2"/>
      <c r="AC78" s="2"/>
      <c r="AD78" s="2"/>
    </row>
    <row r="79" spans="1:30" ht="24">
      <c r="A79" s="2">
        <v>2</v>
      </c>
      <c r="B79" s="2">
        <f t="shared" si="8"/>
        <v>22</v>
      </c>
      <c r="C79" s="2" t="str">
        <f t="shared" si="10"/>
        <v>f2t22</v>
      </c>
      <c r="D79" s="2" t="s">
        <v>239</v>
      </c>
      <c r="E79" s="12" t="s">
        <v>240</v>
      </c>
      <c r="H79" s="2" t="str">
        <f t="shared" si="9"/>
        <v>[f2t6]</v>
      </c>
      <c r="I79" s="12" t="s">
        <v>210</v>
      </c>
      <c r="J79" s="2"/>
      <c r="K79" s="2"/>
      <c r="M79" s="2"/>
      <c r="N79" s="2">
        <v>0</v>
      </c>
      <c r="O79" s="2">
        <v>0</v>
      </c>
      <c r="P79" s="2"/>
      <c r="Q79" s="2"/>
      <c r="R79" s="2">
        <v>1</v>
      </c>
      <c r="S79" s="2"/>
      <c r="T79" s="2"/>
      <c r="U79" s="2"/>
      <c r="V79" s="2" t="s">
        <v>411</v>
      </c>
      <c r="W79" s="2"/>
      <c r="X79" s="2"/>
      <c r="Y79" s="2"/>
      <c r="Z79" s="2"/>
      <c r="AA79" s="2"/>
      <c r="AB79" s="2"/>
      <c r="AC79" s="2"/>
      <c r="AD79" s="2"/>
    </row>
    <row r="80" spans="1:30" ht="24">
      <c r="A80" s="2">
        <v>2</v>
      </c>
      <c r="B80" s="2">
        <f t="shared" si="8"/>
        <v>23</v>
      </c>
      <c r="C80" s="2" t="str">
        <f t="shared" si="10"/>
        <v>f2t23</v>
      </c>
      <c r="D80" s="2" t="s">
        <v>241</v>
      </c>
      <c r="E80" s="12" t="s">
        <v>242</v>
      </c>
      <c r="H80" s="2" t="str">
        <f t="shared" si="9"/>
        <v>[f2t6]</v>
      </c>
      <c r="I80" s="12" t="s">
        <v>210</v>
      </c>
      <c r="J80" s="2"/>
      <c r="K80" s="2"/>
      <c r="M80" s="2"/>
      <c r="N80" s="2">
        <v>0</v>
      </c>
      <c r="O80" s="2">
        <v>0</v>
      </c>
      <c r="P80" s="2"/>
      <c r="Q80" s="2"/>
      <c r="R80" s="2">
        <v>1</v>
      </c>
      <c r="S80" s="2"/>
      <c r="T80" s="2"/>
      <c r="U80" s="2"/>
      <c r="V80" t="s">
        <v>411</v>
      </c>
      <c r="W80" s="2"/>
      <c r="X80" s="2"/>
      <c r="Y80" s="2"/>
      <c r="Z80" s="2"/>
      <c r="AA80" s="2"/>
      <c r="AB80" s="2"/>
      <c r="AC80" s="2"/>
      <c r="AD80" s="2"/>
    </row>
    <row r="81" spans="1:30" ht="24">
      <c r="A81" s="2">
        <v>2</v>
      </c>
      <c r="B81" s="2">
        <f t="shared" si="8"/>
        <v>24</v>
      </c>
      <c r="C81" s="2" t="str">
        <f t="shared" si="10"/>
        <v>f2t24</v>
      </c>
      <c r="D81" s="2" t="s">
        <v>153</v>
      </c>
      <c r="E81" s="12" t="s">
        <v>243</v>
      </c>
      <c r="H81" s="2" t="str">
        <f t="shared" si="9"/>
        <v>[f2t6]</v>
      </c>
      <c r="I81" s="12" t="s">
        <v>210</v>
      </c>
      <c r="J81" s="2"/>
      <c r="K81" s="2"/>
      <c r="M81" s="2"/>
      <c r="N81" s="2">
        <v>0</v>
      </c>
      <c r="O81" s="2">
        <v>0</v>
      </c>
      <c r="P81" s="2"/>
      <c r="Q81" s="2"/>
      <c r="R81" s="2">
        <v>1</v>
      </c>
      <c r="S81" s="2"/>
      <c r="T81" s="2"/>
      <c r="U81" s="2"/>
      <c r="V81" t="s">
        <v>411</v>
      </c>
      <c r="W81" s="2"/>
      <c r="X81" s="2"/>
      <c r="Y81" s="2"/>
      <c r="Z81" s="2"/>
      <c r="AA81" s="2"/>
      <c r="AB81" s="2"/>
      <c r="AC81" s="2"/>
      <c r="AD81" s="2"/>
    </row>
    <row r="82" spans="1:30" ht="24">
      <c r="A82" s="4">
        <v>2</v>
      </c>
      <c r="B82" s="4">
        <f t="shared" si="8"/>
        <v>25</v>
      </c>
      <c r="C82" s="5" t="str">
        <f t="shared" si="10"/>
        <v>f2t25</v>
      </c>
      <c r="D82" s="5" t="s">
        <v>244</v>
      </c>
      <c r="E82" s="12" t="s">
        <v>245</v>
      </c>
      <c r="F82" s="12" t="str">
        <f>C84</f>
        <v>f2t27</v>
      </c>
      <c r="G82" s="12" t="s">
        <v>371</v>
      </c>
      <c r="H82" s="5"/>
      <c r="J82" s="5"/>
      <c r="K82" s="5"/>
      <c r="M82" s="5"/>
      <c r="N82" s="5">
        <v>0</v>
      </c>
      <c r="O82" s="5">
        <v>0</v>
      </c>
      <c r="P82" s="5"/>
      <c r="Q82" s="5"/>
      <c r="R82" s="5">
        <v>1</v>
      </c>
      <c r="S82" s="5"/>
      <c r="T82" s="5"/>
      <c r="U82" s="5"/>
      <c r="V82" s="5" t="s">
        <v>409</v>
      </c>
      <c r="W82" s="5"/>
      <c r="X82" s="5"/>
      <c r="Y82" s="5"/>
      <c r="Z82" s="5"/>
      <c r="AA82" s="5"/>
      <c r="AB82" s="5"/>
      <c r="AC82" s="5"/>
      <c r="AD82" s="5"/>
    </row>
    <row r="83" spans="1:30" ht="12">
      <c r="A83" s="4">
        <v>2</v>
      </c>
      <c r="B83" s="4">
        <f t="shared" si="8"/>
        <v>26</v>
      </c>
      <c r="C83" s="5" t="str">
        <f t="shared" si="10"/>
        <v>f2t26</v>
      </c>
      <c r="D83" s="5" t="s">
        <v>247</v>
      </c>
      <c r="E83" s="12" t="s">
        <v>245</v>
      </c>
      <c r="F83" s="12" t="str">
        <f t="shared" ref="F83:F89" si="11">C84</f>
        <v>f2t27</v>
      </c>
      <c r="H83" s="5"/>
      <c r="J83" s="5"/>
      <c r="K83" s="5"/>
      <c r="M83" s="5"/>
      <c r="N83" s="5">
        <v>0</v>
      </c>
      <c r="O83" s="5">
        <v>0</v>
      </c>
      <c r="P83" s="5"/>
      <c r="Q83" s="5"/>
      <c r="R83" s="5">
        <v>1</v>
      </c>
      <c r="S83" s="5"/>
      <c r="T83" s="5"/>
      <c r="U83" s="5"/>
      <c r="V83" s="5" t="s">
        <v>409</v>
      </c>
      <c r="W83" s="5"/>
      <c r="X83" s="5"/>
      <c r="Y83" s="5"/>
      <c r="Z83" s="5"/>
      <c r="AA83" s="5"/>
      <c r="AB83" s="5"/>
      <c r="AC83" s="5"/>
      <c r="AD83" s="5"/>
    </row>
    <row r="84" spans="1:30" ht="48">
      <c r="A84" s="4">
        <v>2</v>
      </c>
      <c r="B84" s="4">
        <f t="shared" si="8"/>
        <v>27</v>
      </c>
      <c r="C84" t="str">
        <f t="shared" si="10"/>
        <v>f2t27</v>
      </c>
      <c r="D84" t="s">
        <v>248</v>
      </c>
      <c r="E84" s="12" t="s">
        <v>249</v>
      </c>
      <c r="F84" s="12" t="str">
        <f t="shared" si="11"/>
        <v>f2t28</v>
      </c>
      <c r="G84" s="12" t="s">
        <v>246</v>
      </c>
      <c r="H84" s="4"/>
      <c r="J84" s="4"/>
      <c r="K84" s="4"/>
      <c r="M84" s="4"/>
      <c r="N84" s="4">
        <v>0</v>
      </c>
      <c r="O84" s="4">
        <v>0</v>
      </c>
      <c r="P84" s="4"/>
      <c r="Q84" s="4"/>
      <c r="R84" s="4">
        <v>1</v>
      </c>
      <c r="S84" s="4"/>
      <c r="T84" s="4"/>
      <c r="V84" t="s">
        <v>412</v>
      </c>
    </row>
    <row r="85" spans="1:30" ht="24">
      <c r="A85" s="4">
        <v>2</v>
      </c>
      <c r="B85">
        <f t="shared" si="8"/>
        <v>28</v>
      </c>
      <c r="C85" t="str">
        <f t="shared" si="10"/>
        <v>f2t28</v>
      </c>
      <c r="D85" t="s">
        <v>251</v>
      </c>
      <c r="E85" s="12" t="s">
        <v>252</v>
      </c>
      <c r="F85" s="12" t="str">
        <f t="shared" si="11"/>
        <v>f2t29</v>
      </c>
      <c r="G85" s="12" t="s">
        <v>250</v>
      </c>
      <c r="H85" s="4" t="str">
        <f>CONCATENATE("[",C84,"]")</f>
        <v>[f2t27]</v>
      </c>
      <c r="I85" s="12" t="s">
        <v>254</v>
      </c>
      <c r="J85" s="4"/>
      <c r="K85" s="4"/>
      <c r="M85" s="4"/>
      <c r="N85" s="4">
        <v>0</v>
      </c>
      <c r="O85" s="4">
        <v>0</v>
      </c>
      <c r="P85" s="4"/>
      <c r="Q85" s="4"/>
      <c r="R85" s="4">
        <v>1</v>
      </c>
      <c r="S85" s="4"/>
      <c r="T85" s="4"/>
      <c r="V85" t="s">
        <v>413</v>
      </c>
    </row>
    <row r="86" spans="1:30" ht="24">
      <c r="A86" s="4">
        <v>2</v>
      </c>
      <c r="B86">
        <f t="shared" si="8"/>
        <v>29</v>
      </c>
      <c r="C86" t="str">
        <f t="shared" si="10"/>
        <v>f2t29</v>
      </c>
      <c r="D86" t="s">
        <v>255</v>
      </c>
      <c r="E86" s="12" t="s">
        <v>256</v>
      </c>
      <c r="F86" s="12" t="str">
        <f t="shared" si="11"/>
        <v>f2t30</v>
      </c>
      <c r="G86" s="12" t="s">
        <v>253</v>
      </c>
      <c r="H86" s="4" t="str">
        <f>CONCATENATE("[",C85,"]")</f>
        <v>[f2t28]</v>
      </c>
      <c r="I86" s="12" t="s">
        <v>258</v>
      </c>
      <c r="J86" s="4"/>
      <c r="K86" s="4"/>
      <c r="M86" s="4"/>
      <c r="N86" s="4">
        <v>0</v>
      </c>
      <c r="O86" s="4">
        <v>0</v>
      </c>
      <c r="P86" s="4"/>
      <c r="Q86" s="4"/>
      <c r="R86" s="4">
        <v>1</v>
      </c>
      <c r="S86" s="4"/>
      <c r="T86" s="4"/>
      <c r="V86" t="s">
        <v>413</v>
      </c>
    </row>
    <row r="87" spans="1:30" ht="24">
      <c r="A87" s="4">
        <v>2</v>
      </c>
      <c r="B87">
        <f t="shared" si="8"/>
        <v>30</v>
      </c>
      <c r="C87" t="str">
        <f t="shared" si="10"/>
        <v>f2t30</v>
      </c>
      <c r="D87" t="s">
        <v>259</v>
      </c>
      <c r="E87" s="12" t="s">
        <v>260</v>
      </c>
      <c r="F87" s="12" t="str">
        <f t="shared" si="11"/>
        <v>f2t31</v>
      </c>
      <c r="G87" s="12" t="s">
        <v>257</v>
      </c>
      <c r="H87" s="4"/>
      <c r="J87" s="4"/>
      <c r="K87" s="4"/>
      <c r="M87" s="4"/>
      <c r="N87" s="4">
        <v>0</v>
      </c>
      <c r="O87" s="4">
        <v>0</v>
      </c>
      <c r="P87" s="4"/>
      <c r="Q87" s="4"/>
      <c r="R87" s="4">
        <v>1</v>
      </c>
      <c r="S87" s="4"/>
      <c r="T87" s="4"/>
      <c r="V87" t="s">
        <v>414</v>
      </c>
    </row>
    <row r="88" spans="1:30" ht="12">
      <c r="A88" s="4">
        <v>2</v>
      </c>
      <c r="B88">
        <f t="shared" si="8"/>
        <v>31</v>
      </c>
      <c r="C88" t="str">
        <f t="shared" si="10"/>
        <v>f2t31</v>
      </c>
      <c r="D88" t="s">
        <v>261</v>
      </c>
      <c r="E88" s="12" t="s">
        <v>262</v>
      </c>
      <c r="F88" s="12" t="str">
        <f t="shared" si="11"/>
        <v>f2t32</v>
      </c>
      <c r="G88" s="12" t="s">
        <v>369</v>
      </c>
      <c r="H88" s="4" t="str">
        <f>CONCATENATE("[",C87,"]")</f>
        <v>[f2t30]</v>
      </c>
      <c r="I88" s="12" t="s">
        <v>263</v>
      </c>
      <c r="J88" s="4"/>
      <c r="K88" s="4"/>
      <c r="M88" s="4"/>
      <c r="N88" s="4">
        <v>0</v>
      </c>
      <c r="O88" s="4">
        <v>0</v>
      </c>
      <c r="P88" s="4"/>
      <c r="Q88" s="4"/>
      <c r="R88" s="4">
        <v>1</v>
      </c>
      <c r="S88" s="4"/>
      <c r="T88" s="4"/>
      <c r="V88" t="s">
        <v>415</v>
      </c>
    </row>
    <row r="89" spans="1:30" ht="24">
      <c r="A89" s="4">
        <v>2</v>
      </c>
      <c r="B89">
        <f t="shared" si="8"/>
        <v>32</v>
      </c>
      <c r="C89" t="str">
        <f t="shared" si="10"/>
        <v>f2t32</v>
      </c>
      <c r="D89" t="s">
        <v>264</v>
      </c>
      <c r="E89" s="12" t="s">
        <v>265</v>
      </c>
      <c r="F89" s="12" t="str">
        <f t="shared" si="11"/>
        <v>f2t33</v>
      </c>
      <c r="G89" s="12" t="s">
        <v>370</v>
      </c>
      <c r="H89" s="4" t="str">
        <f>CONCATENATE("[",C88,"]")</f>
        <v>[f2t31]</v>
      </c>
      <c r="I89" s="12" t="s">
        <v>267</v>
      </c>
      <c r="J89" s="4"/>
      <c r="K89" s="4"/>
      <c r="M89" s="4"/>
      <c r="N89" s="4">
        <v>0</v>
      </c>
      <c r="O89" s="4">
        <v>0</v>
      </c>
      <c r="P89" s="4"/>
      <c r="Q89" s="4"/>
      <c r="R89" s="4">
        <v>1</v>
      </c>
      <c r="S89" s="4"/>
      <c r="T89" s="4"/>
      <c r="V89" t="s">
        <v>416</v>
      </c>
    </row>
    <row r="90" spans="1:30" ht="60">
      <c r="A90" s="4">
        <v>2</v>
      </c>
      <c r="B90">
        <f t="shared" si="8"/>
        <v>33</v>
      </c>
      <c r="C90" t="str">
        <f t="shared" si="10"/>
        <v>f2t33</v>
      </c>
      <c r="D90" t="s">
        <v>268</v>
      </c>
      <c r="E90" s="12" t="s">
        <v>269</v>
      </c>
      <c r="F90" s="12" t="str">
        <f>CONCATENATE(C91,"-",C92,"-",C93,"-",C94,"-",C95,"-",C96,"-",C97,"-",C98)</f>
        <v>f2t34-f2t35-f2t36-f2t37-f2t38-f2t39-f2t40-f2t41</v>
      </c>
      <c r="G90" s="12" t="s">
        <v>266</v>
      </c>
      <c r="H90" s="4" t="str">
        <f>CONCATENATE("[",C$83,"-",C$86,"-",C$88,"-",C$89,"]")</f>
        <v>[f2t26-f2t29-f2t31-f2t32]</v>
      </c>
      <c r="I90" s="12" t="s">
        <v>270</v>
      </c>
      <c r="J90" s="4"/>
      <c r="K90" s="4"/>
      <c r="M90" s="4"/>
      <c r="N90" s="4">
        <v>0</v>
      </c>
      <c r="O90" s="4">
        <v>0</v>
      </c>
      <c r="P90" s="4"/>
      <c r="Q90" s="4"/>
      <c r="R90" s="4">
        <v>1</v>
      </c>
      <c r="S90" s="4"/>
      <c r="T90" s="4"/>
      <c r="V90" t="s">
        <v>409</v>
      </c>
    </row>
    <row r="91" spans="1:30" ht="36">
      <c r="A91" s="4">
        <v>2</v>
      </c>
      <c r="B91">
        <f t="shared" ref="B91:B118" si="12">B90+1</f>
        <v>34</v>
      </c>
      <c r="C91" t="str">
        <f t="shared" si="10"/>
        <v>f2t34</v>
      </c>
      <c r="D91" t="s">
        <v>271</v>
      </c>
      <c r="E91" s="12" t="s">
        <v>272</v>
      </c>
      <c r="F91" s="12" t="str">
        <f>CONCATENATE(C92,"-",C93,"-",C94,"-",C95,"-",C96,"-",C97,"-",C98)</f>
        <v>f2t35-f2t36-f2t37-f2t38-f2t39-f2t40-f2t41</v>
      </c>
      <c r="H91" s="4" t="str">
        <f t="shared" ref="H91:H108" si="13">CONCATENATE("[",C$90,"-",C64,"]")</f>
        <v>[f2t33-f2t7]</v>
      </c>
      <c r="I91" s="12" t="s">
        <v>273</v>
      </c>
      <c r="J91" s="4"/>
      <c r="K91" s="4"/>
      <c r="M91" s="4"/>
      <c r="N91" s="4">
        <v>0</v>
      </c>
      <c r="O91" s="4">
        <v>0</v>
      </c>
      <c r="P91" s="4"/>
      <c r="Q91" s="4"/>
      <c r="R91" s="4">
        <v>1</v>
      </c>
      <c r="S91" s="4"/>
      <c r="T91" s="4"/>
      <c r="V91" t="s">
        <v>409</v>
      </c>
    </row>
    <row r="92" spans="1:30" ht="48">
      <c r="A92" s="4">
        <v>2</v>
      </c>
      <c r="B92">
        <f t="shared" si="12"/>
        <v>35</v>
      </c>
      <c r="C92" t="str">
        <f t="shared" si="10"/>
        <v>f2t35</v>
      </c>
      <c r="D92" t="s">
        <v>274</v>
      </c>
      <c r="E92" s="12" t="s">
        <v>275</v>
      </c>
      <c r="F92" s="12" t="str">
        <f>CONCATENATE(C91,"-",C93,"-",C94,"-",C95,"-",C96,"-",C97,"-",C98)</f>
        <v>f2t34-f2t36-f2t37-f2t38-f2t39-f2t40-f2t41</v>
      </c>
      <c r="H92" s="4" t="str">
        <f t="shared" si="13"/>
        <v>[f2t33-f2t8]</v>
      </c>
      <c r="I92" s="12" t="s">
        <v>276</v>
      </c>
      <c r="J92" s="4"/>
      <c r="K92" s="4"/>
      <c r="M92" s="4"/>
      <c r="N92" s="4">
        <v>0</v>
      </c>
      <c r="O92" s="4">
        <v>0</v>
      </c>
      <c r="P92" s="4"/>
      <c r="Q92" s="4"/>
      <c r="R92" s="4">
        <v>1</v>
      </c>
      <c r="S92" s="4"/>
      <c r="T92" s="4"/>
      <c r="V92" t="s">
        <v>409</v>
      </c>
    </row>
    <row r="93" spans="1:30" ht="48">
      <c r="A93" s="4">
        <v>2</v>
      </c>
      <c r="B93">
        <f t="shared" si="12"/>
        <v>36</v>
      </c>
      <c r="C93" t="str">
        <f t="shared" si="10"/>
        <v>f2t36</v>
      </c>
      <c r="D93" t="s">
        <v>277</v>
      </c>
      <c r="E93" s="12" t="s">
        <v>278</v>
      </c>
      <c r="F93" s="12" t="str">
        <f>CONCATENATE(C91,"-",C92,"-",C94,"-",C95,"-",C96,"-",C97,"-",C98)</f>
        <v>f2t34-f2t35-f2t37-f2t38-f2t39-f2t40-f2t41</v>
      </c>
      <c r="H93" s="4" t="str">
        <f t="shared" si="13"/>
        <v>[f2t33-f2t9]</v>
      </c>
      <c r="I93" s="12" t="s">
        <v>279</v>
      </c>
      <c r="J93" s="4"/>
      <c r="K93" s="4"/>
      <c r="M93" s="4"/>
      <c r="N93" s="4">
        <v>0</v>
      </c>
      <c r="O93" s="4">
        <v>0</v>
      </c>
      <c r="P93" s="4"/>
      <c r="Q93" s="4"/>
      <c r="R93" s="4">
        <v>1</v>
      </c>
      <c r="S93" s="4"/>
      <c r="T93" s="4"/>
      <c r="V93" t="s">
        <v>409</v>
      </c>
    </row>
    <row r="94" spans="1:30" ht="48">
      <c r="A94" s="4">
        <v>2</v>
      </c>
      <c r="B94">
        <f t="shared" si="12"/>
        <v>37</v>
      </c>
      <c r="C94" t="str">
        <f t="shared" si="10"/>
        <v>f2t37</v>
      </c>
      <c r="D94" t="s">
        <v>280</v>
      </c>
      <c r="E94" s="12" t="s">
        <v>281</v>
      </c>
      <c r="F94" s="12" t="str">
        <f>CONCATENATE(C91,"-",C92,"-",C93,"-",C95,"-",C96,"-",C97,"-",C98)</f>
        <v>f2t34-f2t35-f2t36-f2t38-f2t39-f2t40-f2t41</v>
      </c>
      <c r="H94" s="4" t="str">
        <f t="shared" si="13"/>
        <v>[f2t33-f2t10]</v>
      </c>
      <c r="I94" s="12" t="s">
        <v>282</v>
      </c>
      <c r="J94" s="4"/>
      <c r="K94" s="4"/>
      <c r="M94" s="4"/>
      <c r="N94" s="4">
        <v>0</v>
      </c>
      <c r="O94" s="4">
        <v>0</v>
      </c>
      <c r="P94" s="4"/>
      <c r="Q94" s="4"/>
      <c r="R94" s="4">
        <v>1</v>
      </c>
      <c r="S94" s="4"/>
      <c r="T94" s="4"/>
      <c r="V94" t="s">
        <v>409</v>
      </c>
    </row>
    <row r="95" spans="1:30" ht="36">
      <c r="A95" s="4">
        <v>2</v>
      </c>
      <c r="B95">
        <f t="shared" si="12"/>
        <v>38</v>
      </c>
      <c r="C95" t="str">
        <f t="shared" si="10"/>
        <v>f2t38</v>
      </c>
      <c r="D95" t="s">
        <v>283</v>
      </c>
      <c r="E95" s="12" t="s">
        <v>284</v>
      </c>
      <c r="F95" s="12" t="str">
        <f>CONCATENATE(C91,"-",C92,"-",C93,"-",C94,"-",C96,"-",C97,"-",C98)</f>
        <v>f2t34-f2t35-f2t36-f2t37-f2t39-f2t40-f2t41</v>
      </c>
      <c r="H95" s="4" t="str">
        <f t="shared" si="13"/>
        <v>[f2t33-f2t11]</v>
      </c>
      <c r="I95" s="12" t="s">
        <v>285</v>
      </c>
      <c r="J95" s="4"/>
      <c r="K95" s="4"/>
      <c r="M95" s="4"/>
      <c r="N95" s="4">
        <v>0</v>
      </c>
      <c r="O95" s="4">
        <v>0</v>
      </c>
      <c r="P95" s="4"/>
      <c r="Q95" s="4"/>
      <c r="R95" s="4">
        <v>1</v>
      </c>
      <c r="S95" s="4"/>
      <c r="T95" s="4"/>
      <c r="V95" t="s">
        <v>409</v>
      </c>
    </row>
    <row r="96" spans="1:30" ht="48">
      <c r="A96" s="4">
        <v>2</v>
      </c>
      <c r="B96">
        <f t="shared" si="12"/>
        <v>39</v>
      </c>
      <c r="C96" t="str">
        <f t="shared" si="10"/>
        <v>f2t39</v>
      </c>
      <c r="D96" t="s">
        <v>286</v>
      </c>
      <c r="E96" s="12" t="s">
        <v>287</v>
      </c>
      <c r="F96" s="12" t="str">
        <f>CONCATENATE(C91,"-",C92,"-",C93,"-",C94,"-",C95,"-",C97,"-",C98)</f>
        <v>f2t34-f2t35-f2t36-f2t37-f2t38-f2t40-f2t41</v>
      </c>
      <c r="H96" s="4" t="str">
        <f t="shared" si="13"/>
        <v>[f2t33-f2t12]</v>
      </c>
      <c r="I96" s="12" t="s">
        <v>288</v>
      </c>
      <c r="J96" s="4"/>
      <c r="K96" s="4"/>
      <c r="M96" s="4"/>
      <c r="N96" s="4">
        <v>0</v>
      </c>
      <c r="O96" s="4">
        <v>0</v>
      </c>
      <c r="P96" s="4"/>
      <c r="Q96" s="4"/>
      <c r="R96" s="4">
        <v>1</v>
      </c>
      <c r="S96" s="4"/>
      <c r="T96" s="4"/>
      <c r="V96" t="s">
        <v>409</v>
      </c>
    </row>
    <row r="97" spans="1:30" ht="36">
      <c r="A97" s="4">
        <v>2</v>
      </c>
      <c r="B97">
        <f t="shared" si="12"/>
        <v>40</v>
      </c>
      <c r="C97" t="str">
        <f t="shared" si="10"/>
        <v>f2t40</v>
      </c>
      <c r="D97" t="s">
        <v>289</v>
      </c>
      <c r="E97" s="12" t="s">
        <v>290</v>
      </c>
      <c r="F97" s="12" t="str">
        <f>CONCATENATE(C91,"-",C92,"-",C93,"-",C94,"-",C95,"-",C96,"-",C98)</f>
        <v>f2t34-f2t35-f2t36-f2t37-f2t38-f2t39-f2t41</v>
      </c>
      <c r="H97" s="4" t="str">
        <f t="shared" si="13"/>
        <v>[f2t33-f2t13]</v>
      </c>
      <c r="I97" s="12" t="s">
        <v>291</v>
      </c>
      <c r="J97" s="4"/>
      <c r="K97" s="4"/>
      <c r="M97" s="4"/>
      <c r="N97" s="4">
        <v>0</v>
      </c>
      <c r="O97" s="4">
        <v>0</v>
      </c>
      <c r="P97" s="4"/>
      <c r="Q97" s="4"/>
      <c r="R97" s="4">
        <v>1</v>
      </c>
      <c r="S97" s="4"/>
      <c r="T97" s="4"/>
      <c r="V97" t="s">
        <v>409</v>
      </c>
    </row>
    <row r="98" spans="1:30" ht="36">
      <c r="A98" s="4">
        <v>2</v>
      </c>
      <c r="B98">
        <f t="shared" si="12"/>
        <v>41</v>
      </c>
      <c r="C98" t="str">
        <f t="shared" si="10"/>
        <v>f2t41</v>
      </c>
      <c r="D98" t="s">
        <v>292</v>
      </c>
      <c r="E98" s="12" t="s">
        <v>293</v>
      </c>
      <c r="F98" s="12" t="str">
        <f>CONCATENATE(C91,"-",C92,"-",C93,"-",C94,"-",C95,"-",C96,"-",C97)</f>
        <v>f2t34-f2t35-f2t36-f2t37-f2t38-f2t39-f2t40</v>
      </c>
      <c r="H98" s="4" t="str">
        <f t="shared" si="13"/>
        <v>[f2t33-f2t14]</v>
      </c>
      <c r="I98" s="12" t="s">
        <v>294</v>
      </c>
      <c r="J98" s="4"/>
      <c r="K98" s="4"/>
      <c r="M98" s="4"/>
      <c r="N98" s="4">
        <v>0</v>
      </c>
      <c r="O98" s="4">
        <v>0</v>
      </c>
      <c r="P98" s="4"/>
      <c r="Q98" s="4"/>
      <c r="R98" s="4">
        <v>1</v>
      </c>
      <c r="S98" s="4"/>
      <c r="T98" s="4"/>
      <c r="V98" t="s">
        <v>409</v>
      </c>
    </row>
    <row r="99" spans="1:30" ht="36">
      <c r="A99" s="2">
        <v>2</v>
      </c>
      <c r="B99" s="2">
        <f t="shared" si="12"/>
        <v>42</v>
      </c>
      <c r="C99" s="2" t="str">
        <f t="shared" si="10"/>
        <v>f2t42</v>
      </c>
      <c r="D99" s="2" t="s">
        <v>295</v>
      </c>
      <c r="E99" s="12" t="s">
        <v>296</v>
      </c>
      <c r="H99" s="4" t="str">
        <f t="shared" si="13"/>
        <v>[f2t33-f2t15]</v>
      </c>
      <c r="I99" s="12" t="s">
        <v>297</v>
      </c>
      <c r="J99" s="2"/>
      <c r="K99" s="2"/>
      <c r="M99" s="2"/>
      <c r="N99" s="2">
        <v>0</v>
      </c>
      <c r="O99" s="2">
        <v>0</v>
      </c>
      <c r="P99" s="2"/>
      <c r="Q99" s="2"/>
      <c r="R99" s="2">
        <v>1</v>
      </c>
      <c r="S99" s="2"/>
      <c r="T99" s="2"/>
      <c r="U99" s="2"/>
      <c r="V99" t="s">
        <v>409</v>
      </c>
      <c r="W99" s="2"/>
      <c r="X99" s="2"/>
      <c r="Y99" s="2"/>
      <c r="Z99" s="2"/>
      <c r="AA99" s="2"/>
      <c r="AB99" s="2"/>
      <c r="AC99" s="2"/>
      <c r="AD99" s="2"/>
    </row>
    <row r="100" spans="1:30" ht="48">
      <c r="A100" s="2">
        <v>2</v>
      </c>
      <c r="B100" s="2">
        <f t="shared" si="12"/>
        <v>43</v>
      </c>
      <c r="C100" s="2" t="str">
        <f t="shared" ref="C100:C123" si="14">CONCATENATE("f",A100,"t",B100)</f>
        <v>f2t43</v>
      </c>
      <c r="D100" s="2" t="s">
        <v>298</v>
      </c>
      <c r="E100" s="12" t="s">
        <v>299</v>
      </c>
      <c r="H100" s="4" t="str">
        <f t="shared" si="13"/>
        <v>[f2t33-f2t16]</v>
      </c>
      <c r="I100" s="12" t="s">
        <v>300</v>
      </c>
      <c r="J100" s="2"/>
      <c r="K100" s="2"/>
      <c r="M100" s="2"/>
      <c r="N100" s="2">
        <v>0</v>
      </c>
      <c r="O100" s="2">
        <v>0</v>
      </c>
      <c r="P100" s="2"/>
      <c r="Q100" s="2"/>
      <c r="R100" s="2">
        <v>1</v>
      </c>
      <c r="S100" s="2"/>
      <c r="T100" s="2"/>
      <c r="U100" s="2"/>
      <c r="V100" t="s">
        <v>409</v>
      </c>
      <c r="W100" s="2"/>
      <c r="X100" s="2"/>
      <c r="Y100" s="2"/>
      <c r="Z100" s="2"/>
      <c r="AA100" s="2"/>
      <c r="AB100" s="2"/>
      <c r="AC100" s="2"/>
      <c r="AD100" s="2"/>
    </row>
    <row r="101" spans="1:30" ht="36">
      <c r="A101" s="2">
        <v>2</v>
      </c>
      <c r="B101" s="2">
        <f t="shared" si="12"/>
        <v>44</v>
      </c>
      <c r="C101" s="2" t="str">
        <f t="shared" si="14"/>
        <v>f2t44</v>
      </c>
      <c r="D101" s="2" t="s">
        <v>301</v>
      </c>
      <c r="E101" s="12" t="s">
        <v>302</v>
      </c>
      <c r="H101" s="4" t="str">
        <f t="shared" si="13"/>
        <v>[f2t33-f2t17]</v>
      </c>
      <c r="I101" s="12" t="s">
        <v>303</v>
      </c>
      <c r="J101" s="2"/>
      <c r="K101" s="2"/>
      <c r="M101" s="2"/>
      <c r="N101" s="2">
        <v>0</v>
      </c>
      <c r="O101" s="2">
        <v>0</v>
      </c>
      <c r="P101" s="2"/>
      <c r="Q101" s="2"/>
      <c r="R101" s="2">
        <v>1</v>
      </c>
      <c r="S101" s="2"/>
      <c r="T101" s="2"/>
      <c r="U101" s="2"/>
      <c r="V101" t="s">
        <v>409</v>
      </c>
      <c r="W101" s="2"/>
      <c r="X101" s="2"/>
      <c r="Y101" s="2"/>
      <c r="Z101" s="2"/>
      <c r="AA101" s="2"/>
      <c r="AB101" s="2"/>
      <c r="AC101" s="2"/>
      <c r="AD101" s="2"/>
    </row>
    <row r="102" spans="1:30" ht="36">
      <c r="A102" s="2">
        <v>2</v>
      </c>
      <c r="B102" s="2">
        <f t="shared" si="12"/>
        <v>45</v>
      </c>
      <c r="C102" s="2" t="str">
        <f t="shared" si="14"/>
        <v>f2t45</v>
      </c>
      <c r="D102" s="2" t="s">
        <v>304</v>
      </c>
      <c r="E102" s="12" t="s">
        <v>305</v>
      </c>
      <c r="H102" s="4" t="str">
        <f t="shared" si="13"/>
        <v>[f2t33-f2t18]</v>
      </c>
      <c r="I102" s="12" t="s">
        <v>306</v>
      </c>
      <c r="J102" s="2"/>
      <c r="K102" s="2"/>
      <c r="M102" s="2"/>
      <c r="N102" s="2">
        <v>0</v>
      </c>
      <c r="O102" s="2">
        <v>0</v>
      </c>
      <c r="P102" s="2"/>
      <c r="Q102" s="2"/>
      <c r="R102" s="2">
        <v>1</v>
      </c>
      <c r="S102" s="2"/>
      <c r="T102" s="2"/>
      <c r="U102" s="2"/>
      <c r="V102" t="s">
        <v>409</v>
      </c>
      <c r="W102" s="2"/>
      <c r="X102" s="2"/>
      <c r="Y102" s="2"/>
      <c r="Z102" s="2"/>
      <c r="AA102" s="2"/>
      <c r="AB102" s="2"/>
      <c r="AC102" s="2"/>
      <c r="AD102" s="2"/>
    </row>
    <row r="103" spans="1:30" ht="48">
      <c r="A103" s="2">
        <v>2</v>
      </c>
      <c r="B103" s="2">
        <f t="shared" si="12"/>
        <v>46</v>
      </c>
      <c r="C103" s="2" t="str">
        <f t="shared" si="14"/>
        <v>f2t46</v>
      </c>
      <c r="D103" s="2" t="s">
        <v>307</v>
      </c>
      <c r="E103" s="12" t="s">
        <v>308</v>
      </c>
      <c r="H103" s="4" t="str">
        <f t="shared" si="13"/>
        <v>[f2t33-f2t19]</v>
      </c>
      <c r="I103" s="12" t="s">
        <v>309</v>
      </c>
      <c r="J103" s="2"/>
      <c r="K103" s="2"/>
      <c r="M103" s="2"/>
      <c r="N103" s="2">
        <v>0</v>
      </c>
      <c r="O103" s="2">
        <v>0</v>
      </c>
      <c r="P103" s="2"/>
      <c r="Q103" s="2"/>
      <c r="R103" s="2">
        <v>1</v>
      </c>
      <c r="S103" s="2"/>
      <c r="T103" s="2"/>
      <c r="U103" s="2"/>
      <c r="V103" t="s">
        <v>409</v>
      </c>
      <c r="W103" s="2"/>
      <c r="X103" s="2"/>
      <c r="Y103" s="2"/>
      <c r="Z103" s="2"/>
      <c r="AA103" s="2"/>
      <c r="AB103" s="2"/>
      <c r="AC103" s="2"/>
      <c r="AD103" s="2"/>
    </row>
    <row r="104" spans="1:30" ht="48">
      <c r="A104" s="2">
        <v>2</v>
      </c>
      <c r="B104" s="2">
        <f t="shared" si="12"/>
        <v>47</v>
      </c>
      <c r="C104" s="2" t="str">
        <f t="shared" si="14"/>
        <v>f2t47</v>
      </c>
      <c r="D104" s="2" t="s">
        <v>310</v>
      </c>
      <c r="E104" s="12" t="s">
        <v>311</v>
      </c>
      <c r="H104" s="4" t="str">
        <f t="shared" si="13"/>
        <v>[f2t33-f2t20]</v>
      </c>
      <c r="I104" s="12" t="s">
        <v>312</v>
      </c>
      <c r="J104" s="2"/>
      <c r="K104" s="2"/>
      <c r="M104" s="2"/>
      <c r="N104" s="2">
        <v>0</v>
      </c>
      <c r="O104" s="2">
        <v>0</v>
      </c>
      <c r="P104" s="2"/>
      <c r="Q104" s="2"/>
      <c r="R104" s="2">
        <v>1</v>
      </c>
      <c r="S104" s="2"/>
      <c r="T104" s="2"/>
      <c r="U104" s="2"/>
      <c r="V104" t="s">
        <v>409</v>
      </c>
      <c r="W104" s="2"/>
      <c r="X104" s="2"/>
      <c r="Y104" s="2"/>
      <c r="Z104" s="2"/>
      <c r="AA104" s="2"/>
      <c r="AB104" s="2"/>
      <c r="AC104" s="2"/>
      <c r="AD104" s="2"/>
    </row>
    <row r="105" spans="1:30" ht="48">
      <c r="A105" s="2">
        <v>2</v>
      </c>
      <c r="B105" s="2">
        <f t="shared" si="12"/>
        <v>48</v>
      </c>
      <c r="C105" s="2" t="str">
        <f t="shared" si="14"/>
        <v>f2t48</v>
      </c>
      <c r="D105" s="2" t="s">
        <v>313</v>
      </c>
      <c r="E105" s="12" t="s">
        <v>314</v>
      </c>
      <c r="H105" s="4" t="str">
        <f t="shared" si="13"/>
        <v>[f2t33-f2t21]</v>
      </c>
      <c r="I105" s="12" t="s">
        <v>315</v>
      </c>
      <c r="J105" s="2"/>
      <c r="K105" s="2"/>
      <c r="M105" s="2"/>
      <c r="N105" s="2">
        <v>0</v>
      </c>
      <c r="O105" s="2">
        <v>0</v>
      </c>
      <c r="P105" s="2"/>
      <c r="Q105" s="2"/>
      <c r="R105" s="2">
        <v>1</v>
      </c>
      <c r="S105" s="2"/>
      <c r="T105" s="2"/>
      <c r="U105" s="2"/>
      <c r="V105" t="s">
        <v>409</v>
      </c>
      <c r="W105" s="2"/>
      <c r="X105" s="2"/>
      <c r="Y105" s="2"/>
      <c r="Z105" s="2"/>
      <c r="AA105" s="2"/>
      <c r="AB105" s="2"/>
      <c r="AC105" s="2"/>
      <c r="AD105" s="2"/>
    </row>
    <row r="106" spans="1:30" ht="48">
      <c r="A106" s="2">
        <v>2</v>
      </c>
      <c r="B106" s="2">
        <f t="shared" si="12"/>
        <v>49</v>
      </c>
      <c r="C106" s="2" t="str">
        <f t="shared" si="14"/>
        <v>f2t49</v>
      </c>
      <c r="D106" s="2" t="s">
        <v>316</v>
      </c>
      <c r="E106" s="12" t="s">
        <v>317</v>
      </c>
      <c r="H106" s="4" t="str">
        <f t="shared" si="13"/>
        <v>[f2t33-f2t22]</v>
      </c>
      <c r="I106" s="12" t="s">
        <v>318</v>
      </c>
      <c r="J106" s="2"/>
      <c r="K106" s="2"/>
      <c r="M106" s="2"/>
      <c r="N106" s="2">
        <v>0</v>
      </c>
      <c r="O106" s="2">
        <v>0</v>
      </c>
      <c r="P106" s="2"/>
      <c r="Q106" s="2"/>
      <c r="R106" s="2">
        <v>1</v>
      </c>
      <c r="S106" s="2"/>
      <c r="T106" s="2"/>
      <c r="U106" s="2"/>
      <c r="V106" t="s">
        <v>409</v>
      </c>
      <c r="W106" s="2"/>
      <c r="X106" s="2"/>
      <c r="Y106" s="2"/>
      <c r="Z106" s="2"/>
      <c r="AA106" s="2"/>
      <c r="AB106" s="2"/>
      <c r="AC106" s="2"/>
      <c r="AD106" s="2"/>
    </row>
    <row r="107" spans="1:30" ht="36">
      <c r="A107" s="2">
        <v>2</v>
      </c>
      <c r="B107" s="2">
        <f t="shared" si="12"/>
        <v>50</v>
      </c>
      <c r="C107" s="2" t="str">
        <f t="shared" si="14"/>
        <v>f2t50</v>
      </c>
      <c r="D107" s="2" t="s">
        <v>319</v>
      </c>
      <c r="E107" s="12" t="s">
        <v>320</v>
      </c>
      <c r="H107" s="4" t="str">
        <f t="shared" si="13"/>
        <v>[f2t33-f2t23]</v>
      </c>
      <c r="I107" s="12" t="s">
        <v>321</v>
      </c>
      <c r="J107" s="2"/>
      <c r="K107" s="2"/>
      <c r="M107" s="2"/>
      <c r="N107" s="2">
        <v>0</v>
      </c>
      <c r="O107" s="2">
        <v>0</v>
      </c>
      <c r="P107" s="2"/>
      <c r="Q107" s="2"/>
      <c r="R107" s="2">
        <v>1</v>
      </c>
      <c r="S107" s="2"/>
      <c r="T107" s="2"/>
      <c r="U107" s="2"/>
      <c r="V107" t="s">
        <v>409</v>
      </c>
      <c r="W107" s="2"/>
      <c r="X107" s="2"/>
      <c r="Y107" s="2"/>
      <c r="Z107" s="2"/>
      <c r="AA107" s="2"/>
      <c r="AB107" s="2"/>
      <c r="AC107" s="2"/>
      <c r="AD107" s="2"/>
    </row>
    <row r="108" spans="1:30" ht="48">
      <c r="A108" s="2">
        <v>2</v>
      </c>
      <c r="B108" s="2">
        <f t="shared" si="12"/>
        <v>51</v>
      </c>
      <c r="C108" s="2" t="str">
        <f t="shared" si="14"/>
        <v>f2t51</v>
      </c>
      <c r="D108" s="2" t="s">
        <v>322</v>
      </c>
      <c r="E108" s="12" t="s">
        <v>323</v>
      </c>
      <c r="H108" s="4" t="str">
        <f t="shared" si="13"/>
        <v>[f2t33-f2t24]</v>
      </c>
      <c r="I108" s="12" t="s">
        <v>324</v>
      </c>
      <c r="J108" s="2"/>
      <c r="K108" s="2"/>
      <c r="M108" s="2"/>
      <c r="N108" s="2">
        <v>0</v>
      </c>
      <c r="O108" s="2">
        <v>0</v>
      </c>
      <c r="P108" s="2"/>
      <c r="Q108" s="2"/>
      <c r="R108" s="2">
        <v>1</v>
      </c>
      <c r="S108" s="2"/>
      <c r="T108" s="2"/>
      <c r="U108" s="2"/>
      <c r="V108" t="s">
        <v>409</v>
      </c>
      <c r="W108" s="2"/>
      <c r="X108" s="2"/>
      <c r="Y108" s="2"/>
      <c r="Z108" s="2"/>
      <c r="AA108" s="2"/>
      <c r="AB108" s="2"/>
      <c r="AC108" s="2"/>
      <c r="AD108" s="2"/>
    </row>
    <row r="109" spans="1:30" ht="252">
      <c r="A109" s="4">
        <v>2</v>
      </c>
      <c r="B109">
        <f t="shared" si="12"/>
        <v>52</v>
      </c>
      <c r="C109" t="str">
        <f t="shared" si="14"/>
        <v>f2t52</v>
      </c>
      <c r="D109" t="s">
        <v>325</v>
      </c>
      <c r="E109" s="12" t="s">
        <v>326</v>
      </c>
      <c r="F109" s="12" t="str">
        <f>C110</f>
        <v>f2t53</v>
      </c>
      <c r="G109" s="12" t="s">
        <v>368</v>
      </c>
      <c r="H109" s="4" t="str">
        <f>CONCATENATE("[",C91,"-",C92,"-",C93,"-",C94,"-",C95,"-",C96,"-",C97,"-",C98,"]")</f>
        <v>[f2t34-f2t35-f2t36-f2t37-f2t38-f2t39-f2t40-f2t41]</v>
      </c>
      <c r="I109" s="12" t="s">
        <v>328</v>
      </c>
      <c r="J109" s="4"/>
      <c r="K109" t="str">
        <f>CONCATENATE(C99,"-",C100,"-",C101,"-",C102,"-",C103,"-",C104,"-",C105,"-",C106,"-",C107,"-",C108)</f>
        <v>f2t42-f2t43-f2t44-f2t45-f2t46-f2t47-f2t48-f2t49-f2t50-f2t51</v>
      </c>
      <c r="L109" s="12" t="s">
        <v>494</v>
      </c>
      <c r="M109" s="4"/>
      <c r="N109" s="4">
        <v>0</v>
      </c>
      <c r="O109" s="4">
        <v>0</v>
      </c>
      <c r="P109" s="4"/>
      <c r="Q109" s="4"/>
      <c r="R109" s="4">
        <v>1</v>
      </c>
      <c r="S109" s="4"/>
      <c r="T109" s="4"/>
      <c r="V109" t="s">
        <v>409</v>
      </c>
    </row>
    <row r="110" spans="1:30" ht="24">
      <c r="A110" s="4">
        <v>2</v>
      </c>
      <c r="B110">
        <f t="shared" si="12"/>
        <v>53</v>
      </c>
      <c r="C110" t="str">
        <f t="shared" si="14"/>
        <v>f2t53</v>
      </c>
      <c r="D110" t="s">
        <v>329</v>
      </c>
      <c r="E110" s="12" t="s">
        <v>330</v>
      </c>
      <c r="F110" s="12" t="str">
        <f t="shared" ref="F110:F117" si="15">C111</f>
        <v>f2t54</v>
      </c>
      <c r="G110" s="12" t="s">
        <v>327</v>
      </c>
      <c r="H110" s="4" t="str">
        <f>CONCATENATE("[",C109,"]")</f>
        <v>[f2t52]</v>
      </c>
      <c r="I110" s="12" t="s">
        <v>332</v>
      </c>
      <c r="J110" s="4"/>
      <c r="M110" s="4"/>
      <c r="N110" s="4">
        <v>0</v>
      </c>
      <c r="O110" s="4">
        <v>0</v>
      </c>
      <c r="P110" s="4"/>
      <c r="Q110" s="4"/>
      <c r="R110" s="4">
        <v>1</v>
      </c>
      <c r="S110" s="4"/>
      <c r="T110" s="4"/>
      <c r="V110" t="s">
        <v>415</v>
      </c>
    </row>
    <row r="111" spans="1:30" ht="36">
      <c r="A111" s="4">
        <v>2</v>
      </c>
      <c r="B111">
        <f t="shared" si="12"/>
        <v>54</v>
      </c>
      <c r="C111" t="str">
        <f t="shared" si="14"/>
        <v>f2t54</v>
      </c>
      <c r="D111" t="s">
        <v>333</v>
      </c>
      <c r="E111" s="12" t="s">
        <v>334</v>
      </c>
      <c r="F111" s="12" t="str">
        <f t="shared" si="15"/>
        <v>f2t55</v>
      </c>
      <c r="G111" s="12" t="s">
        <v>331</v>
      </c>
      <c r="H111" s="4" t="str">
        <f>CONCATENATE("[",C110,"]")</f>
        <v>[f2t53]</v>
      </c>
      <c r="I111" s="12" t="s">
        <v>336</v>
      </c>
      <c r="J111" s="4"/>
      <c r="K111" s="4"/>
      <c r="M111" s="4"/>
      <c r="N111" s="4">
        <v>0</v>
      </c>
      <c r="O111" s="4">
        <v>0</v>
      </c>
      <c r="P111" s="4"/>
      <c r="Q111" s="4"/>
      <c r="R111" s="4">
        <v>1</v>
      </c>
      <c r="S111" s="4"/>
      <c r="T111" s="4"/>
      <c r="V111" t="s">
        <v>409</v>
      </c>
    </row>
    <row r="112" spans="1:30" ht="24">
      <c r="A112" s="4">
        <v>2</v>
      </c>
      <c r="B112">
        <f t="shared" si="12"/>
        <v>55</v>
      </c>
      <c r="C112" t="str">
        <f t="shared" si="14"/>
        <v>f2t55</v>
      </c>
      <c r="D112" t="s">
        <v>337</v>
      </c>
      <c r="E112" s="12" t="s">
        <v>338</v>
      </c>
      <c r="F112" s="12" t="str">
        <f t="shared" si="15"/>
        <v>f2t56</v>
      </c>
      <c r="G112" s="12" t="s">
        <v>335</v>
      </c>
      <c r="H112" s="4" t="str">
        <f>CONCATENATE("[",C61,"]")</f>
        <v>[f2t4]</v>
      </c>
      <c r="I112" s="12" t="s">
        <v>340</v>
      </c>
      <c r="J112" s="4"/>
      <c r="K112" s="4"/>
      <c r="M112" s="4"/>
      <c r="N112" s="4">
        <v>0</v>
      </c>
      <c r="O112" s="4">
        <v>0</v>
      </c>
      <c r="P112" s="4"/>
      <c r="Q112" s="4"/>
      <c r="R112" s="4">
        <v>1</v>
      </c>
      <c r="S112" s="4"/>
      <c r="T112" s="4"/>
      <c r="V112" t="s">
        <v>407</v>
      </c>
    </row>
    <row r="113" spans="1:22" ht="12">
      <c r="A113" s="4">
        <v>2</v>
      </c>
      <c r="B113">
        <f t="shared" si="12"/>
        <v>56</v>
      </c>
      <c r="C113" t="str">
        <f t="shared" si="14"/>
        <v>f2t56</v>
      </c>
      <c r="D113" t="s">
        <v>341</v>
      </c>
      <c r="E113" s="12" t="s">
        <v>342</v>
      </c>
      <c r="F113" s="12" t="str">
        <f t="shared" si="15"/>
        <v>f2t57</v>
      </c>
      <c r="G113" s="12" t="s">
        <v>339</v>
      </c>
      <c r="H113" s="4" t="str">
        <f t="shared" ref="H113:H118" si="16">CONCATENATE("[",C112,"]")</f>
        <v>[f2t55]</v>
      </c>
      <c r="I113" s="12" t="s">
        <v>344</v>
      </c>
      <c r="J113" s="4"/>
      <c r="K113" s="4"/>
      <c r="M113" s="4"/>
      <c r="N113" s="4">
        <v>0</v>
      </c>
      <c r="O113" s="4">
        <v>0</v>
      </c>
      <c r="P113" s="4"/>
      <c r="Q113" s="4"/>
      <c r="R113" s="4">
        <v>1</v>
      </c>
      <c r="S113" s="4"/>
      <c r="T113" s="4"/>
      <c r="V113" t="s">
        <v>417</v>
      </c>
    </row>
    <row r="114" spans="1:22" ht="24">
      <c r="A114" s="4">
        <v>2</v>
      </c>
      <c r="B114">
        <f t="shared" si="12"/>
        <v>57</v>
      </c>
      <c r="C114" t="str">
        <f t="shared" si="14"/>
        <v>f2t57</v>
      </c>
      <c r="D114" t="s">
        <v>345</v>
      </c>
      <c r="E114" s="12" t="s">
        <v>346</v>
      </c>
      <c r="F114" s="12" t="str">
        <f t="shared" si="15"/>
        <v>f2t58</v>
      </c>
      <c r="G114" s="12" t="s">
        <v>343</v>
      </c>
      <c r="H114" s="4" t="str">
        <f t="shared" si="16"/>
        <v>[f2t56]</v>
      </c>
      <c r="I114" s="12" t="s">
        <v>348</v>
      </c>
      <c r="J114" s="4"/>
      <c r="K114" s="4"/>
      <c r="M114" s="4"/>
      <c r="N114" s="4">
        <v>0</v>
      </c>
      <c r="O114" s="4">
        <v>0</v>
      </c>
      <c r="P114" s="4"/>
      <c r="Q114" s="4"/>
      <c r="R114" s="4">
        <v>1</v>
      </c>
      <c r="S114" s="4"/>
      <c r="T114" s="4"/>
      <c r="V114" t="s">
        <v>407</v>
      </c>
    </row>
    <row r="115" spans="1:22" ht="36">
      <c r="A115" s="4">
        <v>2</v>
      </c>
      <c r="B115">
        <f t="shared" si="12"/>
        <v>58</v>
      </c>
      <c r="C115" t="str">
        <f t="shared" si="14"/>
        <v>f2t58</v>
      </c>
      <c r="D115" t="s">
        <v>349</v>
      </c>
      <c r="E115" s="12" t="s">
        <v>350</v>
      </c>
      <c r="F115" s="12" t="str">
        <f t="shared" si="15"/>
        <v>f2t59</v>
      </c>
      <c r="G115" s="12" t="s">
        <v>347</v>
      </c>
      <c r="H115" s="4" t="str">
        <f t="shared" si="16"/>
        <v>[f2t57]</v>
      </c>
      <c r="I115" s="12" t="s">
        <v>352</v>
      </c>
      <c r="J115" s="4"/>
      <c r="K115" s="4"/>
      <c r="M115" s="4"/>
      <c r="N115" s="4">
        <v>0</v>
      </c>
      <c r="O115">
        <v>20</v>
      </c>
      <c r="P115" s="4"/>
      <c r="Q115" s="4"/>
      <c r="R115" s="4">
        <v>1</v>
      </c>
      <c r="S115" s="4"/>
      <c r="T115" s="4"/>
      <c r="V115" t="s">
        <v>407</v>
      </c>
    </row>
    <row r="116" spans="1:22" ht="24">
      <c r="A116" s="4">
        <v>2</v>
      </c>
      <c r="B116">
        <f t="shared" si="12"/>
        <v>59</v>
      </c>
      <c r="C116" t="str">
        <f t="shared" si="14"/>
        <v>f2t59</v>
      </c>
      <c r="D116" t="s">
        <v>353</v>
      </c>
      <c r="E116" s="12" t="s">
        <v>354</v>
      </c>
      <c r="F116" s="12" t="str">
        <f>C117</f>
        <v>f2t60</v>
      </c>
      <c r="G116" s="12" t="s">
        <v>351</v>
      </c>
      <c r="H116" s="4" t="str">
        <f t="shared" si="16"/>
        <v>[f2t58]</v>
      </c>
      <c r="I116" s="12" t="s">
        <v>356</v>
      </c>
      <c r="J116" s="4"/>
      <c r="K116" s="4"/>
      <c r="M116">
        <v>0</v>
      </c>
      <c r="N116" s="4">
        <v>0</v>
      </c>
      <c r="O116" s="4">
        <v>0</v>
      </c>
      <c r="P116" s="4"/>
      <c r="Q116" s="4"/>
      <c r="R116" s="4">
        <v>1</v>
      </c>
      <c r="S116" s="4"/>
      <c r="T116" s="4"/>
      <c r="V116" t="s">
        <v>407</v>
      </c>
    </row>
    <row r="117" spans="1:22" ht="60">
      <c r="A117" s="4">
        <v>2</v>
      </c>
      <c r="B117">
        <f t="shared" si="12"/>
        <v>60</v>
      </c>
      <c r="C117" t="str">
        <f t="shared" si="14"/>
        <v>f2t60</v>
      </c>
      <c r="D117" t="s">
        <v>357</v>
      </c>
      <c r="E117" s="12" t="s">
        <v>358</v>
      </c>
      <c r="F117" s="12" t="str">
        <f t="shared" si="15"/>
        <v>f2t61</v>
      </c>
      <c r="G117" s="12" t="s">
        <v>355</v>
      </c>
      <c r="H117" s="4" t="str">
        <f t="shared" si="16"/>
        <v>[f2t59]</v>
      </c>
      <c r="I117" s="12" t="s">
        <v>360</v>
      </c>
      <c r="J117" s="4"/>
      <c r="K117" s="4"/>
      <c r="M117" s="4"/>
      <c r="N117" s="4">
        <v>0</v>
      </c>
      <c r="O117" s="4">
        <v>0</v>
      </c>
      <c r="P117" s="4"/>
      <c r="Q117" s="4"/>
      <c r="R117" s="4">
        <v>1</v>
      </c>
      <c r="S117" s="4"/>
      <c r="T117" s="4"/>
      <c r="V117" t="s">
        <v>410</v>
      </c>
    </row>
    <row r="118" spans="1:22" ht="24">
      <c r="A118" s="4">
        <v>2</v>
      </c>
      <c r="B118">
        <f t="shared" si="12"/>
        <v>61</v>
      </c>
      <c r="C118" t="str">
        <f t="shared" si="14"/>
        <v>f2t61</v>
      </c>
      <c r="D118" t="s">
        <v>361</v>
      </c>
      <c r="E118" s="12" t="s">
        <v>362</v>
      </c>
      <c r="F118" s="12" t="str">
        <f>C119</f>
        <v>f3t1</v>
      </c>
      <c r="G118" s="12" t="s">
        <v>359</v>
      </c>
      <c r="H118" s="4" t="str">
        <f t="shared" si="16"/>
        <v>[f2t60]</v>
      </c>
      <c r="I118" s="12" t="s">
        <v>363</v>
      </c>
      <c r="J118" s="4"/>
      <c r="K118" s="4"/>
      <c r="M118" s="4"/>
      <c r="N118" s="4">
        <v>0</v>
      </c>
      <c r="O118" s="4">
        <v>0</v>
      </c>
      <c r="P118" s="4"/>
      <c r="Q118" s="4"/>
      <c r="R118" s="4">
        <v>1</v>
      </c>
      <c r="S118" s="4">
        <v>1</v>
      </c>
      <c r="T118" s="4"/>
      <c r="V118" t="s">
        <v>417</v>
      </c>
    </row>
    <row r="119" spans="1:22" ht="12.75" customHeight="1">
      <c r="A119" s="6">
        <v>3</v>
      </c>
      <c r="B119" s="6">
        <v>1</v>
      </c>
      <c r="C119" s="6" t="str">
        <f t="shared" si="14"/>
        <v>f3t1</v>
      </c>
      <c r="D119" s="6" t="s">
        <v>422</v>
      </c>
      <c r="E119" s="14" t="s">
        <v>423</v>
      </c>
      <c r="F119" s="12" t="str">
        <f>CONCATENATE(C120,"-",C121,"-",C122)</f>
        <v>f3t2-f3t3-f3t4</v>
      </c>
      <c r="G119" s="13" t="s">
        <v>488</v>
      </c>
      <c r="H119" s="7" t="str">
        <f>CONCATENATE("[",C117,"]")</f>
        <v>[f2t60]</v>
      </c>
      <c r="I119" s="13" t="s">
        <v>424</v>
      </c>
      <c r="J119" s="6"/>
      <c r="K119" s="6"/>
      <c r="L119" s="13"/>
      <c r="M119" s="6">
        <v>1</v>
      </c>
      <c r="N119" s="6">
        <v>0</v>
      </c>
      <c r="O119" s="6">
        <v>0</v>
      </c>
      <c r="P119" s="6"/>
      <c r="Q119" s="6"/>
      <c r="R119" s="6">
        <v>1</v>
      </c>
      <c r="S119" s="6"/>
      <c r="T119" s="6">
        <v>1</v>
      </c>
      <c r="V119" s="12" t="s">
        <v>493</v>
      </c>
    </row>
    <row r="120" spans="1:22" ht="12.75" customHeight="1">
      <c r="A120" s="7">
        <v>3</v>
      </c>
      <c r="B120" s="9">
        <f t="shared" ref="B120:B121" si="17">B119+1</f>
        <v>2</v>
      </c>
      <c r="C120" s="9" t="str">
        <f t="shared" si="14"/>
        <v>f3t2</v>
      </c>
      <c r="D120" s="10" t="s">
        <v>39</v>
      </c>
      <c r="E120" s="13" t="s">
        <v>40</v>
      </c>
      <c r="H120" s="9" t="str">
        <f>CONCATENATE("[",C6,"]")</f>
        <v>[f0t3]</v>
      </c>
      <c r="I120" s="13" t="s">
        <v>38</v>
      </c>
      <c r="J120" s="10" t="s">
        <v>21</v>
      </c>
      <c r="K120" s="10" t="s">
        <v>21</v>
      </c>
      <c r="L120" s="13" t="s">
        <v>21</v>
      </c>
      <c r="M120" s="9"/>
      <c r="N120" s="10">
        <v>0</v>
      </c>
      <c r="O120" s="10">
        <v>0</v>
      </c>
      <c r="P120" s="10" t="s">
        <v>21</v>
      </c>
      <c r="Q120" s="10" t="s">
        <v>21</v>
      </c>
      <c r="R120" s="10">
        <v>0</v>
      </c>
      <c r="S120" s="10" t="s">
        <v>21</v>
      </c>
      <c r="T120" s="10" t="s">
        <v>21</v>
      </c>
      <c r="V120" t="s">
        <v>387</v>
      </c>
    </row>
    <row r="121" spans="1:22" ht="12.75" customHeight="1">
      <c r="A121" s="7">
        <v>3</v>
      </c>
      <c r="B121" s="9">
        <f t="shared" si="17"/>
        <v>3</v>
      </c>
      <c r="C121" s="9" t="str">
        <f t="shared" si="14"/>
        <v>f3t3</v>
      </c>
      <c r="D121" s="10" t="s">
        <v>41</v>
      </c>
      <c r="E121" s="13" t="s">
        <v>42</v>
      </c>
      <c r="G121" s="13"/>
      <c r="H121" s="9" t="str">
        <f>CONCATENATE("[",C7,"]")</f>
        <v>[f0t4]</v>
      </c>
      <c r="I121" s="13" t="s">
        <v>43</v>
      </c>
      <c r="J121" s="10" t="s">
        <v>21</v>
      </c>
      <c r="K121" s="10" t="s">
        <v>21</v>
      </c>
      <c r="L121" s="13" t="s">
        <v>21</v>
      </c>
      <c r="M121" s="9"/>
      <c r="N121" s="10">
        <v>0</v>
      </c>
      <c r="O121" s="10">
        <v>0</v>
      </c>
      <c r="P121" s="10" t="s">
        <v>21</v>
      </c>
      <c r="Q121" s="10" t="s">
        <v>21</v>
      </c>
      <c r="R121" s="10">
        <v>0</v>
      </c>
      <c r="S121" s="9"/>
      <c r="T121" s="9"/>
      <c r="V121" t="s">
        <v>388</v>
      </c>
    </row>
    <row r="122" spans="1:22" ht="12.75" customHeight="1">
      <c r="A122" s="7">
        <v>3</v>
      </c>
      <c r="B122" s="10">
        <v>4</v>
      </c>
      <c r="C122" s="9" t="str">
        <f t="shared" si="14"/>
        <v>f3t4</v>
      </c>
      <c r="D122" s="10" t="s">
        <v>200</v>
      </c>
      <c r="E122" s="13" t="s">
        <v>425</v>
      </c>
      <c r="F122" s="12" t="str">
        <f>C123</f>
        <v>f3t5</v>
      </c>
      <c r="G122" s="14" t="s">
        <v>490</v>
      </c>
      <c r="H122" s="9"/>
      <c r="I122" s="13"/>
      <c r="J122" s="9"/>
      <c r="K122" s="9"/>
      <c r="L122" s="13"/>
      <c r="M122" s="9"/>
      <c r="N122" s="10">
        <v>0</v>
      </c>
      <c r="O122" s="10">
        <v>60</v>
      </c>
      <c r="P122" s="9"/>
      <c r="Q122" s="9"/>
      <c r="R122" s="10">
        <v>1</v>
      </c>
      <c r="S122" s="9"/>
      <c r="T122" s="9"/>
      <c r="V122" s="12" t="s">
        <v>493</v>
      </c>
    </row>
    <row r="123" spans="1:22" ht="12.75" customHeight="1">
      <c r="A123" s="7">
        <v>3</v>
      </c>
      <c r="B123" s="10">
        <v>5</v>
      </c>
      <c r="C123" s="9" t="str">
        <f t="shared" si="14"/>
        <v>f3t5</v>
      </c>
      <c r="D123" s="10" t="s">
        <v>203</v>
      </c>
      <c r="E123" s="13" t="s">
        <v>204</v>
      </c>
      <c r="F123" s="12" t="str">
        <f>C124</f>
        <v>f3t6</v>
      </c>
      <c r="G123" s="12" t="s">
        <v>489</v>
      </c>
      <c r="H123" s="9"/>
      <c r="I123" s="13"/>
      <c r="J123" s="9"/>
      <c r="K123" s="9"/>
      <c r="L123" s="13"/>
      <c r="M123" s="9"/>
      <c r="N123" s="10">
        <v>0</v>
      </c>
      <c r="O123" s="10">
        <v>0</v>
      </c>
      <c r="P123" s="9"/>
      <c r="Q123" s="9"/>
      <c r="R123" s="10">
        <v>1</v>
      </c>
      <c r="S123" s="9"/>
      <c r="T123" s="9"/>
      <c r="V123" s="5" t="s">
        <v>408</v>
      </c>
    </row>
    <row r="124" spans="1:22" ht="12.75" customHeight="1">
      <c r="A124" s="7">
        <v>3</v>
      </c>
      <c r="B124" s="9">
        <f t="shared" ref="B124:B125" si="18">B123+1</f>
        <v>6</v>
      </c>
      <c r="C124" s="9" t="str">
        <f t="shared" ref="C124:C179" si="19">CONCATENATE("f",A124,"t",B124)</f>
        <v>f3t6</v>
      </c>
      <c r="D124" s="10" t="s">
        <v>205</v>
      </c>
      <c r="E124" s="13" t="s">
        <v>206</v>
      </c>
      <c r="F124" s="12" t="str">
        <f>CONCATENATE(C125,"-",C126,"-",C127,"-",C128,"-",C129)</f>
        <v>f3t7-f3t8-f3t9-f3t10-f3t11</v>
      </c>
      <c r="G124" s="13" t="s">
        <v>426</v>
      </c>
      <c r="H124" s="10" t="s">
        <v>427</v>
      </c>
      <c r="I124" s="13" t="s">
        <v>207</v>
      </c>
      <c r="J124" s="9"/>
      <c r="K124" s="9"/>
      <c r="L124" s="13"/>
      <c r="M124" s="9"/>
      <c r="N124" s="10">
        <v>0</v>
      </c>
      <c r="O124" s="10">
        <v>0</v>
      </c>
      <c r="P124" s="9"/>
      <c r="Q124" s="9"/>
      <c r="R124" s="10">
        <v>1</v>
      </c>
      <c r="S124" s="9"/>
      <c r="T124" s="9"/>
      <c r="V124" t="s">
        <v>409</v>
      </c>
    </row>
    <row r="125" spans="1:22" ht="12.75" customHeight="1">
      <c r="A125" s="7">
        <v>3</v>
      </c>
      <c r="B125" s="9">
        <f t="shared" si="18"/>
        <v>7</v>
      </c>
      <c r="C125" s="9" t="str">
        <f t="shared" si="19"/>
        <v>f3t7</v>
      </c>
      <c r="D125" s="10" t="s">
        <v>428</v>
      </c>
      <c r="E125" s="13" t="s">
        <v>429</v>
      </c>
      <c r="F125" s="12" t="str">
        <f>CONCATENATE(C126,"-",C127,"-",C128,"-",C129)</f>
        <v>f3t8-f3t9-f3t10-f3t11</v>
      </c>
      <c r="G125" s="13"/>
      <c r="H125" s="10" t="s">
        <v>430</v>
      </c>
      <c r="I125" s="13" t="s">
        <v>210</v>
      </c>
      <c r="J125" s="9"/>
      <c r="K125" s="9"/>
      <c r="L125" s="13"/>
      <c r="M125" s="9"/>
      <c r="N125" s="10">
        <v>0</v>
      </c>
      <c r="O125" s="10">
        <v>0</v>
      </c>
      <c r="P125" s="9"/>
      <c r="Q125" s="9"/>
      <c r="R125" s="10">
        <v>1</v>
      </c>
      <c r="S125" s="9"/>
      <c r="T125" s="9"/>
      <c r="V125" t="s">
        <v>410</v>
      </c>
    </row>
    <row r="126" spans="1:22" ht="12.75" customHeight="1">
      <c r="A126" s="7">
        <v>3</v>
      </c>
      <c r="B126" s="10">
        <v>8</v>
      </c>
      <c r="C126" s="9" t="str">
        <f t="shared" si="19"/>
        <v>f3t8</v>
      </c>
      <c r="D126" s="10" t="s">
        <v>241</v>
      </c>
      <c r="E126" s="13" t="s">
        <v>242</v>
      </c>
      <c r="F126" s="12" t="str">
        <f>CONCATENATE(C125,"-",C127,"-",C128,"-",C129)</f>
        <v>f3t7-f3t9-f3t10-f3t11</v>
      </c>
      <c r="G126" s="13"/>
      <c r="H126" s="10" t="s">
        <v>430</v>
      </c>
      <c r="I126" s="13" t="s">
        <v>210</v>
      </c>
      <c r="J126" s="9"/>
      <c r="K126" s="9"/>
      <c r="L126" s="13"/>
      <c r="M126" s="9"/>
      <c r="N126" s="10">
        <v>0</v>
      </c>
      <c r="O126" s="10">
        <v>0</v>
      </c>
      <c r="P126" s="9"/>
      <c r="Q126" s="9"/>
      <c r="R126" s="10">
        <v>1</v>
      </c>
      <c r="S126" s="9"/>
      <c r="T126" s="9"/>
      <c r="V126" t="s">
        <v>410</v>
      </c>
    </row>
    <row r="127" spans="1:22" ht="12.75" customHeight="1">
      <c r="A127" s="7">
        <v>3</v>
      </c>
      <c r="B127" s="10">
        <v>9</v>
      </c>
      <c r="C127" s="9" t="str">
        <f t="shared" si="19"/>
        <v>f3t9</v>
      </c>
      <c r="D127" s="10" t="s">
        <v>227</v>
      </c>
      <c r="E127" s="13" t="s">
        <v>431</v>
      </c>
      <c r="F127" s="12" t="str">
        <f>CONCATENATE(C125,"-",C126,"-",C128,"-",C129)</f>
        <v>f3t7-f3t8-f3t10-f3t11</v>
      </c>
      <c r="G127" s="13"/>
      <c r="H127" s="10" t="s">
        <v>430</v>
      </c>
      <c r="I127" s="13" t="s">
        <v>210</v>
      </c>
      <c r="J127" s="9"/>
      <c r="K127" s="9"/>
      <c r="L127" s="13"/>
      <c r="M127" s="9"/>
      <c r="N127" s="10">
        <v>0</v>
      </c>
      <c r="O127" s="10">
        <v>0</v>
      </c>
      <c r="P127" s="9"/>
      <c r="Q127" s="9"/>
      <c r="R127" s="10">
        <v>1</v>
      </c>
      <c r="S127" s="9"/>
      <c r="T127" s="9"/>
      <c r="V127" t="s">
        <v>410</v>
      </c>
    </row>
    <row r="128" spans="1:22" ht="12.75" customHeight="1">
      <c r="A128" s="7">
        <v>3</v>
      </c>
      <c r="B128" s="9">
        <f t="shared" ref="B128:B129" si="20">B127+1</f>
        <v>10</v>
      </c>
      <c r="C128" s="9" t="str">
        <f t="shared" si="19"/>
        <v>f3t10</v>
      </c>
      <c r="D128" s="10" t="s">
        <v>225</v>
      </c>
      <c r="E128" s="13" t="s">
        <v>432</v>
      </c>
      <c r="F128" s="12" t="str">
        <f>CONCATENATE(C125,"-",C126,"-",C127,"-",C129)</f>
        <v>f3t7-f3t8-f3t9-f3t11</v>
      </c>
      <c r="G128" s="13"/>
      <c r="H128" s="10" t="s">
        <v>430</v>
      </c>
      <c r="I128" s="13" t="s">
        <v>210</v>
      </c>
      <c r="J128" s="9"/>
      <c r="K128" s="9"/>
      <c r="L128" s="13"/>
      <c r="M128" s="9"/>
      <c r="N128" s="10">
        <v>0</v>
      </c>
      <c r="O128" s="10">
        <v>0</v>
      </c>
      <c r="P128" s="9"/>
      <c r="Q128" s="9"/>
      <c r="R128" s="10">
        <v>1</v>
      </c>
      <c r="S128" s="9"/>
      <c r="T128" s="9"/>
      <c r="V128" t="s">
        <v>410</v>
      </c>
    </row>
    <row r="129" spans="1:22" ht="12.75" customHeight="1">
      <c r="A129" s="7">
        <v>3</v>
      </c>
      <c r="B129" s="9">
        <f t="shared" si="20"/>
        <v>11</v>
      </c>
      <c r="C129" s="9" t="str">
        <f t="shared" si="19"/>
        <v>f3t11</v>
      </c>
      <c r="D129" s="10" t="s">
        <v>223</v>
      </c>
      <c r="E129" s="13" t="s">
        <v>224</v>
      </c>
      <c r="F129" s="12" t="str">
        <f>CONCATENATE(C125,"-",C126,"-",C127,"-",C128)</f>
        <v>f3t7-f3t8-f3t9-f3t10</v>
      </c>
      <c r="G129" s="13"/>
      <c r="H129" s="10" t="s">
        <v>430</v>
      </c>
      <c r="I129" s="13" t="s">
        <v>210</v>
      </c>
      <c r="J129" s="9"/>
      <c r="K129" s="9"/>
      <c r="L129" s="13"/>
      <c r="M129" s="9"/>
      <c r="N129" s="10">
        <v>0</v>
      </c>
      <c r="O129" s="10">
        <v>0</v>
      </c>
      <c r="P129" s="9"/>
      <c r="Q129" s="9"/>
      <c r="R129" s="10">
        <v>1</v>
      </c>
      <c r="S129" s="9"/>
      <c r="T129" s="9"/>
      <c r="V129" t="s">
        <v>411</v>
      </c>
    </row>
    <row r="130" spans="1:22" ht="12.75" customHeight="1">
      <c r="A130" s="11">
        <v>3</v>
      </c>
      <c r="B130" s="10">
        <v>12</v>
      </c>
      <c r="C130" s="11" t="str">
        <f t="shared" si="19"/>
        <v>f3t12</v>
      </c>
      <c r="D130" s="11" t="s">
        <v>211</v>
      </c>
      <c r="E130" s="13" t="s">
        <v>212</v>
      </c>
      <c r="G130" s="13"/>
      <c r="H130" s="10" t="s">
        <v>430</v>
      </c>
      <c r="I130" s="13" t="s">
        <v>210</v>
      </c>
      <c r="J130" s="9"/>
      <c r="K130" s="9"/>
      <c r="L130" s="13"/>
      <c r="M130" s="9"/>
      <c r="N130" s="10">
        <v>0</v>
      </c>
      <c r="O130" s="10">
        <v>0</v>
      </c>
      <c r="P130" s="9"/>
      <c r="Q130" s="9"/>
      <c r="R130" s="10">
        <v>1</v>
      </c>
      <c r="S130" s="9"/>
      <c r="T130" s="9"/>
      <c r="V130" t="s">
        <v>410</v>
      </c>
    </row>
    <row r="131" spans="1:22" ht="12.75" customHeight="1">
      <c r="A131" s="11">
        <v>3</v>
      </c>
      <c r="B131" s="10">
        <v>13</v>
      </c>
      <c r="C131" s="11" t="str">
        <f t="shared" si="19"/>
        <v>f3t13</v>
      </c>
      <c r="D131" s="11" t="s">
        <v>213</v>
      </c>
      <c r="E131" s="13" t="s">
        <v>214</v>
      </c>
      <c r="G131" s="13"/>
      <c r="H131" s="10" t="s">
        <v>430</v>
      </c>
      <c r="I131" s="13" t="s">
        <v>210</v>
      </c>
      <c r="J131" s="9"/>
      <c r="K131" s="9"/>
      <c r="L131" s="13"/>
      <c r="M131" s="9"/>
      <c r="N131" s="10">
        <v>0</v>
      </c>
      <c r="O131" s="10">
        <v>0</v>
      </c>
      <c r="P131" s="9"/>
      <c r="Q131" s="9"/>
      <c r="R131" s="10">
        <v>1</v>
      </c>
      <c r="S131" s="9"/>
      <c r="T131" s="9"/>
      <c r="V131" t="s">
        <v>410</v>
      </c>
    </row>
    <row r="132" spans="1:22" ht="12.75" customHeight="1">
      <c r="A132" s="11">
        <v>3</v>
      </c>
      <c r="B132" s="9">
        <f t="shared" ref="B132:B133" si="21">B131+1</f>
        <v>14</v>
      </c>
      <c r="C132" s="11" t="str">
        <f t="shared" si="19"/>
        <v>f3t14</v>
      </c>
      <c r="D132" s="11" t="s">
        <v>215</v>
      </c>
      <c r="E132" s="13" t="s">
        <v>216</v>
      </c>
      <c r="G132" s="13"/>
      <c r="H132" s="10" t="s">
        <v>430</v>
      </c>
      <c r="I132" s="13" t="s">
        <v>210</v>
      </c>
      <c r="J132" s="9"/>
      <c r="K132" s="9"/>
      <c r="L132" s="13"/>
      <c r="M132" s="9"/>
      <c r="N132" s="10">
        <v>0</v>
      </c>
      <c r="O132" s="10">
        <v>0</v>
      </c>
      <c r="P132" s="9"/>
      <c r="Q132" s="9"/>
      <c r="R132" s="10">
        <v>1</v>
      </c>
      <c r="S132" s="9"/>
      <c r="T132" s="9"/>
      <c r="V132" t="s">
        <v>410</v>
      </c>
    </row>
    <row r="133" spans="1:22" ht="12.75" customHeight="1">
      <c r="A133" s="11">
        <v>3</v>
      </c>
      <c r="B133" s="9">
        <f t="shared" si="21"/>
        <v>15</v>
      </c>
      <c r="C133" s="11" t="str">
        <f t="shared" si="19"/>
        <v>f3t15</v>
      </c>
      <c r="D133" s="11" t="s">
        <v>217</v>
      </c>
      <c r="E133" s="13" t="s">
        <v>218</v>
      </c>
      <c r="G133" s="13"/>
      <c r="H133" s="10" t="s">
        <v>430</v>
      </c>
      <c r="I133" s="13" t="s">
        <v>210</v>
      </c>
      <c r="J133" s="9"/>
      <c r="K133" s="9"/>
      <c r="L133" s="13"/>
      <c r="M133" s="9"/>
      <c r="N133" s="10">
        <v>0</v>
      </c>
      <c r="O133" s="10">
        <v>0</v>
      </c>
      <c r="P133" s="9"/>
      <c r="Q133" s="9"/>
      <c r="R133" s="10">
        <v>1</v>
      </c>
      <c r="S133" s="9"/>
      <c r="T133" s="9"/>
      <c r="V133" t="s">
        <v>410</v>
      </c>
    </row>
    <row r="134" spans="1:22" ht="12.75" customHeight="1">
      <c r="A134" s="11">
        <v>3</v>
      </c>
      <c r="B134" s="10">
        <v>16</v>
      </c>
      <c r="C134" s="11" t="str">
        <f t="shared" si="19"/>
        <v>f3t16</v>
      </c>
      <c r="D134" s="11" t="s">
        <v>219</v>
      </c>
      <c r="E134" s="13" t="s">
        <v>220</v>
      </c>
      <c r="G134" s="13"/>
      <c r="H134" s="10" t="s">
        <v>430</v>
      </c>
      <c r="I134" s="13" t="s">
        <v>210</v>
      </c>
      <c r="J134" s="9"/>
      <c r="K134" s="9"/>
      <c r="L134" s="13"/>
      <c r="M134" s="9"/>
      <c r="N134" s="10">
        <v>0</v>
      </c>
      <c r="O134" s="10">
        <v>0</v>
      </c>
      <c r="P134" s="9"/>
      <c r="Q134" s="9"/>
      <c r="R134" s="10">
        <v>1</v>
      </c>
      <c r="S134" s="9"/>
      <c r="T134" s="9"/>
      <c r="V134" t="s">
        <v>410</v>
      </c>
    </row>
    <row r="135" spans="1:22" ht="12.75" customHeight="1">
      <c r="A135" s="11">
        <v>3</v>
      </c>
      <c r="B135" s="10">
        <v>17</v>
      </c>
      <c r="C135" s="11" t="str">
        <f t="shared" si="19"/>
        <v>f3t17</v>
      </c>
      <c r="D135" s="11" t="s">
        <v>221</v>
      </c>
      <c r="E135" s="13" t="s">
        <v>222</v>
      </c>
      <c r="G135" s="13"/>
      <c r="H135" s="10" t="s">
        <v>430</v>
      </c>
      <c r="I135" s="13" t="s">
        <v>210</v>
      </c>
      <c r="J135" s="9"/>
      <c r="K135" s="9"/>
      <c r="L135" s="13"/>
      <c r="M135" s="9"/>
      <c r="N135" s="10">
        <v>0</v>
      </c>
      <c r="O135" s="10">
        <v>0</v>
      </c>
      <c r="P135" s="9"/>
      <c r="Q135" s="9"/>
      <c r="R135" s="10">
        <v>1</v>
      </c>
      <c r="S135" s="9"/>
      <c r="T135" s="9"/>
      <c r="V135" t="s">
        <v>410</v>
      </c>
    </row>
    <row r="136" spans="1:22" ht="12.75" customHeight="1">
      <c r="A136" s="11">
        <v>3</v>
      </c>
      <c r="B136" s="9">
        <f t="shared" ref="B136:B137" si="22">B135+1</f>
        <v>18</v>
      </c>
      <c r="C136" s="11" t="str">
        <f t="shared" si="19"/>
        <v>f3t18</v>
      </c>
      <c r="D136" s="11" t="s">
        <v>229</v>
      </c>
      <c r="E136" s="13" t="s">
        <v>230</v>
      </c>
      <c r="G136" s="13"/>
      <c r="H136" s="10" t="s">
        <v>430</v>
      </c>
      <c r="I136" s="13" t="s">
        <v>210</v>
      </c>
      <c r="J136" s="9"/>
      <c r="K136" s="9"/>
      <c r="L136" s="13"/>
      <c r="M136" s="9"/>
      <c r="N136" s="10">
        <v>0</v>
      </c>
      <c r="O136" s="10">
        <v>0</v>
      </c>
      <c r="P136" s="9"/>
      <c r="Q136" s="9"/>
      <c r="R136" s="10">
        <v>1</v>
      </c>
      <c r="S136" s="9"/>
      <c r="T136" s="9"/>
      <c r="V136" t="s">
        <v>410</v>
      </c>
    </row>
    <row r="137" spans="1:22" ht="12.75" customHeight="1">
      <c r="A137" s="11">
        <v>3</v>
      </c>
      <c r="B137" s="9">
        <f t="shared" si="22"/>
        <v>19</v>
      </c>
      <c r="C137" s="11" t="str">
        <f t="shared" si="19"/>
        <v>f3t19</v>
      </c>
      <c r="D137" s="11" t="s">
        <v>231</v>
      </c>
      <c r="E137" s="13" t="s">
        <v>232</v>
      </c>
      <c r="G137" s="13"/>
      <c r="H137" s="10" t="s">
        <v>430</v>
      </c>
      <c r="I137" s="13" t="s">
        <v>210</v>
      </c>
      <c r="J137" s="9"/>
      <c r="K137" s="9"/>
      <c r="L137" s="13"/>
      <c r="M137" s="9"/>
      <c r="N137" s="10">
        <v>0</v>
      </c>
      <c r="O137" s="10">
        <v>0</v>
      </c>
      <c r="P137" s="9"/>
      <c r="Q137" s="9"/>
      <c r="R137" s="10">
        <v>1</v>
      </c>
      <c r="S137" s="9"/>
      <c r="T137" s="9"/>
      <c r="V137" t="s">
        <v>410</v>
      </c>
    </row>
    <row r="138" spans="1:22" ht="12.75" customHeight="1">
      <c r="A138" s="11">
        <v>3</v>
      </c>
      <c r="B138" s="10">
        <v>20</v>
      </c>
      <c r="C138" s="11" t="str">
        <f t="shared" si="19"/>
        <v>f3t20</v>
      </c>
      <c r="D138" s="11" t="s">
        <v>233</v>
      </c>
      <c r="E138" s="13" t="s">
        <v>234</v>
      </c>
      <c r="G138" s="13"/>
      <c r="H138" s="10" t="s">
        <v>430</v>
      </c>
      <c r="I138" s="13" t="s">
        <v>210</v>
      </c>
      <c r="J138" s="9"/>
      <c r="K138" s="9"/>
      <c r="L138" s="13"/>
      <c r="M138" s="9"/>
      <c r="N138" s="10">
        <v>0</v>
      </c>
      <c r="O138" s="10">
        <v>0</v>
      </c>
      <c r="P138" s="9"/>
      <c r="Q138" s="9"/>
      <c r="R138" s="10">
        <v>1</v>
      </c>
      <c r="S138" s="9"/>
      <c r="T138" s="9"/>
      <c r="V138" t="s">
        <v>410</v>
      </c>
    </row>
    <row r="139" spans="1:22" ht="12.75" customHeight="1">
      <c r="A139" s="11">
        <v>3</v>
      </c>
      <c r="B139" s="10">
        <v>21</v>
      </c>
      <c r="C139" s="11" t="str">
        <f t="shared" si="19"/>
        <v>f3t21</v>
      </c>
      <c r="D139" s="11" t="s">
        <v>235</v>
      </c>
      <c r="E139" s="13" t="s">
        <v>236</v>
      </c>
      <c r="G139" s="13"/>
      <c r="H139" s="10" t="s">
        <v>430</v>
      </c>
      <c r="I139" s="13" t="s">
        <v>210</v>
      </c>
      <c r="J139" s="9"/>
      <c r="K139" s="9"/>
      <c r="L139" s="13"/>
      <c r="M139" s="9"/>
      <c r="N139" s="10">
        <v>0</v>
      </c>
      <c r="O139" s="10">
        <v>0</v>
      </c>
      <c r="P139" s="9"/>
      <c r="Q139" s="9"/>
      <c r="R139" s="10">
        <v>1</v>
      </c>
      <c r="S139" s="9"/>
      <c r="T139" s="9"/>
      <c r="V139" t="s">
        <v>410</v>
      </c>
    </row>
    <row r="140" spans="1:22" ht="12.75" customHeight="1">
      <c r="A140" s="11">
        <v>3</v>
      </c>
      <c r="B140" s="9">
        <f t="shared" ref="B140:B141" si="23">B139+1</f>
        <v>22</v>
      </c>
      <c r="C140" s="11" t="str">
        <f t="shared" si="19"/>
        <v>f3t22</v>
      </c>
      <c r="D140" s="11" t="s">
        <v>237</v>
      </c>
      <c r="E140" s="13" t="s">
        <v>238</v>
      </c>
      <c r="G140" s="13"/>
      <c r="H140" s="10" t="s">
        <v>430</v>
      </c>
      <c r="I140" s="13" t="s">
        <v>210</v>
      </c>
      <c r="J140" s="9"/>
      <c r="K140" s="9"/>
      <c r="L140" s="13"/>
      <c r="M140" s="9"/>
      <c r="N140" s="10">
        <v>0</v>
      </c>
      <c r="O140" s="10">
        <v>0</v>
      </c>
      <c r="P140" s="9"/>
      <c r="Q140" s="9"/>
      <c r="R140" s="10">
        <v>1</v>
      </c>
      <c r="S140" s="9"/>
      <c r="T140" s="9"/>
      <c r="V140" t="s">
        <v>410</v>
      </c>
    </row>
    <row r="141" spans="1:22" ht="12.75" customHeight="1">
      <c r="A141" s="11">
        <v>3</v>
      </c>
      <c r="B141" s="9">
        <f t="shared" si="23"/>
        <v>23</v>
      </c>
      <c r="C141" s="11" t="str">
        <f t="shared" si="19"/>
        <v>f3t23</v>
      </c>
      <c r="D141" s="11" t="s">
        <v>239</v>
      </c>
      <c r="E141" s="13" t="s">
        <v>240</v>
      </c>
      <c r="G141" s="13"/>
      <c r="H141" s="10" t="s">
        <v>430</v>
      </c>
      <c r="I141" s="13" t="s">
        <v>210</v>
      </c>
      <c r="J141" s="9"/>
      <c r="K141" s="9"/>
      <c r="L141" s="13"/>
      <c r="M141" s="9"/>
      <c r="N141" s="10">
        <v>0</v>
      </c>
      <c r="O141" s="10">
        <v>0</v>
      </c>
      <c r="P141" s="9"/>
      <c r="Q141" s="9"/>
      <c r="R141" s="10">
        <v>1</v>
      </c>
      <c r="S141" s="9"/>
      <c r="T141" s="9"/>
      <c r="V141" t="s">
        <v>411</v>
      </c>
    </row>
    <row r="142" spans="1:22" ht="12.75" customHeight="1">
      <c r="A142" s="11">
        <v>3</v>
      </c>
      <c r="B142" s="10">
        <v>24</v>
      </c>
      <c r="C142" s="11" t="str">
        <f t="shared" si="19"/>
        <v>f3t24</v>
      </c>
      <c r="D142" s="11" t="s">
        <v>153</v>
      </c>
      <c r="E142" s="13" t="s">
        <v>243</v>
      </c>
      <c r="G142" s="13"/>
      <c r="H142" s="10" t="s">
        <v>430</v>
      </c>
      <c r="I142" s="13" t="s">
        <v>210</v>
      </c>
      <c r="J142" s="9"/>
      <c r="K142" s="9"/>
      <c r="L142" s="13"/>
      <c r="M142" s="9"/>
      <c r="N142" s="10">
        <v>0</v>
      </c>
      <c r="O142" s="10">
        <v>0</v>
      </c>
      <c r="P142" s="9"/>
      <c r="Q142" s="9"/>
      <c r="R142" s="10">
        <v>1</v>
      </c>
      <c r="S142" s="9"/>
      <c r="T142" s="9"/>
      <c r="V142" t="s">
        <v>410</v>
      </c>
    </row>
    <row r="143" spans="1:22" ht="12.75" customHeight="1">
      <c r="A143" s="11">
        <v>3</v>
      </c>
      <c r="B143" s="10">
        <v>25</v>
      </c>
      <c r="C143" s="11" t="str">
        <f t="shared" si="19"/>
        <v>f3t25</v>
      </c>
      <c r="D143" s="11" t="s">
        <v>433</v>
      </c>
      <c r="E143" s="13" t="s">
        <v>434</v>
      </c>
      <c r="G143" s="13"/>
      <c r="H143" s="10" t="s">
        <v>430</v>
      </c>
      <c r="I143" s="13" t="s">
        <v>210</v>
      </c>
      <c r="J143" s="9"/>
      <c r="K143" s="9"/>
      <c r="L143" s="13"/>
      <c r="M143" s="9"/>
      <c r="N143" s="10">
        <v>0</v>
      </c>
      <c r="O143" s="10">
        <v>0</v>
      </c>
      <c r="P143" s="9"/>
      <c r="Q143" s="9"/>
      <c r="R143" s="10">
        <v>1</v>
      </c>
      <c r="S143" s="9"/>
      <c r="T143" s="9"/>
      <c r="V143" t="s">
        <v>410</v>
      </c>
    </row>
    <row r="144" spans="1:22" ht="12.75" customHeight="1">
      <c r="A144" s="10">
        <v>3</v>
      </c>
      <c r="B144" s="9">
        <f t="shared" ref="B144:B145" si="24">B143+1</f>
        <v>26</v>
      </c>
      <c r="C144" s="9" t="str">
        <f t="shared" si="19"/>
        <v>f3t26</v>
      </c>
      <c r="D144" s="10" t="s">
        <v>244</v>
      </c>
      <c r="E144" s="13" t="s">
        <v>245</v>
      </c>
      <c r="F144" s="12" t="str">
        <f>C146</f>
        <v>f3t28</v>
      </c>
      <c r="G144" s="12" t="s">
        <v>371</v>
      </c>
      <c r="H144" s="9"/>
      <c r="I144" s="13" t="s">
        <v>210</v>
      </c>
      <c r="J144" s="9"/>
      <c r="K144" s="9"/>
      <c r="L144" s="13"/>
      <c r="M144" s="9"/>
      <c r="N144" s="10">
        <v>0</v>
      </c>
      <c r="O144" s="10">
        <v>0</v>
      </c>
      <c r="P144" s="9"/>
      <c r="Q144" s="9"/>
      <c r="R144" s="10">
        <v>1</v>
      </c>
      <c r="S144" s="9"/>
      <c r="T144" s="9"/>
      <c r="V144" s="5" t="s">
        <v>409</v>
      </c>
    </row>
    <row r="145" spans="1:22" ht="12.75" customHeight="1">
      <c r="A145" s="10">
        <v>3</v>
      </c>
      <c r="B145" s="9">
        <f t="shared" si="24"/>
        <v>27</v>
      </c>
      <c r="C145" s="9" t="str">
        <f t="shared" si="19"/>
        <v>f3t27</v>
      </c>
      <c r="D145" s="10" t="s">
        <v>247</v>
      </c>
      <c r="E145" s="13" t="s">
        <v>245</v>
      </c>
      <c r="F145" s="12" t="str">
        <f t="shared" ref="F145:F149" si="25">C146</f>
        <v>f3t28</v>
      </c>
      <c r="H145" s="9"/>
      <c r="I145" s="13"/>
      <c r="J145" s="9"/>
      <c r="K145" s="9"/>
      <c r="L145" s="13"/>
      <c r="M145" s="9"/>
      <c r="N145" s="10">
        <v>0</v>
      </c>
      <c r="O145" s="10">
        <v>0</v>
      </c>
      <c r="P145" s="9"/>
      <c r="Q145" s="9"/>
      <c r="R145" s="10">
        <v>1</v>
      </c>
      <c r="S145" s="9"/>
      <c r="T145" s="9"/>
      <c r="V145" s="5" t="s">
        <v>409</v>
      </c>
    </row>
    <row r="146" spans="1:22" ht="12.75" customHeight="1">
      <c r="A146" s="10">
        <v>3</v>
      </c>
      <c r="B146" s="10">
        <v>28</v>
      </c>
      <c r="C146" s="9" t="str">
        <f t="shared" si="19"/>
        <v>f3t28</v>
      </c>
      <c r="D146" s="10" t="s">
        <v>436</v>
      </c>
      <c r="E146" s="13" t="s">
        <v>437</v>
      </c>
      <c r="F146" s="12" t="str">
        <f t="shared" si="25"/>
        <v>f3t29</v>
      </c>
      <c r="G146" s="13" t="s">
        <v>435</v>
      </c>
      <c r="H146" s="10" t="s">
        <v>438</v>
      </c>
      <c r="I146" s="13" t="s">
        <v>258</v>
      </c>
      <c r="J146" s="9"/>
      <c r="K146" s="9"/>
      <c r="L146" s="13"/>
      <c r="M146" s="9"/>
      <c r="N146" s="10">
        <v>0</v>
      </c>
      <c r="O146" s="10">
        <v>0</v>
      </c>
      <c r="P146" s="9"/>
      <c r="Q146" s="9"/>
      <c r="R146" s="10">
        <v>1</v>
      </c>
      <c r="S146" s="9"/>
      <c r="T146" s="9"/>
      <c r="V146" t="s">
        <v>413</v>
      </c>
    </row>
    <row r="147" spans="1:22" ht="12.75" customHeight="1">
      <c r="A147" s="10">
        <v>3</v>
      </c>
      <c r="B147" s="10">
        <v>29</v>
      </c>
      <c r="C147" s="9" t="str">
        <f t="shared" si="19"/>
        <v>f3t29</v>
      </c>
      <c r="D147" s="10" t="s">
        <v>259</v>
      </c>
      <c r="E147" s="13" t="s">
        <v>260</v>
      </c>
      <c r="F147" s="12" t="str">
        <f t="shared" si="25"/>
        <v>f3t30</v>
      </c>
      <c r="G147" s="13" t="s">
        <v>257</v>
      </c>
      <c r="H147" s="9"/>
      <c r="I147" s="13"/>
      <c r="J147" s="9"/>
      <c r="K147" s="9"/>
      <c r="L147" s="13"/>
      <c r="M147" s="9"/>
      <c r="N147" s="10">
        <v>0</v>
      </c>
      <c r="O147" s="10">
        <v>0</v>
      </c>
      <c r="P147" s="9"/>
      <c r="Q147" s="9"/>
      <c r="R147" s="10">
        <v>1</v>
      </c>
      <c r="S147" s="9"/>
      <c r="T147" s="9"/>
      <c r="V147" t="s">
        <v>414</v>
      </c>
    </row>
    <row r="148" spans="1:22" ht="12.75" customHeight="1">
      <c r="A148" s="10">
        <v>3</v>
      </c>
      <c r="B148" s="9">
        <f t="shared" ref="B148:B149" si="26">B147+1</f>
        <v>30</v>
      </c>
      <c r="C148" s="9" t="str">
        <f t="shared" si="19"/>
        <v>f3t30</v>
      </c>
      <c r="D148" s="10" t="s">
        <v>261</v>
      </c>
      <c r="E148" s="16" t="s">
        <v>262</v>
      </c>
      <c r="F148" s="12" t="str">
        <f t="shared" si="25"/>
        <v>f3t31</v>
      </c>
      <c r="G148" s="13" t="s">
        <v>492</v>
      </c>
      <c r="H148" s="10" t="s">
        <v>439</v>
      </c>
      <c r="I148" s="16" t="s">
        <v>440</v>
      </c>
      <c r="J148" s="9"/>
      <c r="K148" s="9"/>
      <c r="L148" s="15"/>
      <c r="M148" s="9"/>
      <c r="N148" s="10">
        <v>0</v>
      </c>
      <c r="O148" s="10">
        <v>0</v>
      </c>
      <c r="P148" s="9"/>
      <c r="Q148" s="9"/>
      <c r="R148" s="10">
        <v>1</v>
      </c>
      <c r="S148" s="9"/>
      <c r="T148" s="9"/>
      <c r="V148" t="s">
        <v>415</v>
      </c>
    </row>
    <row r="149" spans="1:22" ht="12.75" customHeight="1">
      <c r="A149" s="10">
        <v>3</v>
      </c>
      <c r="B149" s="9">
        <f t="shared" si="26"/>
        <v>31</v>
      </c>
      <c r="C149" s="9" t="str">
        <f t="shared" si="19"/>
        <v>f3t31</v>
      </c>
      <c r="D149" s="10" t="s">
        <v>264</v>
      </c>
      <c r="E149" s="16" t="s">
        <v>265</v>
      </c>
      <c r="F149" s="12" t="str">
        <f t="shared" si="25"/>
        <v>f3t32</v>
      </c>
      <c r="G149" s="15" t="s">
        <v>370</v>
      </c>
      <c r="H149" s="10" t="s">
        <v>441</v>
      </c>
      <c r="I149" s="16" t="s">
        <v>442</v>
      </c>
      <c r="J149" s="9"/>
      <c r="K149" s="9"/>
      <c r="L149" s="15"/>
      <c r="M149" s="9"/>
      <c r="N149" s="10">
        <v>0</v>
      </c>
      <c r="O149" s="10">
        <v>0</v>
      </c>
      <c r="P149" s="9"/>
      <c r="Q149" s="9"/>
      <c r="R149" s="10">
        <v>1</v>
      </c>
      <c r="S149" s="9"/>
      <c r="T149" s="9"/>
      <c r="V149" t="s">
        <v>416</v>
      </c>
    </row>
    <row r="150" spans="1:22" ht="12.75" customHeight="1">
      <c r="A150" s="10">
        <v>3</v>
      </c>
      <c r="B150" s="10">
        <v>32</v>
      </c>
      <c r="C150" s="9" t="str">
        <f t="shared" si="19"/>
        <v>f3t32</v>
      </c>
      <c r="D150" s="10" t="s">
        <v>268</v>
      </c>
      <c r="E150" s="16" t="s">
        <v>269</v>
      </c>
      <c r="F150" s="12" t="str">
        <f>CONCATENATE(C151,"-",C152,"-",C153,"-",C154,"-",C155)</f>
        <v>f3t33-f3t34-f3t35-f3t36-f3t37</v>
      </c>
      <c r="G150" s="16" t="s">
        <v>266</v>
      </c>
      <c r="H150" s="10" t="s">
        <v>443</v>
      </c>
      <c r="I150" s="16" t="s">
        <v>444</v>
      </c>
      <c r="J150" s="9"/>
      <c r="K150" s="9"/>
      <c r="L150" s="15"/>
      <c r="M150" s="9"/>
      <c r="N150" s="10">
        <v>0</v>
      </c>
      <c r="O150" s="10">
        <v>0</v>
      </c>
      <c r="P150" s="9"/>
      <c r="Q150" s="9"/>
      <c r="R150" s="10">
        <v>1</v>
      </c>
      <c r="S150" s="9"/>
      <c r="T150" s="9"/>
      <c r="V150" t="s">
        <v>409</v>
      </c>
    </row>
    <row r="151" spans="1:22" ht="12.75" customHeight="1">
      <c r="A151" s="10">
        <v>3</v>
      </c>
      <c r="B151" s="10">
        <v>33</v>
      </c>
      <c r="C151" s="9" t="str">
        <f t="shared" si="19"/>
        <v>f3t33</v>
      </c>
      <c r="D151" s="10" t="s">
        <v>445</v>
      </c>
      <c r="E151" s="16" t="s">
        <v>446</v>
      </c>
      <c r="F151" s="12" t="str">
        <f>CONCATENATE(C152,"-",C153,"-",C154,"-",C155)</f>
        <v>f3t34-f3t35-f3t36-f3t37</v>
      </c>
      <c r="G151" s="15"/>
      <c r="H151" s="7" t="str">
        <f>CONCATENATE("[",C150,"-",C125,"]")</f>
        <v>[f3t32-f3t7]</v>
      </c>
      <c r="I151" s="13" t="s">
        <v>447</v>
      </c>
      <c r="J151" s="9"/>
      <c r="K151" s="9"/>
      <c r="L151" s="15"/>
      <c r="M151" s="9"/>
      <c r="N151" s="10">
        <v>0</v>
      </c>
      <c r="O151" s="10">
        <v>0</v>
      </c>
      <c r="P151" s="9"/>
      <c r="Q151" s="9"/>
      <c r="R151" s="10">
        <v>1</v>
      </c>
      <c r="S151" s="9"/>
      <c r="T151" s="9"/>
      <c r="V151" t="s">
        <v>409</v>
      </c>
    </row>
    <row r="152" spans="1:22" ht="12.75" customHeight="1">
      <c r="A152" s="10">
        <v>3</v>
      </c>
      <c r="B152" s="9">
        <f t="shared" ref="B152:B153" si="27">B151+1</f>
        <v>34</v>
      </c>
      <c r="C152" s="9" t="str">
        <f t="shared" si="19"/>
        <v>f3t34</v>
      </c>
      <c r="D152" s="10" t="s">
        <v>319</v>
      </c>
      <c r="E152" s="16" t="s">
        <v>320</v>
      </c>
      <c r="F152" s="12" t="str">
        <f>CONCATENATE(C151,"-",C153,"-",C154,"-",C155)</f>
        <v>f3t33-f3t35-f3t36-f3t37</v>
      </c>
      <c r="G152" s="15"/>
      <c r="H152" s="7" t="str">
        <f>CONCATENATE("[",C150,"-",C126,"]")</f>
        <v>[f3t32-f3t8]</v>
      </c>
      <c r="I152" s="13" t="s">
        <v>448</v>
      </c>
      <c r="J152" s="9"/>
      <c r="K152" s="9"/>
      <c r="L152" s="15"/>
      <c r="M152" s="9"/>
      <c r="N152" s="10">
        <v>0</v>
      </c>
      <c r="O152" s="10">
        <v>0</v>
      </c>
      <c r="P152" s="9"/>
      <c r="Q152" s="9"/>
      <c r="R152" s="10">
        <v>1</v>
      </c>
      <c r="S152" s="9"/>
      <c r="T152" s="9"/>
      <c r="V152" t="s">
        <v>409</v>
      </c>
    </row>
    <row r="153" spans="1:22" ht="12.75" customHeight="1">
      <c r="A153" s="10">
        <v>3</v>
      </c>
      <c r="B153" s="9">
        <f t="shared" si="27"/>
        <v>35</v>
      </c>
      <c r="C153" s="9" t="str">
        <f t="shared" si="19"/>
        <v>f3t35</v>
      </c>
      <c r="D153" s="10" t="s">
        <v>298</v>
      </c>
      <c r="E153" s="16" t="s">
        <v>299</v>
      </c>
      <c r="F153" s="12" t="str">
        <f>CONCATENATE(C151,"-",C152,"-",C154,"-",C155)</f>
        <v>f3t33-f3t34-f3t36-f3t37</v>
      </c>
      <c r="G153" s="15"/>
      <c r="H153" s="7" t="str">
        <f>CONCATENATE("[",C150,"-",C127,"]")</f>
        <v>[f3t32-f3t9]</v>
      </c>
      <c r="I153" s="13" t="s">
        <v>449</v>
      </c>
      <c r="J153" s="9"/>
      <c r="K153" s="9"/>
      <c r="L153" s="15"/>
      <c r="M153" s="9"/>
      <c r="N153" s="10">
        <v>0</v>
      </c>
      <c r="O153" s="10">
        <v>0</v>
      </c>
      <c r="P153" s="9"/>
      <c r="Q153" s="9"/>
      <c r="R153" s="10">
        <v>1</v>
      </c>
      <c r="S153" s="9"/>
      <c r="T153" s="9"/>
      <c r="V153" t="s">
        <v>409</v>
      </c>
    </row>
    <row r="154" spans="1:22" ht="12.75" customHeight="1">
      <c r="A154" s="10">
        <v>3</v>
      </c>
      <c r="B154" s="10">
        <v>36</v>
      </c>
      <c r="C154" s="9" t="str">
        <f t="shared" si="19"/>
        <v>f3t36</v>
      </c>
      <c r="D154" s="10" t="s">
        <v>295</v>
      </c>
      <c r="E154" s="16" t="s">
        <v>296</v>
      </c>
      <c r="F154" s="12" t="str">
        <f>CONCATENATE(C151,"-",C152,"-",C153,"-",C155)</f>
        <v>f3t33-f3t34-f3t35-f3t37</v>
      </c>
      <c r="G154" s="15"/>
      <c r="H154" s="7" t="str">
        <f>CONCATENATE("[",C150,"-",C128,"]")</f>
        <v>[f3t32-f3t10]</v>
      </c>
      <c r="I154" s="13" t="s">
        <v>450</v>
      </c>
      <c r="J154" s="9"/>
      <c r="K154" s="9"/>
      <c r="L154" s="15"/>
      <c r="M154" s="9"/>
      <c r="N154" s="10">
        <v>0</v>
      </c>
      <c r="O154" s="10">
        <v>0</v>
      </c>
      <c r="P154" s="9"/>
      <c r="Q154" s="9"/>
      <c r="R154" s="10">
        <v>1</v>
      </c>
      <c r="S154" s="9"/>
      <c r="T154" s="9"/>
      <c r="V154" t="s">
        <v>409</v>
      </c>
    </row>
    <row r="155" spans="1:22" ht="12.75" customHeight="1">
      <c r="A155" s="10">
        <v>3</v>
      </c>
      <c r="B155" s="10">
        <v>37</v>
      </c>
      <c r="C155" s="9" t="str">
        <f t="shared" si="19"/>
        <v>f3t37</v>
      </c>
      <c r="D155" s="10" t="s">
        <v>292</v>
      </c>
      <c r="E155" s="16" t="s">
        <v>293</v>
      </c>
      <c r="F155" s="12" t="str">
        <f>CONCATENATE(C151,"-",C152,"-",C153,"-",C154)</f>
        <v>f3t33-f3t34-f3t35-f3t36</v>
      </c>
      <c r="G155" s="15"/>
      <c r="H155" s="7" t="str">
        <f>CONCATENATE("[",C150,"-",C129,"]")</f>
        <v>[f3t32-f3t11]</v>
      </c>
      <c r="I155" s="13" t="s">
        <v>451</v>
      </c>
      <c r="J155" s="9"/>
      <c r="K155" s="9"/>
      <c r="L155" s="15"/>
      <c r="M155" s="9"/>
      <c r="N155" s="10">
        <v>0</v>
      </c>
      <c r="O155" s="10">
        <v>0</v>
      </c>
      <c r="P155" s="9"/>
      <c r="Q155" s="9"/>
      <c r="R155" s="10">
        <v>1</v>
      </c>
      <c r="S155" s="9"/>
      <c r="T155" s="9"/>
      <c r="V155" t="s">
        <v>409</v>
      </c>
    </row>
    <row r="156" spans="1:22" ht="12.75" customHeight="1">
      <c r="A156" s="11">
        <v>3</v>
      </c>
      <c r="B156" s="9">
        <f t="shared" ref="B156:B157" si="28">B155+1</f>
        <v>38</v>
      </c>
      <c r="C156" s="9" t="str">
        <f t="shared" si="19"/>
        <v>f3t38</v>
      </c>
      <c r="D156" s="11" t="s">
        <v>286</v>
      </c>
      <c r="E156" s="16" t="s">
        <v>287</v>
      </c>
      <c r="G156" s="15"/>
      <c r="H156" s="7" t="str">
        <f>CONCATENATE("[",C150,"-",C134,"]")</f>
        <v>[f3t32-f3t16]</v>
      </c>
      <c r="I156" s="13" t="s">
        <v>452</v>
      </c>
      <c r="J156" s="9"/>
      <c r="K156" s="9"/>
      <c r="L156" s="15"/>
      <c r="M156" s="9"/>
      <c r="N156" s="10">
        <v>0</v>
      </c>
      <c r="O156" s="10">
        <v>0</v>
      </c>
      <c r="P156" s="9"/>
      <c r="Q156" s="9"/>
      <c r="R156" s="10">
        <v>1</v>
      </c>
      <c r="S156" s="9"/>
      <c r="T156" s="9"/>
      <c r="V156" t="s">
        <v>409</v>
      </c>
    </row>
    <row r="157" spans="1:22" ht="12.75" customHeight="1">
      <c r="A157" s="11">
        <v>3</v>
      </c>
      <c r="B157" s="9">
        <f t="shared" si="28"/>
        <v>39</v>
      </c>
      <c r="C157" s="9" t="str">
        <f t="shared" si="19"/>
        <v>f3t39</v>
      </c>
      <c r="D157" s="11" t="s">
        <v>289</v>
      </c>
      <c r="E157" s="16" t="s">
        <v>290</v>
      </c>
      <c r="G157" s="15"/>
      <c r="H157" s="7" t="str">
        <f>CONCATENATE("[",C150,"-",C135,"]")</f>
        <v>[f3t32-f3t17]</v>
      </c>
      <c r="I157" s="13" t="s">
        <v>291</v>
      </c>
      <c r="J157" s="9"/>
      <c r="K157" s="9"/>
      <c r="L157" s="15"/>
      <c r="M157" s="9"/>
      <c r="N157" s="10">
        <v>0</v>
      </c>
      <c r="O157" s="10">
        <v>0</v>
      </c>
      <c r="P157" s="9"/>
      <c r="Q157" s="9"/>
      <c r="R157" s="10">
        <v>1</v>
      </c>
      <c r="S157" s="9"/>
      <c r="T157" s="9"/>
      <c r="V157" t="s">
        <v>409</v>
      </c>
    </row>
    <row r="158" spans="1:22" ht="12.75" customHeight="1">
      <c r="A158" s="11">
        <v>3</v>
      </c>
      <c r="B158" s="10">
        <v>40</v>
      </c>
      <c r="C158" s="9" t="str">
        <f t="shared" si="19"/>
        <v>f3t40</v>
      </c>
      <c r="D158" s="11" t="s">
        <v>274</v>
      </c>
      <c r="E158" s="16" t="s">
        <v>275</v>
      </c>
      <c r="G158" s="15"/>
      <c r="H158" s="7" t="str">
        <f>CONCATENATE("[",C150,"-",C130,"]")</f>
        <v>[f3t32-f3t12]</v>
      </c>
      <c r="I158" s="13" t="s">
        <v>276</v>
      </c>
      <c r="J158" s="9"/>
      <c r="K158" s="9"/>
      <c r="L158" s="15"/>
      <c r="M158" s="9"/>
      <c r="N158" s="10">
        <v>0</v>
      </c>
      <c r="O158" s="10">
        <v>0</v>
      </c>
      <c r="P158" s="9"/>
      <c r="Q158" s="9"/>
      <c r="R158" s="10">
        <v>1</v>
      </c>
      <c r="S158" s="9"/>
      <c r="T158" s="9"/>
      <c r="V158" t="s">
        <v>409</v>
      </c>
    </row>
    <row r="159" spans="1:22" ht="12.75" customHeight="1">
      <c r="A159" s="11">
        <v>3</v>
      </c>
      <c r="B159" s="10">
        <v>41</v>
      </c>
      <c r="C159" s="9" t="str">
        <f t="shared" si="19"/>
        <v>f3t41</v>
      </c>
      <c r="D159" s="11" t="s">
        <v>277</v>
      </c>
      <c r="E159" s="16" t="s">
        <v>278</v>
      </c>
      <c r="G159" s="15"/>
      <c r="H159" s="7" t="str">
        <f>CONCATENATE("[",C150,"-",C131,"]")</f>
        <v>[f3t32-f3t13]</v>
      </c>
      <c r="I159" s="13" t="s">
        <v>279</v>
      </c>
      <c r="J159" s="9"/>
      <c r="K159" s="9"/>
      <c r="L159" s="15"/>
      <c r="M159" s="9"/>
      <c r="N159" s="10">
        <v>0</v>
      </c>
      <c r="O159" s="10">
        <v>0</v>
      </c>
      <c r="P159" s="9"/>
      <c r="Q159" s="9"/>
      <c r="R159" s="10">
        <v>1</v>
      </c>
      <c r="S159" s="9"/>
      <c r="T159" s="9"/>
      <c r="V159" t="s">
        <v>409</v>
      </c>
    </row>
    <row r="160" spans="1:22" ht="12.75" customHeight="1">
      <c r="A160" s="11">
        <v>3</v>
      </c>
      <c r="B160" s="9">
        <f t="shared" ref="B160:B161" si="29">B159+1</f>
        <v>42</v>
      </c>
      <c r="C160" s="9" t="str">
        <f t="shared" si="19"/>
        <v>f3t42</v>
      </c>
      <c r="D160" s="11" t="s">
        <v>280</v>
      </c>
      <c r="E160" s="13" t="s">
        <v>281</v>
      </c>
      <c r="G160" s="15"/>
      <c r="H160" s="7" t="str">
        <f>CONCATENATE("[",C150,"-",C132,"]")</f>
        <v>[f3t32-f3t14]</v>
      </c>
      <c r="I160" s="13" t="s">
        <v>282</v>
      </c>
      <c r="J160" s="9"/>
      <c r="K160" s="9"/>
      <c r="L160" s="15"/>
      <c r="M160" s="9"/>
      <c r="N160" s="10">
        <v>0</v>
      </c>
      <c r="O160" s="10">
        <v>0</v>
      </c>
      <c r="P160" s="9"/>
      <c r="Q160" s="9"/>
      <c r="R160" s="10">
        <v>1</v>
      </c>
      <c r="S160" s="9"/>
      <c r="T160" s="9"/>
      <c r="V160" t="s">
        <v>409</v>
      </c>
    </row>
    <row r="161" spans="1:22" ht="12.75" customHeight="1">
      <c r="A161" s="11">
        <v>3</v>
      </c>
      <c r="B161" s="9">
        <f t="shared" si="29"/>
        <v>43</v>
      </c>
      <c r="C161" s="9" t="str">
        <f t="shared" si="19"/>
        <v>f3t43</v>
      </c>
      <c r="D161" s="11" t="s">
        <v>301</v>
      </c>
      <c r="E161" s="16" t="s">
        <v>302</v>
      </c>
      <c r="G161" s="15"/>
      <c r="H161" s="7" t="str">
        <f>CONCATENATE("[",C150,"-",C136,"]")</f>
        <v>[f3t32-f3t18]</v>
      </c>
      <c r="I161" s="13" t="s">
        <v>303</v>
      </c>
      <c r="J161" s="9"/>
      <c r="K161" s="9"/>
      <c r="L161" s="15"/>
      <c r="M161" s="9"/>
      <c r="N161" s="10">
        <v>0</v>
      </c>
      <c r="O161" s="10">
        <v>0</v>
      </c>
      <c r="P161" s="9"/>
      <c r="Q161" s="9"/>
      <c r="R161" s="10">
        <v>1</v>
      </c>
      <c r="S161" s="9"/>
      <c r="T161" s="9"/>
      <c r="V161" t="s">
        <v>409</v>
      </c>
    </row>
    <row r="162" spans="1:22" ht="12.75" customHeight="1">
      <c r="A162" s="11">
        <v>3</v>
      </c>
      <c r="B162" s="10">
        <v>44</v>
      </c>
      <c r="C162" s="9" t="str">
        <f t="shared" si="19"/>
        <v>f3t44</v>
      </c>
      <c r="D162" s="11" t="s">
        <v>304</v>
      </c>
      <c r="E162" s="16" t="s">
        <v>305</v>
      </c>
      <c r="G162" s="15"/>
      <c r="H162" s="7" t="str">
        <f>CONCATENATE("[",C150,"-",C137,"]")</f>
        <v>[f3t32-f3t19]</v>
      </c>
      <c r="I162" s="13" t="s">
        <v>306</v>
      </c>
      <c r="J162" s="9"/>
      <c r="K162" s="9"/>
      <c r="L162" s="15"/>
      <c r="M162" s="9"/>
      <c r="N162" s="10">
        <v>0</v>
      </c>
      <c r="O162" s="10">
        <v>0</v>
      </c>
      <c r="P162" s="9"/>
      <c r="Q162" s="9"/>
      <c r="R162" s="10">
        <v>1</v>
      </c>
      <c r="S162" s="9"/>
      <c r="T162" s="9"/>
      <c r="V162" t="s">
        <v>409</v>
      </c>
    </row>
    <row r="163" spans="1:22" ht="12.75" customHeight="1">
      <c r="A163" s="11">
        <v>3</v>
      </c>
      <c r="B163" s="10">
        <v>45</v>
      </c>
      <c r="C163" s="9" t="str">
        <f t="shared" si="19"/>
        <v>f3t45</v>
      </c>
      <c r="D163" s="11" t="s">
        <v>307</v>
      </c>
      <c r="E163" s="16" t="s">
        <v>308</v>
      </c>
      <c r="G163" s="15"/>
      <c r="H163" s="7" t="str">
        <f>CONCATENATE("[",C150,"-",C138,"]")</f>
        <v>[f3t32-f3t20]</v>
      </c>
      <c r="I163" s="13" t="s">
        <v>453</v>
      </c>
      <c r="J163" s="9"/>
      <c r="K163" s="9"/>
      <c r="L163" s="15"/>
      <c r="M163" s="9"/>
      <c r="N163" s="10">
        <v>0</v>
      </c>
      <c r="O163" s="10">
        <v>0</v>
      </c>
      <c r="P163" s="9"/>
      <c r="Q163" s="9"/>
      <c r="R163" s="10">
        <v>1</v>
      </c>
      <c r="S163" s="9"/>
      <c r="T163" s="9"/>
      <c r="V163" t="s">
        <v>409</v>
      </c>
    </row>
    <row r="164" spans="1:22" ht="12.75" customHeight="1">
      <c r="A164" s="11">
        <v>3</v>
      </c>
      <c r="B164" s="9">
        <f t="shared" ref="B164:B165" si="30">B163+1</f>
        <v>46</v>
      </c>
      <c r="C164" s="9" t="str">
        <f t="shared" si="19"/>
        <v>f3t46</v>
      </c>
      <c r="D164" s="11" t="s">
        <v>310</v>
      </c>
      <c r="E164" s="16" t="s">
        <v>311</v>
      </c>
      <c r="G164" s="15"/>
      <c r="H164" s="7" t="str">
        <f>CONCATENATE("[",C150,"-",C139,"]")</f>
        <v>[f3t32-f3t21]</v>
      </c>
      <c r="I164" s="13" t="s">
        <v>447</v>
      </c>
      <c r="J164" s="9"/>
      <c r="K164" s="9"/>
      <c r="L164" s="15"/>
      <c r="M164" s="9"/>
      <c r="N164" s="10">
        <v>0</v>
      </c>
      <c r="O164" s="10">
        <v>0</v>
      </c>
      <c r="P164" s="9"/>
      <c r="Q164" s="9"/>
      <c r="R164" s="10">
        <v>1</v>
      </c>
      <c r="S164" s="9"/>
      <c r="T164" s="9"/>
      <c r="V164" t="s">
        <v>409</v>
      </c>
    </row>
    <row r="165" spans="1:22" ht="12.75" customHeight="1">
      <c r="A165" s="11">
        <v>3</v>
      </c>
      <c r="B165" s="9">
        <f t="shared" si="30"/>
        <v>47</v>
      </c>
      <c r="C165" s="9" t="str">
        <f t="shared" si="19"/>
        <v>f3t47</v>
      </c>
      <c r="D165" s="11" t="s">
        <v>313</v>
      </c>
      <c r="E165" s="16" t="s">
        <v>314</v>
      </c>
      <c r="G165" s="15"/>
      <c r="H165" s="7" t="str">
        <f>CONCATENATE("[",C150,"-",C140,"]")</f>
        <v>[f3t32-f3t22]</v>
      </c>
      <c r="I165" s="13" t="s">
        <v>315</v>
      </c>
      <c r="J165" s="9"/>
      <c r="K165" s="9"/>
      <c r="L165" s="15"/>
      <c r="M165" s="9"/>
      <c r="N165" s="10">
        <v>0</v>
      </c>
      <c r="O165" s="10">
        <v>0</v>
      </c>
      <c r="P165" s="9"/>
      <c r="Q165" s="9"/>
      <c r="R165" s="10">
        <v>1</v>
      </c>
      <c r="S165" s="9"/>
      <c r="T165" s="9"/>
      <c r="V165" t="s">
        <v>409</v>
      </c>
    </row>
    <row r="166" spans="1:22" ht="12.75" customHeight="1">
      <c r="A166" s="11">
        <v>3</v>
      </c>
      <c r="B166" s="10">
        <v>48</v>
      </c>
      <c r="C166" s="9" t="str">
        <f t="shared" si="19"/>
        <v>f3t48</v>
      </c>
      <c r="D166" s="11" t="s">
        <v>316</v>
      </c>
      <c r="E166" s="16" t="s">
        <v>317</v>
      </c>
      <c r="G166" s="15"/>
      <c r="H166" s="7" t="str">
        <f>CONCATENATE("[",C150,"-",C141,"]")</f>
        <v>[f3t32-f3t23]</v>
      </c>
      <c r="I166" s="13" t="s">
        <v>454</v>
      </c>
      <c r="J166" s="9"/>
      <c r="K166" s="9"/>
      <c r="L166" s="15"/>
      <c r="M166" s="9"/>
      <c r="N166" s="10">
        <v>0</v>
      </c>
      <c r="O166" s="10">
        <v>0</v>
      </c>
      <c r="P166" s="9"/>
      <c r="Q166" s="9"/>
      <c r="R166" s="10">
        <v>1</v>
      </c>
      <c r="S166" s="9"/>
      <c r="T166" s="9"/>
      <c r="V166" t="s">
        <v>409</v>
      </c>
    </row>
    <row r="167" spans="1:22" ht="12.75" customHeight="1">
      <c r="A167" s="11">
        <v>3</v>
      </c>
      <c r="B167" s="10">
        <v>49</v>
      </c>
      <c r="C167" s="9" t="str">
        <f t="shared" si="19"/>
        <v>f3t49</v>
      </c>
      <c r="D167" s="11" t="s">
        <v>283</v>
      </c>
      <c r="E167" s="16" t="s">
        <v>284</v>
      </c>
      <c r="G167" s="15"/>
      <c r="H167" s="7" t="str">
        <f>CONCATENATE("[",C150,"-",C133,"]")</f>
        <v>[f3t32-f3t15]</v>
      </c>
      <c r="I167" s="13" t="s">
        <v>455</v>
      </c>
      <c r="J167" s="9"/>
      <c r="K167" s="9"/>
      <c r="L167" s="15"/>
      <c r="M167" s="9"/>
      <c r="N167" s="10">
        <v>0</v>
      </c>
      <c r="O167" s="10">
        <v>0</v>
      </c>
      <c r="P167" s="9"/>
      <c r="Q167" s="9"/>
      <c r="R167" s="10">
        <v>1</v>
      </c>
      <c r="S167" s="9"/>
      <c r="T167" s="9"/>
      <c r="V167" t="s">
        <v>409</v>
      </c>
    </row>
    <row r="168" spans="1:22" ht="12.75" customHeight="1">
      <c r="A168" s="11">
        <v>3</v>
      </c>
      <c r="B168" s="9">
        <f t="shared" ref="B168:B169" si="31">B167+1</f>
        <v>50</v>
      </c>
      <c r="C168" s="9" t="str">
        <f t="shared" si="19"/>
        <v>f3t50</v>
      </c>
      <c r="D168" s="11" t="s">
        <v>322</v>
      </c>
      <c r="E168" s="16" t="s">
        <v>323</v>
      </c>
      <c r="G168" s="15"/>
      <c r="H168" s="7" t="str">
        <f>CONCATENATE("[",C150,"-",C142,"]")</f>
        <v>[f3t32-f3t24]</v>
      </c>
      <c r="I168" s="13" t="s">
        <v>324</v>
      </c>
      <c r="J168" s="9"/>
      <c r="K168" s="9"/>
      <c r="L168" s="15"/>
      <c r="M168" s="9"/>
      <c r="N168" s="10">
        <v>0</v>
      </c>
      <c r="O168" s="10">
        <v>0</v>
      </c>
      <c r="P168" s="9"/>
      <c r="Q168" s="9"/>
      <c r="R168" s="10">
        <v>1</v>
      </c>
      <c r="S168" s="9"/>
      <c r="T168" s="9"/>
      <c r="V168" t="s">
        <v>409</v>
      </c>
    </row>
    <row r="169" spans="1:22" ht="12.75" customHeight="1">
      <c r="A169" s="11">
        <v>3</v>
      </c>
      <c r="B169" s="9">
        <f t="shared" si="31"/>
        <v>51</v>
      </c>
      <c r="C169" s="9" t="str">
        <f t="shared" si="19"/>
        <v>f3t51</v>
      </c>
      <c r="D169" s="11" t="s">
        <v>456</v>
      </c>
      <c r="E169" s="16" t="s">
        <v>457</v>
      </c>
      <c r="G169" s="15"/>
      <c r="H169" s="7" t="str">
        <f>CONCATENATE("[",C150,"-",C143,"]")</f>
        <v>[f3t32-f3t25]</v>
      </c>
      <c r="I169" s="13" t="s">
        <v>458</v>
      </c>
      <c r="J169" s="9"/>
      <c r="K169" s="9"/>
      <c r="L169" s="15"/>
      <c r="M169" s="9"/>
      <c r="N169" s="10">
        <v>0</v>
      </c>
      <c r="O169" s="10">
        <v>0</v>
      </c>
      <c r="P169" s="9"/>
      <c r="Q169" s="9"/>
      <c r="R169" s="10">
        <v>1</v>
      </c>
      <c r="S169" s="9"/>
      <c r="T169" s="9"/>
      <c r="V169" t="s">
        <v>409</v>
      </c>
    </row>
    <row r="170" spans="1:22" ht="12.75" customHeight="1">
      <c r="A170" s="10">
        <v>3</v>
      </c>
      <c r="B170" s="10">
        <v>52</v>
      </c>
      <c r="C170" s="9" t="str">
        <f t="shared" si="19"/>
        <v>f3t52</v>
      </c>
      <c r="D170" s="10" t="s">
        <v>325</v>
      </c>
      <c r="E170" s="16" t="s">
        <v>459</v>
      </c>
      <c r="F170" s="12" t="str">
        <f>C171</f>
        <v>f3t53</v>
      </c>
      <c r="G170" s="12" t="s">
        <v>368</v>
      </c>
      <c r="H170" s="10" t="s">
        <v>460</v>
      </c>
      <c r="I170" s="16" t="s">
        <v>461</v>
      </c>
      <c r="J170" s="9"/>
      <c r="K170" s="10" t="s">
        <v>495</v>
      </c>
      <c r="L170" s="16" t="s">
        <v>462</v>
      </c>
      <c r="M170" s="9"/>
      <c r="N170" s="10">
        <v>0</v>
      </c>
      <c r="O170" s="10">
        <v>0</v>
      </c>
      <c r="P170" s="9"/>
      <c r="Q170" s="9"/>
      <c r="R170" s="10">
        <v>1</v>
      </c>
      <c r="S170" s="9"/>
      <c r="T170" s="9"/>
      <c r="V170" t="s">
        <v>409</v>
      </c>
    </row>
    <row r="171" spans="1:22" ht="12.75" customHeight="1">
      <c r="A171" s="10">
        <v>3</v>
      </c>
      <c r="B171" s="9">
        <f>B170+1</f>
        <v>53</v>
      </c>
      <c r="C171" s="9" t="str">
        <f t="shared" si="19"/>
        <v>f3t53</v>
      </c>
      <c r="D171" s="10" t="s">
        <v>329</v>
      </c>
      <c r="E171" s="13" t="s">
        <v>330</v>
      </c>
      <c r="F171" s="12" t="str">
        <f t="shared" ref="F171:F178" si="32">C172</f>
        <v>f3t54</v>
      </c>
      <c r="G171" s="16" t="s">
        <v>327</v>
      </c>
      <c r="H171" s="7" t="str">
        <f>CONCATENATE("[",C170,"]")</f>
        <v>[f3t52]</v>
      </c>
      <c r="I171" s="13" t="s">
        <v>332</v>
      </c>
      <c r="J171" s="7"/>
      <c r="K171" s="9"/>
      <c r="L171" s="13"/>
      <c r="M171" s="7"/>
      <c r="N171" s="7">
        <v>0</v>
      </c>
      <c r="O171" s="7">
        <v>0</v>
      </c>
      <c r="P171" s="7"/>
      <c r="Q171" s="7"/>
      <c r="R171" s="7">
        <v>1</v>
      </c>
      <c r="S171" s="7"/>
      <c r="T171" s="7"/>
      <c r="V171" t="s">
        <v>415</v>
      </c>
    </row>
    <row r="172" spans="1:22" ht="12.75" customHeight="1">
      <c r="A172" s="10">
        <v>3</v>
      </c>
      <c r="B172" s="10">
        <v>54</v>
      </c>
      <c r="C172" s="9" t="str">
        <f t="shared" si="19"/>
        <v>f3t54</v>
      </c>
      <c r="D172" s="10" t="s">
        <v>333</v>
      </c>
      <c r="E172" s="16" t="s">
        <v>334</v>
      </c>
      <c r="F172" s="12" t="str">
        <f t="shared" si="32"/>
        <v>f3t55</v>
      </c>
      <c r="G172" s="13" t="s">
        <v>331</v>
      </c>
      <c r="H172" s="10" t="s">
        <v>464</v>
      </c>
      <c r="I172" s="16" t="s">
        <v>336</v>
      </c>
      <c r="J172" s="9"/>
      <c r="K172" s="9"/>
      <c r="L172" s="15"/>
      <c r="M172" s="9"/>
      <c r="N172" s="10">
        <v>0</v>
      </c>
      <c r="O172" s="10">
        <v>0</v>
      </c>
      <c r="P172" s="9"/>
      <c r="Q172" s="9"/>
      <c r="R172" s="10">
        <v>1</v>
      </c>
      <c r="S172" s="9"/>
      <c r="T172" s="9"/>
      <c r="V172" t="s">
        <v>409</v>
      </c>
    </row>
    <row r="173" spans="1:22" ht="12.75" customHeight="1">
      <c r="A173" s="10">
        <v>3</v>
      </c>
      <c r="B173" s="9">
        <f t="shared" ref="B173:B179" si="33">B172+1</f>
        <v>55</v>
      </c>
      <c r="C173" s="9" t="str">
        <f t="shared" si="19"/>
        <v>f3t55</v>
      </c>
      <c r="D173" s="10" t="s">
        <v>465</v>
      </c>
      <c r="E173" s="16" t="s">
        <v>338</v>
      </c>
      <c r="F173" s="12" t="str">
        <f t="shared" si="32"/>
        <v>f3t56</v>
      </c>
      <c r="G173" s="16" t="s">
        <v>463</v>
      </c>
      <c r="H173" s="10" t="s">
        <v>467</v>
      </c>
      <c r="I173" s="16" t="s">
        <v>468</v>
      </c>
      <c r="J173" s="9"/>
      <c r="K173" s="9"/>
      <c r="L173" s="15"/>
      <c r="M173" s="9"/>
      <c r="N173" s="10">
        <v>0</v>
      </c>
      <c r="O173" s="10">
        <v>0</v>
      </c>
      <c r="P173" s="9"/>
      <c r="Q173" s="9"/>
      <c r="R173" s="10">
        <v>1</v>
      </c>
      <c r="S173" s="9"/>
      <c r="T173" s="9"/>
      <c r="V173" s="12" t="s">
        <v>493</v>
      </c>
    </row>
    <row r="174" spans="1:22" ht="12.75" customHeight="1">
      <c r="A174" s="10">
        <v>3</v>
      </c>
      <c r="B174" s="9">
        <f t="shared" si="33"/>
        <v>56</v>
      </c>
      <c r="C174" s="9" t="str">
        <f t="shared" si="19"/>
        <v>f3t56</v>
      </c>
      <c r="D174" s="10" t="s">
        <v>341</v>
      </c>
      <c r="E174" s="16" t="s">
        <v>469</v>
      </c>
      <c r="F174" s="12" t="str">
        <f t="shared" si="32"/>
        <v>f3t57</v>
      </c>
      <c r="G174" s="16" t="s">
        <v>466</v>
      </c>
      <c r="H174" s="10" t="s">
        <v>471</v>
      </c>
      <c r="I174" s="16" t="s">
        <v>344</v>
      </c>
      <c r="J174" s="9"/>
      <c r="K174" s="9"/>
      <c r="L174" s="15"/>
      <c r="M174" s="9"/>
      <c r="N174" s="10">
        <v>0</v>
      </c>
      <c r="O174" s="10">
        <v>0</v>
      </c>
      <c r="P174" s="9"/>
      <c r="Q174" s="9"/>
      <c r="R174" s="10">
        <v>1</v>
      </c>
      <c r="S174" s="9"/>
      <c r="T174" s="9"/>
      <c r="V174" t="s">
        <v>417</v>
      </c>
    </row>
    <row r="175" spans="1:22" ht="12.75" customHeight="1">
      <c r="A175" s="10">
        <v>3</v>
      </c>
      <c r="B175" s="9">
        <f t="shared" si="33"/>
        <v>57</v>
      </c>
      <c r="C175" s="9" t="str">
        <f t="shared" si="19"/>
        <v>f3t57</v>
      </c>
      <c r="D175" s="10" t="s">
        <v>472</v>
      </c>
      <c r="E175" s="16" t="s">
        <v>346</v>
      </c>
      <c r="F175" s="12" t="str">
        <f t="shared" si="32"/>
        <v>f3t58</v>
      </c>
      <c r="G175" s="16" t="s">
        <v>470</v>
      </c>
      <c r="H175" s="10" t="s">
        <v>474</v>
      </c>
      <c r="I175" s="16" t="s">
        <v>475</v>
      </c>
      <c r="J175" s="9"/>
      <c r="K175" s="9"/>
      <c r="L175" s="15"/>
      <c r="M175" s="9"/>
      <c r="N175" s="10">
        <v>0</v>
      </c>
      <c r="O175" s="10">
        <v>4</v>
      </c>
      <c r="P175" s="9"/>
      <c r="Q175" s="9"/>
      <c r="R175" s="10">
        <v>1</v>
      </c>
      <c r="S175" s="9"/>
      <c r="T175" s="9"/>
      <c r="V175" s="12" t="s">
        <v>493</v>
      </c>
    </row>
    <row r="176" spans="1:22" ht="12.75" customHeight="1">
      <c r="A176" s="10">
        <v>3</v>
      </c>
      <c r="B176" s="9">
        <f t="shared" si="33"/>
        <v>58</v>
      </c>
      <c r="C176" s="9" t="str">
        <f t="shared" si="19"/>
        <v>f3t58</v>
      </c>
      <c r="D176" s="10" t="s">
        <v>349</v>
      </c>
      <c r="E176" s="16" t="s">
        <v>476</v>
      </c>
      <c r="F176" s="12" t="str">
        <f t="shared" si="32"/>
        <v>f3t59</v>
      </c>
      <c r="G176" s="16" t="s">
        <v>473</v>
      </c>
      <c r="H176" s="10" t="s">
        <v>478</v>
      </c>
      <c r="I176" s="16" t="s">
        <v>352</v>
      </c>
      <c r="J176" s="9"/>
      <c r="K176" s="9"/>
      <c r="L176" s="15"/>
      <c r="M176" s="9"/>
      <c r="N176" s="10">
        <v>0</v>
      </c>
      <c r="O176" s="10">
        <v>0</v>
      </c>
      <c r="P176" s="9"/>
      <c r="Q176" s="9"/>
      <c r="R176" s="10">
        <v>1</v>
      </c>
      <c r="S176" s="9"/>
      <c r="T176" s="9"/>
      <c r="V176" s="12" t="s">
        <v>493</v>
      </c>
    </row>
    <row r="177" spans="1:22" ht="12.75" customHeight="1">
      <c r="A177" s="10">
        <v>3</v>
      </c>
      <c r="B177" s="9">
        <f t="shared" si="33"/>
        <v>59</v>
      </c>
      <c r="C177" s="9" t="str">
        <f t="shared" si="19"/>
        <v>f3t59</v>
      </c>
      <c r="D177" s="10" t="s">
        <v>479</v>
      </c>
      <c r="E177" s="16" t="s">
        <v>480</v>
      </c>
      <c r="F177" s="12" t="str">
        <f>C178</f>
        <v>f3t60</v>
      </c>
      <c r="G177" s="16" t="s">
        <v>477</v>
      </c>
      <c r="H177" s="10" t="s">
        <v>482</v>
      </c>
      <c r="I177" s="16" t="s">
        <v>356</v>
      </c>
      <c r="J177" s="9"/>
      <c r="K177" s="9"/>
      <c r="L177" s="15"/>
      <c r="M177" s="9"/>
      <c r="N177" s="10">
        <v>0</v>
      </c>
      <c r="O177" s="10">
        <v>0</v>
      </c>
      <c r="P177" s="9"/>
      <c r="Q177" s="9"/>
      <c r="R177" s="10">
        <v>1</v>
      </c>
      <c r="S177" s="9"/>
      <c r="T177" s="9"/>
      <c r="V177" s="12" t="s">
        <v>493</v>
      </c>
    </row>
    <row r="178" spans="1:22" ht="12.75" customHeight="1">
      <c r="A178" s="10">
        <v>3</v>
      </c>
      <c r="B178" s="9">
        <f t="shared" si="33"/>
        <v>60</v>
      </c>
      <c r="C178" s="9" t="str">
        <f t="shared" si="19"/>
        <v>f3t60</v>
      </c>
      <c r="D178" s="10" t="s">
        <v>483</v>
      </c>
      <c r="E178" s="16" t="s">
        <v>484</v>
      </c>
      <c r="F178" s="12" t="str">
        <f t="shared" si="32"/>
        <v>f3t61</v>
      </c>
      <c r="G178" s="16" t="s">
        <v>481</v>
      </c>
      <c r="H178" s="10" t="s">
        <v>485</v>
      </c>
      <c r="I178" s="16" t="s">
        <v>360</v>
      </c>
      <c r="J178" s="9"/>
      <c r="K178" s="9"/>
      <c r="L178" s="15"/>
      <c r="M178" s="9"/>
      <c r="N178" s="10">
        <v>0</v>
      </c>
      <c r="O178" s="10">
        <v>0</v>
      </c>
      <c r="P178" s="9"/>
      <c r="Q178" s="9"/>
      <c r="R178" s="10">
        <v>1</v>
      </c>
      <c r="S178" s="9"/>
      <c r="T178" s="9"/>
      <c r="V178" t="s">
        <v>410</v>
      </c>
    </row>
    <row r="179" spans="1:22" ht="12.75" customHeight="1">
      <c r="A179" s="10">
        <v>3</v>
      </c>
      <c r="B179" s="9">
        <f t="shared" si="33"/>
        <v>61</v>
      </c>
      <c r="C179" s="9" t="str">
        <f t="shared" si="19"/>
        <v>f3t61</v>
      </c>
      <c r="D179" s="10" t="s">
        <v>361</v>
      </c>
      <c r="E179" s="16" t="s">
        <v>491</v>
      </c>
      <c r="G179" s="13" t="s">
        <v>359</v>
      </c>
      <c r="H179" s="8" t="s">
        <v>486</v>
      </c>
      <c r="I179" s="13" t="s">
        <v>487</v>
      </c>
      <c r="J179" s="8"/>
      <c r="K179" s="7"/>
      <c r="L179" s="17"/>
      <c r="M179" s="8"/>
      <c r="N179" s="7">
        <v>0</v>
      </c>
      <c r="O179" s="7">
        <v>0</v>
      </c>
      <c r="P179" s="7"/>
      <c r="Q179" s="7"/>
      <c r="R179" s="7">
        <v>1</v>
      </c>
      <c r="S179" s="7">
        <v>1</v>
      </c>
      <c r="T179" s="7"/>
      <c r="V179" t="s">
        <v>417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ConfPopulus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Riofrío Luzcando</cp:lastModifiedBy>
  <dcterms:modified xsi:type="dcterms:W3CDTF">2015-08-12T15:00:42Z</dcterms:modified>
</cp:coreProperties>
</file>