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3IvaYqQ4RsOENu/2PWfiaoejh2I8rgaEeF8tKHw+WM="/>
    </ext>
  </extLst>
</workbook>
</file>

<file path=xl/sharedStrings.xml><?xml version="1.0" encoding="utf-8"?>
<sst xmlns="http://schemas.openxmlformats.org/spreadsheetml/2006/main" count="182" uniqueCount="95">
  <si>
    <t xml:space="preserve">ETABS </t>
  </si>
  <si>
    <t xml:space="preserve">CONCRETO </t>
  </si>
  <si>
    <t xml:space="preserve">MODULO DE ELASTICIDAD </t>
  </si>
  <si>
    <t>Kg/cm2</t>
  </si>
  <si>
    <t xml:space="preserve">ME </t>
  </si>
  <si>
    <t xml:space="preserve">ACERO </t>
  </si>
  <si>
    <t>ACERO  GR 60</t>
  </si>
  <si>
    <t xml:space="preserve">ASTM A 615 </t>
  </si>
  <si>
    <t xml:space="preserve">SECCION DE ELEMENTOS </t>
  </si>
  <si>
    <t xml:space="preserve">COLUMNAS </t>
  </si>
  <si>
    <t>BASE (cm)</t>
  </si>
  <si>
    <t>ALTURA (cm)</t>
  </si>
  <si>
    <t xml:space="preserve">COLUMNA </t>
  </si>
  <si>
    <t xml:space="preserve">VIGA </t>
  </si>
  <si>
    <t xml:space="preserve">LOSA </t>
  </si>
  <si>
    <t xml:space="preserve">ESPESOR (cm) </t>
  </si>
  <si>
    <t xml:space="preserve">DISTRIBUCIÓN ARQUITECTONCIA </t>
  </si>
  <si>
    <t xml:space="preserve">PLANTA 1 </t>
  </si>
  <si>
    <t xml:space="preserve">PLANTA DE 2-5 </t>
  </si>
  <si>
    <t xml:space="preserve">ISOMETRICO </t>
  </si>
  <si>
    <t xml:space="preserve">DIAFRAGMA RIGIDA </t>
  </si>
  <si>
    <t xml:space="preserve">ASIGANCION DE CARGAS </t>
  </si>
  <si>
    <t>CARGAS VIVA DEL 2-3</t>
  </si>
  <si>
    <t>CARGAS VIVA DEL 3-4</t>
  </si>
  <si>
    <t xml:space="preserve">CARGA DE VIVA TECHO </t>
  </si>
  <si>
    <t xml:space="preserve">SOBRE CARGA </t>
  </si>
  <si>
    <t>SOBRE CARGA EN VIGAS 2-3</t>
  </si>
  <si>
    <t>SOBRE CARGA EN VIGAS 4</t>
  </si>
  <si>
    <t xml:space="preserve">CARGA EN VIGAS PERIMETRALES (TECHO) </t>
  </si>
  <si>
    <t>End Lenght Offset</t>
  </si>
  <si>
    <t xml:space="preserve">CENTRO DE MASA </t>
  </si>
  <si>
    <t xml:space="preserve">CARGA MUERTA </t>
  </si>
  <si>
    <t xml:space="preserve">CARGA VIVA </t>
  </si>
  <si>
    <t xml:space="preserve">CENTRO DE RIGIDEZ </t>
  </si>
  <si>
    <t>ESPECTRO DE RESPUESTA</t>
  </si>
  <si>
    <t xml:space="preserve">SISMO ESTATICO </t>
  </si>
  <si>
    <t xml:space="preserve">COEFICINETE SISMICO </t>
  </si>
  <si>
    <t xml:space="preserve">SISMO DINAMICO </t>
  </si>
  <si>
    <t xml:space="preserve">COMBINACIONES DE CARGA </t>
  </si>
  <si>
    <t>Según normativa NSE 2 2018 CAPITULO 8-8.3.2</t>
  </si>
  <si>
    <t>CALIBRACIÓN ANALISIS MODA EN X</t>
  </si>
  <si>
    <t xml:space="preserve">CORTANTE BASAL ESTATICO </t>
  </si>
  <si>
    <t xml:space="preserve">TON </t>
  </si>
  <si>
    <t xml:space="preserve">CORTANTE BASAL DINAMICO </t>
  </si>
  <si>
    <t xml:space="preserve">MAXIMO DEL BASAL </t>
  </si>
  <si>
    <t>FACTOR DE CALIBRACIÓN</t>
  </si>
  <si>
    <t>CALIBRACIÓN ANALISIS MODA EN Y</t>
  </si>
  <si>
    <t xml:space="preserve">DERIVAS ESPERADAS </t>
  </si>
  <si>
    <t xml:space="preserve">DERIVAS EN EJE X </t>
  </si>
  <si>
    <t xml:space="preserve">NIVEL </t>
  </si>
  <si>
    <t>H PISOS (cm)</t>
  </si>
  <si>
    <t>δc</t>
  </si>
  <si>
    <t>Δe (relativo)
Max Drifts</t>
  </si>
  <si>
    <t xml:space="preserve">FACTOR 5.5 </t>
  </si>
  <si>
    <t xml:space="preserve">Δu (relativo)
</t>
  </si>
  <si>
    <t>LIMITE NSE 3</t>
  </si>
  <si>
    <t xml:space="preserve">ESTADO </t>
  </si>
  <si>
    <t>Story5</t>
  </si>
  <si>
    <t>Story4</t>
  </si>
  <si>
    <t>Story3</t>
  </si>
  <si>
    <t>Story2</t>
  </si>
  <si>
    <t>Story1</t>
  </si>
  <si>
    <t>Base</t>
  </si>
  <si>
    <t xml:space="preserve">DERIVAS EN EJE Y </t>
  </si>
  <si>
    <t xml:space="preserve">DERIVADAS CHEQUEADAS </t>
  </si>
  <si>
    <t>δc (cm)</t>
  </si>
  <si>
    <t xml:space="preserve">MAXIMUM STORY DRIFTS EN X </t>
  </si>
  <si>
    <t xml:space="preserve">MAXIMUM STORY DRIFTS EN Y </t>
  </si>
  <si>
    <t>DEZPLAMIENTOS</t>
  </si>
  <si>
    <t xml:space="preserve">EN X </t>
  </si>
  <si>
    <t xml:space="preserve">EN  Y </t>
  </si>
  <si>
    <t xml:space="preserve">CHEQUEO DE DE LOS ELEMENTOS </t>
  </si>
  <si>
    <t>COLUMNA</t>
  </si>
  <si>
    <t>BASE 
(cm)</t>
  </si>
  <si>
    <t>ALTURA 
(cm)</t>
  </si>
  <si>
    <t xml:space="preserve">ACERO 
(cm2)  </t>
  </si>
  <si>
    <t>A</t>
  </si>
  <si>
    <t>B</t>
  </si>
  <si>
    <t>VIGA 1</t>
  </si>
  <si>
    <t xml:space="preserve">VIGA 1 </t>
  </si>
  <si>
    <t>ALTURA  (cm)</t>
  </si>
  <si>
    <t xml:space="preserve">BASTONES +
LONG (cm) </t>
  </si>
  <si>
    <t>LONGITUDI-NAL (cm)</t>
  </si>
  <si>
    <t>ACERO 
SUPERIOR</t>
  </si>
  <si>
    <t xml:space="preserve">VIGA MAS CRITICA </t>
  </si>
  <si>
    <t xml:space="preserve">ACERO 
INFERIOR </t>
  </si>
  <si>
    <t>VIGA 2 (SECUNDARIO)</t>
  </si>
  <si>
    <t xml:space="preserve">t (cm) </t>
  </si>
  <si>
    <t xml:space="preserve">Armado </t>
  </si>
  <si>
    <t xml:space="preserve">LOSA  </t>
  </si>
  <si>
    <t>No 4 @ 15 cm</t>
  </si>
  <si>
    <t xml:space="preserve">ZAPATA </t>
  </si>
  <si>
    <t xml:space="preserve">SECCIÓN (m)   </t>
  </si>
  <si>
    <t xml:space="preserve">3X3 </t>
  </si>
  <si>
    <t xml:space="preserve">t (m)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</si>
</sst>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 &quot;cm&quot;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</fills>
  <borders count="1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2" numFmtId="0" xfId="0" applyBorder="1" applyFont="1"/>
    <xf borderId="3" fillId="2" fontId="1" numFmtId="0" xfId="0" applyBorder="1" applyFont="1"/>
    <xf borderId="4" fillId="3" fontId="1" numFmtId="0" xfId="0" applyBorder="1" applyFill="1" applyFont="1"/>
    <xf borderId="4" fillId="3" fontId="3" numFmtId="0" xfId="0" applyBorder="1" applyFont="1"/>
    <xf borderId="0" fillId="0" fontId="1" numFmtId="0" xfId="0" applyFont="1"/>
    <xf borderId="0" fillId="0" fontId="2" numFmtId="0" xfId="0" applyFont="1"/>
    <xf borderId="0" fillId="0" fontId="4" numFmtId="0" xfId="0" applyFont="1"/>
    <xf borderId="4" fillId="4" fontId="3" numFmtId="0" xfId="0" applyBorder="1" applyFill="1" applyFont="1"/>
    <xf borderId="0" fillId="0" fontId="3" numFmtId="0" xfId="0" applyFont="1"/>
    <xf borderId="5" fillId="0" fontId="1" numFmtId="0" xfId="0" applyBorder="1" applyFont="1"/>
    <xf borderId="6" fillId="0" fontId="1" numFmtId="0" xfId="0" applyBorder="1" applyFont="1"/>
    <xf borderId="6" fillId="0" fontId="5" numFmtId="0" xfId="0" applyBorder="1" applyFont="1"/>
    <xf borderId="7" fillId="0" fontId="1" numFmtId="0" xfId="0" applyBorder="1" applyFont="1"/>
    <xf borderId="8" fillId="5" fontId="5" numFmtId="0" xfId="0" applyAlignment="1" applyBorder="1" applyFill="1" applyFont="1">
      <alignment horizontal="center" vertical="center"/>
    </xf>
    <xf borderId="8" fillId="5" fontId="1" numFmtId="0" xfId="0" applyAlignment="1" applyBorder="1" applyFont="1">
      <alignment horizontal="center" vertical="center"/>
    </xf>
    <xf borderId="5" fillId="0" fontId="5" numFmtId="0" xfId="0" applyBorder="1" applyFont="1"/>
    <xf borderId="6" fillId="0" fontId="3" numFmtId="0" xfId="0" applyBorder="1" applyFont="1"/>
    <xf borderId="7" fillId="0" fontId="5" numFmtId="0" xfId="0" applyBorder="1" applyFont="1"/>
    <xf borderId="5" fillId="0" fontId="3" numFmtId="0" xfId="0" applyBorder="1" applyFont="1"/>
    <xf borderId="7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5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1" numFmtId="9" xfId="0" applyFont="1" applyNumberForma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5" numFmtId="0" xfId="0" applyAlignment="1" applyFont="1">
      <alignment horizontal="center"/>
    </xf>
    <xf borderId="8" fillId="0" fontId="1" numFmtId="0" xfId="0" applyBorder="1" applyFont="1"/>
    <xf borderId="8" fillId="0" fontId="5" numFmtId="0" xfId="0" applyBorder="1" applyFont="1"/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8" fillId="6" fontId="1" numFmtId="0" xfId="0" applyAlignment="1" applyBorder="1" applyFill="1" applyFont="1">
      <alignment shrinkToFit="0" vertical="center" wrapText="1"/>
    </xf>
    <xf borderId="8" fillId="0" fontId="6" numFmtId="0" xfId="0" applyAlignment="1" applyBorder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center"/>
    </xf>
    <xf borderId="1" fillId="7" fontId="3" numFmtId="0" xfId="0" applyBorder="1" applyFill="1" applyFont="1"/>
    <xf borderId="2" fillId="7" fontId="3" numFmtId="0" xfId="0" applyBorder="1" applyFont="1"/>
    <xf borderId="3" fillId="7" fontId="3" numFmtId="0" xfId="0" applyBorder="1" applyFont="1"/>
    <xf borderId="1" fillId="7" fontId="1" numFmtId="0" xfId="0" applyBorder="1" applyFont="1"/>
    <xf borderId="2" fillId="7" fontId="1" numFmtId="0" xfId="0" applyBorder="1" applyFont="1"/>
    <xf borderId="12" fillId="7" fontId="3" numFmtId="0" xfId="0" applyBorder="1" applyFont="1"/>
    <xf borderId="3" fillId="7" fontId="1" numFmtId="0" xfId="0" applyBorder="1" applyFont="1"/>
    <xf borderId="1" fillId="7" fontId="2" numFmtId="0" xfId="0" applyBorder="1" applyFont="1"/>
    <xf borderId="2" fillId="7" fontId="2" numFmtId="0" xfId="0" applyBorder="1" applyFont="1"/>
    <xf borderId="3" fillId="7" fontId="2" numFmtId="0" xfId="0" applyBorder="1" applyFont="1"/>
    <xf borderId="4" fillId="6" fontId="5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shrinkToFit="0" vertical="center" wrapText="1"/>
    </xf>
    <xf borderId="4" fillId="7" fontId="1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wrapText="1"/>
    </xf>
    <xf borderId="8" fillId="7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center"/>
    </xf>
    <xf borderId="4" fillId="7" fontId="5" numFmtId="0" xfId="0" applyBorder="1" applyFont="1"/>
    <xf borderId="9" fillId="0" fontId="5" numFmtId="0" xfId="0" applyBorder="1" applyFont="1"/>
    <xf borderId="11" fillId="0" fontId="5" numFmtId="0" xfId="0" applyBorder="1" applyFont="1"/>
    <xf borderId="8" fillId="7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.png"/><Relationship Id="rId20" Type="http://schemas.openxmlformats.org/officeDocument/2006/relationships/image" Target="../media/image33.png"/><Relationship Id="rId41" Type="http://schemas.openxmlformats.org/officeDocument/2006/relationships/image" Target="../media/image13.png"/><Relationship Id="rId22" Type="http://schemas.openxmlformats.org/officeDocument/2006/relationships/image" Target="../media/image27.png"/><Relationship Id="rId21" Type="http://schemas.openxmlformats.org/officeDocument/2006/relationships/image" Target="../media/image31.png"/><Relationship Id="rId24" Type="http://schemas.openxmlformats.org/officeDocument/2006/relationships/image" Target="../media/image9.png"/><Relationship Id="rId23" Type="http://schemas.openxmlformats.org/officeDocument/2006/relationships/image" Target="../media/image10.png"/><Relationship Id="rId1" Type="http://schemas.openxmlformats.org/officeDocument/2006/relationships/image" Target="../media/image4.png"/><Relationship Id="rId2" Type="http://schemas.openxmlformats.org/officeDocument/2006/relationships/image" Target="../media/image29.png"/><Relationship Id="rId3" Type="http://schemas.openxmlformats.org/officeDocument/2006/relationships/image" Target="../media/image35.png"/><Relationship Id="rId4" Type="http://schemas.openxmlformats.org/officeDocument/2006/relationships/image" Target="../media/image39.png"/><Relationship Id="rId9" Type="http://schemas.openxmlformats.org/officeDocument/2006/relationships/image" Target="../media/image36.png"/><Relationship Id="rId26" Type="http://schemas.openxmlformats.org/officeDocument/2006/relationships/image" Target="../media/image20.png"/><Relationship Id="rId25" Type="http://schemas.openxmlformats.org/officeDocument/2006/relationships/image" Target="../media/image28.png"/><Relationship Id="rId28" Type="http://schemas.openxmlformats.org/officeDocument/2006/relationships/image" Target="../media/image41.png"/><Relationship Id="rId27" Type="http://schemas.openxmlformats.org/officeDocument/2006/relationships/image" Target="../media/image32.png"/><Relationship Id="rId5" Type="http://schemas.openxmlformats.org/officeDocument/2006/relationships/image" Target="../media/image2.png"/><Relationship Id="rId6" Type="http://schemas.openxmlformats.org/officeDocument/2006/relationships/image" Target="../media/image18.png"/><Relationship Id="rId29" Type="http://schemas.openxmlformats.org/officeDocument/2006/relationships/image" Target="../media/image26.png"/><Relationship Id="rId7" Type="http://schemas.openxmlformats.org/officeDocument/2006/relationships/image" Target="../media/image14.png"/><Relationship Id="rId8" Type="http://schemas.openxmlformats.org/officeDocument/2006/relationships/image" Target="../media/image40.png"/><Relationship Id="rId31" Type="http://schemas.openxmlformats.org/officeDocument/2006/relationships/image" Target="../media/image19.png"/><Relationship Id="rId30" Type="http://schemas.openxmlformats.org/officeDocument/2006/relationships/image" Target="../media/image7.png"/><Relationship Id="rId11" Type="http://schemas.openxmlformats.org/officeDocument/2006/relationships/image" Target="../media/image3.png"/><Relationship Id="rId33" Type="http://schemas.openxmlformats.org/officeDocument/2006/relationships/image" Target="../media/image22.png"/><Relationship Id="rId10" Type="http://schemas.openxmlformats.org/officeDocument/2006/relationships/image" Target="../media/image8.png"/><Relationship Id="rId32" Type="http://schemas.openxmlformats.org/officeDocument/2006/relationships/image" Target="../media/image34.png"/><Relationship Id="rId13" Type="http://schemas.openxmlformats.org/officeDocument/2006/relationships/image" Target="../media/image5.png"/><Relationship Id="rId35" Type="http://schemas.openxmlformats.org/officeDocument/2006/relationships/image" Target="../media/image23.png"/><Relationship Id="rId12" Type="http://schemas.openxmlformats.org/officeDocument/2006/relationships/image" Target="../media/image24.png"/><Relationship Id="rId34" Type="http://schemas.openxmlformats.org/officeDocument/2006/relationships/image" Target="../media/image6.png"/><Relationship Id="rId15" Type="http://schemas.openxmlformats.org/officeDocument/2006/relationships/image" Target="../media/image21.png"/><Relationship Id="rId37" Type="http://schemas.openxmlformats.org/officeDocument/2006/relationships/image" Target="../media/image25.png"/><Relationship Id="rId14" Type="http://schemas.openxmlformats.org/officeDocument/2006/relationships/image" Target="../media/image1.png"/><Relationship Id="rId36" Type="http://schemas.openxmlformats.org/officeDocument/2006/relationships/image" Target="../media/image11.png"/><Relationship Id="rId17" Type="http://schemas.openxmlformats.org/officeDocument/2006/relationships/image" Target="../media/image12.png"/><Relationship Id="rId39" Type="http://schemas.openxmlformats.org/officeDocument/2006/relationships/image" Target="../media/image37.png"/><Relationship Id="rId16" Type="http://schemas.openxmlformats.org/officeDocument/2006/relationships/image" Target="../media/image15.png"/><Relationship Id="rId38" Type="http://schemas.openxmlformats.org/officeDocument/2006/relationships/image" Target="../media/image38.png"/><Relationship Id="rId19" Type="http://schemas.openxmlformats.org/officeDocument/2006/relationships/image" Target="../media/image30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30</xdr:row>
      <xdr:rowOff>142875</xdr:rowOff>
    </xdr:from>
    <xdr:ext cx="2867025" cy="438150"/>
    <xdr:sp>
      <xdr:nvSpPr>
        <xdr:cNvPr id="3" name="Shape 3"/>
        <xdr:cNvSpPr txBox="1"/>
      </xdr:nvSpPr>
      <xdr:spPr>
        <a:xfrm>
          <a:off x="3913440" y="3561607"/>
          <a:ext cx="2865120" cy="436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Según normativa ACI 318-19 el momento de inercia se reduce a 70% en X Y Y </a:t>
          </a:r>
          <a:endParaRPr sz="1100"/>
        </a:p>
      </xdr:txBody>
    </xdr:sp>
    <xdr:clientData fLocksWithSheet="0"/>
  </xdr:oneCellAnchor>
  <xdr:oneCellAnchor>
    <xdr:from>
      <xdr:col>3</xdr:col>
      <xdr:colOff>352425</xdr:colOff>
      <xdr:row>46</xdr:row>
      <xdr:rowOff>19050</xdr:rowOff>
    </xdr:from>
    <xdr:ext cx="2867025" cy="438150"/>
    <xdr:sp>
      <xdr:nvSpPr>
        <xdr:cNvPr id="4" name="Shape 4"/>
        <xdr:cNvSpPr txBox="1"/>
      </xdr:nvSpPr>
      <xdr:spPr>
        <a:xfrm>
          <a:off x="3913440" y="3561607"/>
          <a:ext cx="2865120" cy="436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Según normativa ACI 318-19 el momento de inercia se reduce a 35 % en X Y Y </a:t>
          </a:r>
          <a:endParaRPr sz="1100"/>
        </a:p>
      </xdr:txBody>
    </xdr:sp>
    <xdr:clientData fLocksWithSheet="0"/>
  </xdr:oneCellAnchor>
  <xdr:oneCellAnchor>
    <xdr:from>
      <xdr:col>3</xdr:col>
      <xdr:colOff>590550</xdr:colOff>
      <xdr:row>353</xdr:row>
      <xdr:rowOff>76200</xdr:rowOff>
    </xdr:from>
    <xdr:ext cx="2638425" cy="790575"/>
    <xdr:sp>
      <xdr:nvSpPr>
        <xdr:cNvPr id="5" name="Shape 5"/>
        <xdr:cNvSpPr txBox="1"/>
      </xdr:nvSpPr>
      <xdr:spPr>
        <a:xfrm>
          <a:off x="4031550" y="3389380"/>
          <a:ext cx="2628900" cy="78124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 a 1, siendo 0 un nodo sin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rigidez y 1 un nodo con rigidez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infinita, un valor de 0.5 puede ser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conveniente.</a:t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465</xdr:row>
      <xdr:rowOff>114300</xdr:rowOff>
    </xdr:from>
    <xdr:ext cx="1924050" cy="1304925"/>
    <xdr:sp>
      <xdr:nvSpPr>
        <xdr:cNvPr id="6" name="Shape 6"/>
        <xdr:cNvSpPr txBox="1"/>
      </xdr:nvSpPr>
      <xdr:spPr>
        <a:xfrm>
          <a:off x="4385880" y="3131041"/>
          <a:ext cx="1920240" cy="12979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los sismos en eje X (U1) se toma el 100% y en Y 30%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los sismos en eje Y (U2) se toma el 100% y en X 30%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728</xdr:row>
      <xdr:rowOff>161925</xdr:rowOff>
    </xdr:from>
    <xdr:ext cx="4933950" cy="438150"/>
    <xdr:sp>
      <xdr:nvSpPr>
        <xdr:cNvPr id="7" name="Shape 7"/>
        <xdr:cNvSpPr txBox="1"/>
      </xdr:nvSpPr>
      <xdr:spPr>
        <a:xfrm>
          <a:off x="2879395" y="3561607"/>
          <a:ext cx="4933210" cy="436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QUE LAS DERIVAS CUMPLIERA SE DEJO COLUMNAS DE 75X75 EN EL PRIMER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NIVEL Y EN EL SEGUNDO NIVEL SE DEJO COLUMNAS DE 55X55 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15</xdr:row>
      <xdr:rowOff>28575</xdr:rowOff>
    </xdr:from>
    <xdr:ext cx="3333750" cy="17430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34</xdr:row>
      <xdr:rowOff>19050</xdr:rowOff>
    </xdr:from>
    <xdr:ext cx="2286000" cy="1552575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48</xdr:row>
      <xdr:rowOff>171450</xdr:rowOff>
    </xdr:from>
    <xdr:ext cx="2781300" cy="2057400"/>
    <xdr:pic>
      <xdr:nvPicPr>
        <xdr:cNvPr id="0" name="image3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90</xdr:row>
      <xdr:rowOff>133350</xdr:rowOff>
    </xdr:from>
    <xdr:ext cx="3343275" cy="3514725"/>
    <xdr:pic>
      <xdr:nvPicPr>
        <xdr:cNvPr id="0" name="image3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59</xdr:row>
      <xdr:rowOff>142875</xdr:rowOff>
    </xdr:from>
    <xdr:ext cx="3419475" cy="35623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112</xdr:row>
      <xdr:rowOff>76200</xdr:rowOff>
    </xdr:from>
    <xdr:ext cx="5181600" cy="356235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180975</xdr:rowOff>
    </xdr:from>
    <xdr:ext cx="5372100" cy="329565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159</xdr:row>
      <xdr:rowOff>28575</xdr:rowOff>
    </xdr:from>
    <xdr:ext cx="2638425" cy="4076700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183</xdr:row>
      <xdr:rowOff>38100</xdr:rowOff>
    </xdr:from>
    <xdr:ext cx="3581400" cy="3800475"/>
    <xdr:pic>
      <xdr:nvPicPr>
        <xdr:cNvPr id="0" name="image3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205</xdr:row>
      <xdr:rowOff>57150</xdr:rowOff>
    </xdr:from>
    <xdr:ext cx="4076700" cy="43148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232</xdr:row>
      <xdr:rowOff>114300</xdr:rowOff>
    </xdr:from>
    <xdr:ext cx="3362325" cy="356235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254</xdr:row>
      <xdr:rowOff>76200</xdr:rowOff>
    </xdr:from>
    <xdr:ext cx="3390900" cy="3562350"/>
    <xdr:pic>
      <xdr:nvPicPr>
        <xdr:cNvPr id="0" name="image2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229</xdr:row>
      <xdr:rowOff>133350</xdr:rowOff>
    </xdr:from>
    <xdr:ext cx="2009775" cy="43815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277</xdr:row>
      <xdr:rowOff>114300</xdr:rowOff>
    </xdr:from>
    <xdr:ext cx="3371850" cy="35623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299</xdr:row>
      <xdr:rowOff>47625</xdr:rowOff>
    </xdr:from>
    <xdr:ext cx="3390900" cy="356235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324</xdr:row>
      <xdr:rowOff>95250</xdr:rowOff>
    </xdr:from>
    <xdr:ext cx="2333625" cy="8191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330</xdr:row>
      <xdr:rowOff>28575</xdr:rowOff>
    </xdr:from>
    <xdr:ext cx="3343275" cy="3562350"/>
    <xdr:pic>
      <xdr:nvPicPr>
        <xdr:cNvPr id="0" name="image1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376</xdr:row>
      <xdr:rowOff>76200</xdr:rowOff>
    </xdr:from>
    <xdr:ext cx="3895725" cy="178117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391</xdr:row>
      <xdr:rowOff>152400</xdr:rowOff>
    </xdr:from>
    <xdr:ext cx="4305300" cy="22574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2543175" cy="4438650"/>
    <xdr:pic>
      <xdr:nvPicPr>
        <xdr:cNvPr id="0" name="image3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647700</xdr:colOff>
      <xdr:row>447</xdr:row>
      <xdr:rowOff>0</xdr:rowOff>
    </xdr:from>
    <xdr:ext cx="3705225" cy="1781175"/>
    <xdr:pic>
      <xdr:nvPicPr>
        <xdr:cNvPr id="0" name="image3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464</xdr:row>
      <xdr:rowOff>0</xdr:rowOff>
    </xdr:from>
    <xdr:ext cx="2343150" cy="2590800"/>
    <xdr:pic>
      <xdr:nvPicPr>
        <xdr:cNvPr id="0" name="image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509</xdr:row>
      <xdr:rowOff>104775</xdr:rowOff>
    </xdr:from>
    <xdr:ext cx="4381500" cy="276225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486</xdr:row>
      <xdr:rowOff>0</xdr:rowOff>
    </xdr:from>
    <xdr:ext cx="4581525" cy="2828925"/>
    <xdr:pic>
      <xdr:nvPicPr>
        <xdr:cNvPr id="0" name="image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528</xdr:row>
      <xdr:rowOff>152400</xdr:rowOff>
    </xdr:from>
    <xdr:ext cx="3486150" cy="1800225"/>
    <xdr:pic>
      <xdr:nvPicPr>
        <xdr:cNvPr id="0" name="image2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</xdr:row>
      <xdr:rowOff>0</xdr:rowOff>
    </xdr:from>
    <xdr:ext cx="4838700" cy="1781175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567</xdr:row>
      <xdr:rowOff>152400</xdr:rowOff>
    </xdr:from>
    <xdr:ext cx="4410075" cy="3562350"/>
    <xdr:pic>
      <xdr:nvPicPr>
        <xdr:cNvPr id="0" name="image3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603</xdr:row>
      <xdr:rowOff>85725</xdr:rowOff>
    </xdr:from>
    <xdr:ext cx="4029075" cy="2171700"/>
    <xdr:pic>
      <xdr:nvPicPr>
        <xdr:cNvPr id="0" name="image4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630</xdr:row>
      <xdr:rowOff>9525</xdr:rowOff>
    </xdr:from>
    <xdr:ext cx="4057650" cy="2200275"/>
    <xdr:pic>
      <xdr:nvPicPr>
        <xdr:cNvPr id="0" name="image2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349</xdr:row>
      <xdr:rowOff>114300</xdr:rowOff>
    </xdr:from>
    <xdr:ext cx="4124325" cy="3190875"/>
    <xdr:pic>
      <xdr:nvPicPr>
        <xdr:cNvPr id="0" name="image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705</xdr:row>
      <xdr:rowOff>0</xdr:rowOff>
    </xdr:from>
    <xdr:ext cx="4114800" cy="2152650"/>
    <xdr:pic>
      <xdr:nvPicPr>
        <xdr:cNvPr id="0" name="image1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670</xdr:row>
      <xdr:rowOff>104775</xdr:rowOff>
    </xdr:from>
    <xdr:ext cx="4076700" cy="2162175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732</xdr:row>
      <xdr:rowOff>0</xdr:rowOff>
    </xdr:from>
    <xdr:ext cx="5067300" cy="3562350"/>
    <xdr:pic>
      <xdr:nvPicPr>
        <xdr:cNvPr id="0" name="image2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755</xdr:row>
      <xdr:rowOff>0</xdr:rowOff>
    </xdr:from>
    <xdr:ext cx="5476875" cy="3133725"/>
    <xdr:pic>
      <xdr:nvPicPr>
        <xdr:cNvPr id="0" name="image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776</xdr:row>
      <xdr:rowOff>180975</xdr:rowOff>
    </xdr:from>
    <xdr:ext cx="5467350" cy="3152775"/>
    <xdr:pic>
      <xdr:nvPicPr>
        <xdr:cNvPr id="0" name="image2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834</xdr:row>
      <xdr:rowOff>104775</xdr:rowOff>
    </xdr:from>
    <xdr:ext cx="5067300" cy="3057525"/>
    <xdr:pic>
      <xdr:nvPicPr>
        <xdr:cNvPr id="0" name="image1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823</xdr:row>
      <xdr:rowOff>0</xdr:rowOff>
    </xdr:from>
    <xdr:ext cx="3181350" cy="1724025"/>
    <xdr:pic>
      <xdr:nvPicPr>
        <xdr:cNvPr id="0" name="image2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798</xdr:row>
      <xdr:rowOff>104775</xdr:rowOff>
    </xdr:from>
    <xdr:ext cx="2543175" cy="1362075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806</xdr:row>
      <xdr:rowOff>66675</xdr:rowOff>
    </xdr:from>
    <xdr:ext cx="4343400" cy="2524125"/>
    <xdr:pic>
      <xdr:nvPicPr>
        <xdr:cNvPr id="0" name="image3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867</xdr:row>
      <xdr:rowOff>190500</xdr:rowOff>
    </xdr:from>
    <xdr:ext cx="5353050" cy="3476625"/>
    <xdr:pic>
      <xdr:nvPicPr>
        <xdr:cNvPr id="0" name="image1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913</xdr:row>
      <xdr:rowOff>152400</xdr:rowOff>
    </xdr:from>
    <xdr:ext cx="4305300" cy="904875"/>
    <xdr:pic>
      <xdr:nvPicPr>
        <xdr:cNvPr id="0" name="image1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0"/>
    <col customWidth="1" min="8" max="26" width="11.57"/>
  </cols>
  <sheetData>
    <row r="1" ht="14.25" customHeight="1">
      <c r="A1" s="1"/>
      <c r="B1" s="2"/>
      <c r="C1" s="2"/>
      <c r="D1" s="3" t="s">
        <v>0</v>
      </c>
      <c r="E1" s="2"/>
      <c r="F1" s="2"/>
      <c r="G1" s="4"/>
    </row>
    <row r="2" ht="14.25" customHeight="1"/>
    <row r="3" ht="14.25" customHeight="1">
      <c r="A3" s="5"/>
      <c r="B3" s="5"/>
      <c r="C3" s="5"/>
      <c r="D3" s="6" t="s">
        <v>1</v>
      </c>
      <c r="E3" s="5"/>
      <c r="F3" s="5"/>
      <c r="G3" s="5"/>
    </row>
    <row r="4" ht="14.25" customHeight="1">
      <c r="A4" s="7"/>
      <c r="B4" s="7"/>
      <c r="C4" s="7"/>
      <c r="D4" s="8"/>
      <c r="E4" s="7"/>
      <c r="F4" s="7"/>
      <c r="G4" s="7"/>
    </row>
    <row r="5" ht="14.25" customHeight="1">
      <c r="A5" s="9" t="s">
        <v>2</v>
      </c>
    </row>
    <row r="6" ht="14.25" customHeight="1"/>
    <row r="7" ht="14.25" customHeight="1">
      <c r="A7" s="9" t="s">
        <v>1</v>
      </c>
      <c r="B7" s="9">
        <v>280.0</v>
      </c>
      <c r="C7" s="9" t="s">
        <v>3</v>
      </c>
    </row>
    <row r="8" ht="14.25" customHeight="1">
      <c r="A8" s="9" t="s">
        <v>4</v>
      </c>
      <c r="B8" s="9">
        <f>15100*SQRT(B7)</f>
        <v>252671.328</v>
      </c>
    </row>
    <row r="9" ht="14.25" customHeight="1"/>
    <row r="10" ht="14.25" customHeight="1"/>
    <row r="11" ht="14.25" customHeight="1">
      <c r="A11" s="10"/>
      <c r="B11" s="10"/>
      <c r="C11" s="10"/>
      <c r="D11" s="10" t="s">
        <v>5</v>
      </c>
      <c r="E11" s="10"/>
      <c r="F11" s="10"/>
      <c r="G11" s="10"/>
    </row>
    <row r="12" ht="14.25" customHeight="1"/>
    <row r="13" ht="14.25" customHeight="1">
      <c r="A13" s="9" t="s">
        <v>6</v>
      </c>
    </row>
    <row r="14" ht="14.25" customHeight="1"/>
    <row r="15" ht="14.25" customHeight="1">
      <c r="A15" s="9" t="s">
        <v>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10"/>
      <c r="B27" s="10"/>
      <c r="C27" s="10" t="s">
        <v>8</v>
      </c>
      <c r="D27" s="10"/>
      <c r="E27" s="10"/>
      <c r="F27" s="10"/>
      <c r="G27" s="10"/>
    </row>
    <row r="28" ht="14.25" customHeight="1">
      <c r="A28" s="11"/>
      <c r="B28" s="11"/>
      <c r="C28" s="11"/>
      <c r="D28" s="11"/>
      <c r="E28" s="11"/>
      <c r="F28" s="11"/>
      <c r="G28" s="11"/>
    </row>
    <row r="29" ht="14.25" customHeight="1"/>
    <row r="30" ht="14.25" customHeight="1">
      <c r="A30" s="12"/>
      <c r="B30" s="13"/>
      <c r="C30" s="14" t="s">
        <v>9</v>
      </c>
      <c r="D30" s="13"/>
      <c r="E30" s="13"/>
      <c r="F30" s="13"/>
      <c r="G30" s="15"/>
    </row>
    <row r="31" ht="14.25" customHeight="1">
      <c r="A31" s="11"/>
      <c r="B31" s="11"/>
      <c r="C31" s="11"/>
      <c r="D31" s="11"/>
      <c r="E31" s="11"/>
      <c r="F31" s="11"/>
      <c r="G31" s="11"/>
    </row>
    <row r="32" ht="14.25" customHeight="1">
      <c r="B32" s="16" t="s">
        <v>10</v>
      </c>
      <c r="C32" s="16" t="s">
        <v>11</v>
      </c>
    </row>
    <row r="33" ht="14.25" customHeight="1">
      <c r="A33" s="9" t="s">
        <v>12</v>
      </c>
      <c r="B33" s="17">
        <v>55.0</v>
      </c>
      <c r="C33" s="17">
        <v>55.0</v>
      </c>
    </row>
    <row r="34" ht="14.25" customHeight="1"/>
    <row r="35" ht="14.25" customHeight="1">
      <c r="A35" s="11"/>
      <c r="B35" s="11"/>
      <c r="C35" s="11"/>
      <c r="D35" s="11"/>
      <c r="E35" s="11"/>
      <c r="F35" s="11"/>
      <c r="G35" s="11"/>
    </row>
    <row r="36" ht="14.25" customHeight="1">
      <c r="A36" s="11"/>
      <c r="B36" s="11"/>
      <c r="C36" s="11"/>
      <c r="D36" s="11"/>
      <c r="E36" s="11"/>
      <c r="F36" s="11"/>
      <c r="G36" s="11"/>
    </row>
    <row r="37" ht="14.25" customHeight="1">
      <c r="A37" s="11"/>
      <c r="B37" s="11"/>
      <c r="C37" s="11"/>
      <c r="D37" s="11"/>
      <c r="E37" s="11"/>
      <c r="F37" s="11"/>
      <c r="G37" s="11"/>
    </row>
    <row r="38" ht="14.25" customHeight="1">
      <c r="A38" s="11"/>
      <c r="B38" s="11"/>
      <c r="C38" s="11"/>
      <c r="D38" s="11"/>
      <c r="E38" s="11"/>
      <c r="F38" s="11"/>
      <c r="G38" s="11"/>
    </row>
    <row r="39" ht="14.25" customHeight="1">
      <c r="A39" s="11"/>
      <c r="B39" s="11"/>
      <c r="C39" s="11"/>
      <c r="D39" s="11"/>
      <c r="E39" s="11"/>
      <c r="F39" s="11"/>
      <c r="G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>
      <c r="A45" s="18"/>
      <c r="B45" s="14"/>
      <c r="C45" s="14"/>
      <c r="D45" s="19" t="s">
        <v>13</v>
      </c>
      <c r="E45" s="14"/>
      <c r="F45" s="14"/>
      <c r="G45" s="20"/>
    </row>
    <row r="46" ht="14.25" customHeight="1"/>
    <row r="47" ht="14.25" customHeight="1">
      <c r="B47" s="17" t="s">
        <v>10</v>
      </c>
      <c r="C47" s="17" t="s">
        <v>11</v>
      </c>
    </row>
    <row r="48" ht="14.25" customHeight="1">
      <c r="A48" s="9" t="s">
        <v>13</v>
      </c>
      <c r="B48" s="17">
        <v>30.0</v>
      </c>
      <c r="C48" s="17">
        <v>55.0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A62" s="12"/>
      <c r="B62" s="13"/>
      <c r="C62" s="13"/>
      <c r="D62" s="19" t="s">
        <v>14</v>
      </c>
      <c r="E62" s="13"/>
      <c r="F62" s="13"/>
      <c r="G62" s="15"/>
    </row>
    <row r="63" ht="14.25" customHeight="1"/>
    <row r="64" ht="14.25" customHeight="1">
      <c r="B64" s="17" t="s">
        <v>15</v>
      </c>
    </row>
    <row r="65" ht="14.25" customHeight="1">
      <c r="A65" s="9" t="s">
        <v>14</v>
      </c>
      <c r="B65" s="17">
        <v>12.0</v>
      </c>
    </row>
    <row r="66" ht="14.25" customHeight="1"/>
    <row r="67" ht="14.25" customHeight="1">
      <c r="A67" s="12"/>
      <c r="B67" s="13"/>
      <c r="C67" s="19" t="s">
        <v>16</v>
      </c>
      <c r="D67" s="13"/>
      <c r="E67" s="13"/>
      <c r="F67" s="13"/>
      <c r="G67" s="15"/>
    </row>
    <row r="68" ht="14.25" customHeight="1"/>
    <row r="69" ht="14.25" customHeight="1">
      <c r="D69" s="9" t="s">
        <v>17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D90" s="9" t="s">
        <v>18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>
      <c r="D112" s="9" t="s">
        <v>19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>
      <c r="A137" s="21"/>
      <c r="B137" s="19"/>
      <c r="C137" s="19"/>
      <c r="D137" s="19" t="s">
        <v>20</v>
      </c>
      <c r="E137" s="19"/>
      <c r="F137" s="19"/>
      <c r="G137" s="22"/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>
      <c r="A159" s="21"/>
      <c r="B159" s="19"/>
      <c r="C159" s="19" t="s">
        <v>21</v>
      </c>
      <c r="E159" s="19"/>
      <c r="F159" s="19"/>
      <c r="G159" s="22"/>
    </row>
    <row r="160" ht="14.25" customHeight="1"/>
    <row r="161" ht="14.25" customHeight="1"/>
    <row r="162" ht="14.25" customHeight="1">
      <c r="A162" s="23"/>
    </row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>
      <c r="D183" s="24" t="s">
        <v>22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>
      <c r="C205" s="24" t="s">
        <v>23</v>
      </c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>
      <c r="C231" s="24" t="s">
        <v>24</v>
      </c>
    </row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>
      <c r="C254" s="24" t="s">
        <v>25</v>
      </c>
    </row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>
      <c r="C277" s="24" t="s">
        <v>26</v>
      </c>
    </row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>
      <c r="C299" s="24" t="s">
        <v>27</v>
      </c>
    </row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>
      <c r="C324" s="9" t="s">
        <v>28</v>
      </c>
    </row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>
      <c r="A351" s="21"/>
      <c r="B351" s="19"/>
      <c r="C351" s="19" t="s">
        <v>29</v>
      </c>
      <c r="D351" s="19"/>
      <c r="E351" s="19"/>
      <c r="F351" s="19"/>
      <c r="G351" s="22"/>
    </row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>
      <c r="A371" s="25"/>
      <c r="B371" s="26"/>
      <c r="C371" s="19" t="s">
        <v>30</v>
      </c>
      <c r="D371" s="26"/>
      <c r="E371" s="26"/>
      <c r="F371" s="26"/>
      <c r="G371" s="27"/>
    </row>
    <row r="372" ht="14.25" customHeight="1"/>
    <row r="373" ht="14.25" customHeight="1">
      <c r="B373" s="9" t="s">
        <v>31</v>
      </c>
      <c r="D373" s="28">
        <v>1.0</v>
      </c>
    </row>
    <row r="374" ht="14.25" customHeight="1">
      <c r="B374" s="9" t="s">
        <v>25</v>
      </c>
      <c r="D374" s="28">
        <v>1.0</v>
      </c>
    </row>
    <row r="375" ht="14.25" customHeight="1">
      <c r="B375" s="9" t="s">
        <v>32</v>
      </c>
      <c r="D375" s="28">
        <v>0.25</v>
      </c>
    </row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>
      <c r="A389" s="25"/>
      <c r="B389" s="26"/>
      <c r="C389" s="19" t="s">
        <v>33</v>
      </c>
      <c r="D389" s="26"/>
      <c r="E389" s="26"/>
      <c r="F389" s="26"/>
      <c r="G389" s="27"/>
    </row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>
      <c r="A416" s="25"/>
      <c r="B416" s="26"/>
      <c r="C416" s="19" t="s">
        <v>34</v>
      </c>
      <c r="D416" s="26"/>
      <c r="E416" s="26"/>
      <c r="F416" s="26"/>
      <c r="G416" s="27"/>
    </row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>
      <c r="A443" s="25"/>
      <c r="B443" s="26"/>
      <c r="C443" s="19" t="s">
        <v>35</v>
      </c>
      <c r="D443" s="26"/>
      <c r="E443" s="26"/>
      <c r="F443" s="26"/>
      <c r="G443" s="27"/>
    </row>
    <row r="444" ht="14.25" customHeight="1"/>
    <row r="445" ht="14.25" customHeight="1">
      <c r="A445" s="24" t="s">
        <v>36</v>
      </c>
      <c r="B445" s="24"/>
      <c r="C445" s="24">
        <v>0.1542</v>
      </c>
    </row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>
      <c r="A463" s="25"/>
      <c r="B463" s="26"/>
      <c r="C463" s="19" t="s">
        <v>37</v>
      </c>
      <c r="D463" s="26"/>
      <c r="E463" s="26"/>
      <c r="F463" s="26"/>
      <c r="G463" s="27"/>
    </row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>
      <c r="A481" s="21"/>
      <c r="B481" s="19"/>
      <c r="C481" s="19" t="s">
        <v>38</v>
      </c>
      <c r="D481" s="19"/>
      <c r="E481" s="19"/>
      <c r="F481" s="19"/>
      <c r="G481" s="22"/>
    </row>
    <row r="482" ht="14.25" customHeight="1"/>
    <row r="483" ht="14.25" customHeight="1">
      <c r="A483" s="9" t="s">
        <v>39</v>
      </c>
    </row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>
      <c r="A528" s="21"/>
      <c r="B528" s="19"/>
      <c r="C528" s="19" t="s">
        <v>38</v>
      </c>
      <c r="D528" s="19"/>
      <c r="E528" s="19"/>
      <c r="F528" s="19"/>
      <c r="G528" s="22"/>
    </row>
    <row r="529" ht="14.25" customHeight="1"/>
    <row r="530" ht="14.25" customHeight="1">
      <c r="A530" s="29"/>
      <c r="B530" s="7"/>
      <c r="C530" s="7"/>
      <c r="D530" s="7"/>
      <c r="E530" s="7"/>
      <c r="F530" s="7"/>
      <c r="G530" s="30"/>
      <c r="H530" s="7"/>
    </row>
    <row r="531" ht="14.25" customHeight="1">
      <c r="E531" s="7"/>
      <c r="F531" s="7"/>
      <c r="G531" s="30"/>
      <c r="H531" s="7"/>
    </row>
    <row r="532" ht="14.25" customHeight="1">
      <c r="G532" s="30"/>
      <c r="H532" s="7"/>
    </row>
    <row r="533" ht="14.25" customHeight="1">
      <c r="G533" s="30"/>
      <c r="H533" s="7"/>
    </row>
    <row r="534" ht="14.25" customHeight="1">
      <c r="G534" s="30"/>
      <c r="H534" s="7"/>
    </row>
    <row r="535" ht="14.25" customHeight="1">
      <c r="G535" s="30"/>
      <c r="H535" s="7"/>
    </row>
    <row r="536" ht="14.25" customHeight="1">
      <c r="A536" s="29"/>
      <c r="B536" s="7"/>
      <c r="C536" s="7"/>
      <c r="D536" s="7"/>
      <c r="E536" s="7"/>
      <c r="F536" s="7"/>
      <c r="G536" s="30"/>
      <c r="H536" s="7"/>
    </row>
    <row r="537" ht="14.25" customHeight="1">
      <c r="A537" s="31"/>
      <c r="B537" s="7"/>
      <c r="C537" s="7"/>
      <c r="D537" s="7"/>
      <c r="E537" s="7"/>
      <c r="F537" s="7"/>
      <c r="G537" s="30"/>
      <c r="H537" s="7"/>
    </row>
    <row r="538" ht="14.25" customHeight="1">
      <c r="A538" s="29"/>
      <c r="B538" s="7"/>
      <c r="C538" s="7"/>
      <c r="D538" s="7"/>
      <c r="E538" s="7"/>
      <c r="F538" s="7"/>
      <c r="G538" s="30"/>
      <c r="H538" s="7"/>
    </row>
    <row r="539" ht="14.25" customHeight="1">
      <c r="A539" s="29"/>
      <c r="B539" s="7"/>
      <c r="C539" s="7"/>
      <c r="D539" s="7"/>
      <c r="E539" s="7"/>
      <c r="F539" s="7"/>
      <c r="G539" s="30"/>
      <c r="H539" s="7"/>
    </row>
    <row r="540" ht="14.25" customHeight="1">
      <c r="A540" s="29"/>
      <c r="B540" s="7"/>
      <c r="C540" s="7"/>
      <c r="D540" s="7"/>
      <c r="E540" s="7"/>
      <c r="F540" s="7"/>
      <c r="G540" s="30"/>
      <c r="H540" s="7"/>
    </row>
    <row r="541" ht="14.25" customHeight="1">
      <c r="E541" s="7"/>
      <c r="F541" s="7"/>
      <c r="G541" s="30"/>
      <c r="H541" s="7"/>
    </row>
    <row r="542" ht="14.25" customHeight="1">
      <c r="E542" s="7"/>
      <c r="F542" s="7"/>
      <c r="G542" s="30"/>
      <c r="H542" s="7"/>
    </row>
    <row r="543" ht="14.25" customHeight="1">
      <c r="E543" s="7"/>
      <c r="F543" s="7"/>
      <c r="G543" s="30"/>
      <c r="H543" s="7"/>
    </row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>
      <c r="A555" s="24" t="s">
        <v>40</v>
      </c>
      <c r="B555" s="7"/>
      <c r="C555" s="24"/>
      <c r="D555" s="24"/>
    </row>
    <row r="556" ht="14.25" customHeight="1">
      <c r="A556" s="32" t="s">
        <v>41</v>
      </c>
      <c r="B556" s="32"/>
      <c r="C556" s="32">
        <v>725.0897</v>
      </c>
      <c r="D556" s="32" t="s">
        <v>42</v>
      </c>
    </row>
    <row r="557" ht="14.25" customHeight="1">
      <c r="A557" s="32" t="s">
        <v>43</v>
      </c>
      <c r="B557" s="32"/>
      <c r="C557" s="32">
        <v>477.6149</v>
      </c>
      <c r="D557" s="32" t="s">
        <v>42</v>
      </c>
    </row>
    <row r="558" ht="14.25" customHeight="1">
      <c r="A558" s="32" t="s">
        <v>44</v>
      </c>
      <c r="B558" s="32"/>
      <c r="C558" s="32">
        <f>MAX(C556,C557)</f>
        <v>725.0897</v>
      </c>
      <c r="D558" s="32" t="s">
        <v>42</v>
      </c>
    </row>
    <row r="559" ht="14.25" customHeight="1">
      <c r="A559" s="32" t="s">
        <v>45</v>
      </c>
      <c r="B559" s="32"/>
      <c r="C559" s="33">
        <f>C558/C557</f>
        <v>1.518147152</v>
      </c>
      <c r="D559" s="32"/>
    </row>
    <row r="560" ht="14.25" customHeight="1"/>
    <row r="561" ht="14.25" customHeight="1">
      <c r="A561" s="24" t="s">
        <v>46</v>
      </c>
      <c r="B561" s="7"/>
      <c r="C561" s="24"/>
      <c r="D561" s="24"/>
    </row>
    <row r="562" ht="14.25" customHeight="1">
      <c r="A562" s="32" t="s">
        <v>41</v>
      </c>
      <c r="B562" s="32"/>
      <c r="C562" s="32">
        <v>725.0897</v>
      </c>
      <c r="D562" s="32" t="s">
        <v>42</v>
      </c>
    </row>
    <row r="563" ht="14.25" customHeight="1">
      <c r="A563" s="32" t="s">
        <v>43</v>
      </c>
      <c r="B563" s="32"/>
      <c r="C563" s="32">
        <v>3663.1599</v>
      </c>
      <c r="D563" s="32" t="s">
        <v>42</v>
      </c>
    </row>
    <row r="564" ht="14.25" customHeight="1">
      <c r="A564" s="32" t="s">
        <v>44</v>
      </c>
      <c r="B564" s="32"/>
      <c r="C564" s="32">
        <f>MAX(C562,C563)</f>
        <v>3663.1599</v>
      </c>
      <c r="D564" s="32" t="s">
        <v>42</v>
      </c>
    </row>
    <row r="565" ht="14.25" customHeight="1">
      <c r="A565" s="32" t="s">
        <v>45</v>
      </c>
      <c r="B565" s="32"/>
      <c r="C565" s="33">
        <f>C564/C563</f>
        <v>1</v>
      </c>
      <c r="D565" s="32"/>
    </row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>
      <c r="C601" s="9" t="s">
        <v>47</v>
      </c>
    </row>
    <row r="602" ht="14.25" customHeight="1"/>
    <row r="603" ht="14.25" customHeight="1">
      <c r="A603" s="18"/>
      <c r="B603" s="14"/>
      <c r="C603" s="14"/>
      <c r="D603" s="14" t="s">
        <v>48</v>
      </c>
      <c r="E603" s="14"/>
      <c r="F603" s="14"/>
      <c r="G603" s="14"/>
      <c r="H603" s="20"/>
    </row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>
      <c r="A618" s="34" t="s">
        <v>49</v>
      </c>
      <c r="B618" s="35" t="s">
        <v>50</v>
      </c>
      <c r="C618" s="35" t="s">
        <v>51</v>
      </c>
      <c r="D618" s="36" t="s">
        <v>52</v>
      </c>
      <c r="E618" s="35" t="s">
        <v>53</v>
      </c>
      <c r="F618" s="36" t="s">
        <v>54</v>
      </c>
      <c r="G618" s="35" t="s">
        <v>55</v>
      </c>
      <c r="H618" s="37" t="s">
        <v>56</v>
      </c>
    </row>
    <row r="619" ht="14.25" customHeight="1">
      <c r="A619" s="38" t="s">
        <v>57</v>
      </c>
      <c r="B619" s="39">
        <v>300.0</v>
      </c>
      <c r="C619" s="38">
        <v>21.8065</v>
      </c>
      <c r="D619" s="40">
        <v>0.003268</v>
      </c>
      <c r="E619" s="38">
        <v>5.5</v>
      </c>
      <c r="F619" s="39">
        <f t="shared" ref="F619:F624" si="1">D619*E619</f>
        <v>0.017974</v>
      </c>
      <c r="G619" s="39">
        <v>0.02</v>
      </c>
      <c r="H619" s="41" t="str">
        <f t="shared" ref="H619:H623" si="2">IF(F619&lt;G619,"OK", "NO CUMPLE")</f>
        <v>OK</v>
      </c>
    </row>
    <row r="620" ht="14.25" customHeight="1">
      <c r="A620" s="38" t="s">
        <v>58</v>
      </c>
      <c r="B620" s="39">
        <v>300.0</v>
      </c>
      <c r="C620" s="38">
        <v>19.2963</v>
      </c>
      <c r="D620" s="40">
        <v>0.005321</v>
      </c>
      <c r="E620" s="38">
        <v>5.5</v>
      </c>
      <c r="F620" s="39">
        <f t="shared" si="1"/>
        <v>0.0292655</v>
      </c>
      <c r="G620" s="39">
        <v>0.02</v>
      </c>
      <c r="H620" s="41" t="str">
        <f t="shared" si="2"/>
        <v>NO CUMPLE</v>
      </c>
    </row>
    <row r="621" ht="14.25" customHeight="1">
      <c r="A621" s="38" t="s">
        <v>59</v>
      </c>
      <c r="B621" s="39">
        <v>300.0</v>
      </c>
      <c r="C621" s="38">
        <v>15.1681</v>
      </c>
      <c r="D621" s="40">
        <v>0.007483</v>
      </c>
      <c r="E621" s="38">
        <v>5.5</v>
      </c>
      <c r="F621" s="39">
        <f t="shared" si="1"/>
        <v>0.0411565</v>
      </c>
      <c r="G621" s="39">
        <v>0.02</v>
      </c>
      <c r="H621" s="41" t="str">
        <f t="shared" si="2"/>
        <v>NO CUMPLE</v>
      </c>
    </row>
    <row r="622" ht="14.25" customHeight="1">
      <c r="A622" s="38" t="s">
        <v>60</v>
      </c>
      <c r="B622" s="39">
        <v>300.0</v>
      </c>
      <c r="C622" s="38">
        <v>9.6954</v>
      </c>
      <c r="D622" s="40">
        <v>0.01028</v>
      </c>
      <c r="E622" s="38">
        <v>5.5</v>
      </c>
      <c r="F622" s="39">
        <f t="shared" si="1"/>
        <v>0.05654</v>
      </c>
      <c r="G622" s="39">
        <v>0.02</v>
      </c>
      <c r="H622" s="41" t="str">
        <f t="shared" si="2"/>
        <v>NO CUMPLE</v>
      </c>
    </row>
    <row r="623" ht="14.25" customHeight="1">
      <c r="A623" s="38" t="s">
        <v>61</v>
      </c>
      <c r="B623" s="39">
        <v>300.0</v>
      </c>
      <c r="C623" s="38">
        <v>3.7598</v>
      </c>
      <c r="D623" s="40">
        <v>0.016021</v>
      </c>
      <c r="E623" s="38">
        <v>5.5</v>
      </c>
      <c r="F623" s="39">
        <f t="shared" si="1"/>
        <v>0.0881155</v>
      </c>
      <c r="G623" s="39">
        <v>0.02</v>
      </c>
      <c r="H623" s="41" t="str">
        <f t="shared" si="2"/>
        <v>NO CUMPLE</v>
      </c>
    </row>
    <row r="624" ht="14.25" customHeight="1">
      <c r="A624" s="38" t="s">
        <v>62</v>
      </c>
      <c r="B624" s="39">
        <v>0.0</v>
      </c>
      <c r="C624" s="38">
        <v>0.0</v>
      </c>
      <c r="D624" s="40">
        <v>0.0</v>
      </c>
      <c r="E624" s="38">
        <v>5.5</v>
      </c>
      <c r="F624" s="39">
        <f t="shared" si="1"/>
        <v>0</v>
      </c>
      <c r="G624" s="39">
        <v>0.0</v>
      </c>
      <c r="H624" s="41"/>
    </row>
    <row r="625" ht="14.25" customHeight="1"/>
    <row r="626" ht="14.25" customHeight="1"/>
    <row r="627" ht="14.25" customHeight="1">
      <c r="A627" s="18"/>
      <c r="B627" s="14"/>
      <c r="C627" s="14"/>
      <c r="D627" s="14" t="s">
        <v>63</v>
      </c>
      <c r="E627" s="14"/>
      <c r="F627" s="14"/>
      <c r="G627" s="14"/>
      <c r="H627" s="20"/>
    </row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>
      <c r="A644" s="34" t="s">
        <v>49</v>
      </c>
      <c r="B644" s="35" t="s">
        <v>50</v>
      </c>
      <c r="C644" s="35" t="s">
        <v>51</v>
      </c>
      <c r="D644" s="36" t="s">
        <v>52</v>
      </c>
      <c r="E644" s="35" t="s">
        <v>53</v>
      </c>
      <c r="F644" s="36" t="s">
        <v>54</v>
      </c>
      <c r="G644" s="35" t="s">
        <v>55</v>
      </c>
      <c r="H644" s="37" t="s">
        <v>56</v>
      </c>
    </row>
    <row r="645" ht="14.25" customHeight="1">
      <c r="A645" s="38" t="s">
        <v>57</v>
      </c>
      <c r="B645" s="39">
        <v>300.0</v>
      </c>
      <c r="C645" s="38">
        <v>21.8065</v>
      </c>
      <c r="D645" s="40">
        <v>0.001195</v>
      </c>
      <c r="E645" s="38">
        <v>5.5</v>
      </c>
      <c r="F645" s="39">
        <f t="shared" ref="F645:F650" si="3">D645*E645</f>
        <v>0.0065725</v>
      </c>
      <c r="G645" s="39">
        <v>0.02</v>
      </c>
      <c r="H645" s="41" t="str">
        <f t="shared" ref="H645:H649" si="4">IF(F645&lt;G645,"OK", "NO CUMPLE")</f>
        <v>OK</v>
      </c>
    </row>
    <row r="646" ht="14.25" customHeight="1">
      <c r="A646" s="38" t="s">
        <v>58</v>
      </c>
      <c r="B646" s="39">
        <v>300.0</v>
      </c>
      <c r="C646" s="38">
        <v>19.2963</v>
      </c>
      <c r="D646" s="40">
        <v>0.001944</v>
      </c>
      <c r="E646" s="38">
        <v>5.5</v>
      </c>
      <c r="F646" s="39">
        <f t="shared" si="3"/>
        <v>0.010692</v>
      </c>
      <c r="G646" s="39">
        <v>0.02</v>
      </c>
      <c r="H646" s="41" t="str">
        <f t="shared" si="4"/>
        <v>OK</v>
      </c>
    </row>
    <row r="647" ht="14.25" customHeight="1">
      <c r="A647" s="38" t="s">
        <v>59</v>
      </c>
      <c r="B647" s="39">
        <v>300.0</v>
      </c>
      <c r="C647" s="38">
        <v>15.1681</v>
      </c>
      <c r="D647" s="40">
        <v>0.002734</v>
      </c>
      <c r="E647" s="38">
        <v>5.5</v>
      </c>
      <c r="F647" s="39">
        <f t="shared" si="3"/>
        <v>0.015037</v>
      </c>
      <c r="G647" s="39">
        <v>0.02</v>
      </c>
      <c r="H647" s="41" t="str">
        <f t="shared" si="4"/>
        <v>OK</v>
      </c>
    </row>
    <row r="648" ht="14.25" customHeight="1">
      <c r="A648" s="38" t="s">
        <v>60</v>
      </c>
      <c r="B648" s="39">
        <v>300.0</v>
      </c>
      <c r="C648" s="38">
        <v>9.6954</v>
      </c>
      <c r="D648" s="40">
        <v>0.003752</v>
      </c>
      <c r="E648" s="38">
        <v>5.5</v>
      </c>
      <c r="F648" s="39">
        <f t="shared" si="3"/>
        <v>0.020636</v>
      </c>
      <c r="G648" s="39">
        <v>0.02</v>
      </c>
      <c r="H648" s="41" t="str">
        <f t="shared" si="4"/>
        <v>NO CUMPLE</v>
      </c>
    </row>
    <row r="649" ht="14.25" customHeight="1">
      <c r="A649" s="38" t="s">
        <v>61</v>
      </c>
      <c r="B649" s="39">
        <v>300.0</v>
      </c>
      <c r="C649" s="38">
        <v>3.7598</v>
      </c>
      <c r="D649" s="40">
        <v>0.005834</v>
      </c>
      <c r="E649" s="38">
        <v>5.5</v>
      </c>
      <c r="F649" s="39">
        <f t="shared" si="3"/>
        <v>0.032087</v>
      </c>
      <c r="G649" s="39">
        <v>0.02</v>
      </c>
      <c r="H649" s="41" t="str">
        <f t="shared" si="4"/>
        <v>NO CUMPLE</v>
      </c>
    </row>
    <row r="650" ht="14.25" customHeight="1">
      <c r="A650" s="38" t="s">
        <v>62</v>
      </c>
      <c r="B650" s="39">
        <v>0.0</v>
      </c>
      <c r="C650" s="38">
        <v>0.0</v>
      </c>
      <c r="D650" s="40">
        <v>0.0</v>
      </c>
      <c r="E650" s="38">
        <v>5.5</v>
      </c>
      <c r="F650" s="39">
        <f t="shared" si="3"/>
        <v>0</v>
      </c>
      <c r="G650" s="39">
        <v>0.0</v>
      </c>
      <c r="H650" s="41"/>
    </row>
    <row r="651" ht="14.25" customHeight="1">
      <c r="A651" s="23"/>
      <c r="B651" s="29"/>
      <c r="C651" s="23"/>
      <c r="D651" s="42"/>
      <c r="E651" s="23"/>
      <c r="F651" s="29"/>
      <c r="G651" s="29"/>
      <c r="H651" s="43"/>
    </row>
    <row r="652" ht="14.25" customHeight="1">
      <c r="A652" s="23"/>
      <c r="B652" s="29"/>
      <c r="C652" s="23"/>
      <c r="D652" s="42"/>
      <c r="E652" s="23"/>
      <c r="F652" s="29"/>
      <c r="G652" s="29"/>
      <c r="H652" s="43"/>
    </row>
    <row r="653" ht="14.25" customHeight="1">
      <c r="A653" s="23"/>
      <c r="B653" s="29"/>
      <c r="C653" s="23"/>
      <c r="D653" s="42"/>
      <c r="E653" s="23"/>
      <c r="F653" s="29"/>
      <c r="G653" s="29"/>
      <c r="H653" s="43"/>
    </row>
    <row r="654" ht="14.25" customHeight="1">
      <c r="A654" s="24" t="s">
        <v>40</v>
      </c>
      <c r="B654" s="7"/>
      <c r="C654" s="24"/>
      <c r="D654" s="24"/>
      <c r="E654" s="23"/>
      <c r="F654" s="29"/>
      <c r="G654" s="29"/>
      <c r="H654" s="43"/>
    </row>
    <row r="655" ht="14.25" customHeight="1">
      <c r="A655" s="32" t="s">
        <v>41</v>
      </c>
      <c r="B655" s="32"/>
      <c r="C655" s="32">
        <v>715.9613</v>
      </c>
      <c r="D655" s="32" t="s">
        <v>42</v>
      </c>
      <c r="E655" s="23"/>
      <c r="F655" s="29"/>
      <c r="G655" s="29"/>
      <c r="H655" s="43"/>
    </row>
    <row r="656" ht="14.25" customHeight="1">
      <c r="A656" s="32" t="s">
        <v>43</v>
      </c>
      <c r="B656" s="32"/>
      <c r="C656" s="42">
        <v>449.481</v>
      </c>
      <c r="D656" s="32" t="s">
        <v>42</v>
      </c>
      <c r="E656" s="23"/>
      <c r="F656" s="29"/>
      <c r="G656" s="29"/>
      <c r="H656" s="43"/>
    </row>
    <row r="657" ht="14.25" customHeight="1">
      <c r="A657" s="32" t="s">
        <v>44</v>
      </c>
      <c r="B657" s="32"/>
      <c r="C657" s="32">
        <f>MAX(C655,C656)</f>
        <v>715.9613</v>
      </c>
      <c r="D657" s="32" t="s">
        <v>42</v>
      </c>
      <c r="E657" s="23"/>
      <c r="F657" s="29"/>
      <c r="G657" s="29"/>
      <c r="H657" s="43"/>
    </row>
    <row r="658" ht="14.25" customHeight="1">
      <c r="A658" s="32" t="s">
        <v>45</v>
      </c>
      <c r="B658" s="32"/>
      <c r="C658" s="33">
        <f>C657/C656</f>
        <v>1.592862212</v>
      </c>
      <c r="D658" s="32"/>
      <c r="E658" s="23"/>
      <c r="F658" s="29"/>
      <c r="G658" s="29"/>
      <c r="H658" s="43"/>
    </row>
    <row r="659" ht="14.25" customHeight="1">
      <c r="E659" s="23"/>
      <c r="F659" s="29"/>
      <c r="G659" s="29"/>
      <c r="H659" s="43"/>
    </row>
    <row r="660" ht="14.25" customHeight="1">
      <c r="A660" s="24" t="s">
        <v>46</v>
      </c>
      <c r="B660" s="7"/>
      <c r="C660" s="24"/>
      <c r="D660" s="24"/>
      <c r="E660" s="23"/>
      <c r="F660" s="29"/>
      <c r="G660" s="29"/>
      <c r="H660" s="43"/>
    </row>
    <row r="661" ht="14.25" customHeight="1">
      <c r="A661" s="32" t="s">
        <v>41</v>
      </c>
      <c r="B661" s="32"/>
      <c r="C661" s="32">
        <v>715.9613</v>
      </c>
      <c r="D661" s="32" t="s">
        <v>42</v>
      </c>
      <c r="E661" s="23"/>
      <c r="F661" s="29"/>
      <c r="G661" s="29"/>
      <c r="H661" s="43"/>
    </row>
    <row r="662" ht="14.25" customHeight="1">
      <c r="A662" s="32" t="s">
        <v>43</v>
      </c>
      <c r="B662" s="32"/>
      <c r="C662" s="42">
        <v>451.4719</v>
      </c>
      <c r="D662" s="32" t="s">
        <v>42</v>
      </c>
      <c r="E662" s="23"/>
      <c r="F662" s="29"/>
      <c r="G662" s="29"/>
      <c r="H662" s="43"/>
    </row>
    <row r="663" ht="14.25" customHeight="1">
      <c r="A663" s="32" t="s">
        <v>44</v>
      </c>
      <c r="B663" s="32"/>
      <c r="C663" s="32">
        <f>MAX(C661,C662)</f>
        <v>715.9613</v>
      </c>
      <c r="D663" s="32" t="s">
        <v>42</v>
      </c>
      <c r="E663" s="23"/>
      <c r="F663" s="29"/>
      <c r="G663" s="29"/>
      <c r="H663" s="43"/>
    </row>
    <row r="664" ht="14.25" customHeight="1">
      <c r="A664" s="32" t="s">
        <v>45</v>
      </c>
      <c r="B664" s="32"/>
      <c r="C664" s="33">
        <f>C663/C662</f>
        <v>1.585838011</v>
      </c>
      <c r="D664" s="32"/>
      <c r="E664" s="23"/>
      <c r="F664" s="29"/>
      <c r="G664" s="29"/>
      <c r="H664" s="43"/>
    </row>
    <row r="665" ht="14.25" customHeight="1">
      <c r="A665" s="23"/>
      <c r="B665" s="29"/>
      <c r="C665" s="23"/>
      <c r="D665" s="42"/>
      <c r="E665" s="23"/>
      <c r="F665" s="29"/>
      <c r="G665" s="29"/>
      <c r="H665" s="43"/>
    </row>
    <row r="666" ht="14.25" customHeight="1"/>
    <row r="667" ht="14.25" customHeight="1">
      <c r="A667" s="44"/>
      <c r="B667" s="45"/>
      <c r="C667" s="45"/>
      <c r="D667" s="45" t="s">
        <v>64</v>
      </c>
      <c r="E667" s="45"/>
      <c r="F667" s="45"/>
      <c r="G667" s="45"/>
      <c r="H667" s="46"/>
    </row>
    <row r="668" ht="14.25" customHeight="1"/>
    <row r="669" ht="14.25" customHeight="1">
      <c r="A669" s="18"/>
      <c r="B669" s="14"/>
      <c r="C669" s="14"/>
      <c r="D669" s="14" t="s">
        <v>48</v>
      </c>
      <c r="E669" s="14"/>
      <c r="F669" s="14"/>
      <c r="G669" s="14"/>
      <c r="H669" s="20"/>
    </row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>
      <c r="A687" s="34" t="s">
        <v>49</v>
      </c>
      <c r="B687" s="35" t="s">
        <v>50</v>
      </c>
      <c r="C687" s="35" t="s">
        <v>65</v>
      </c>
      <c r="D687" s="36" t="s">
        <v>52</v>
      </c>
      <c r="E687" s="35" t="s">
        <v>53</v>
      </c>
      <c r="F687" s="36" t="s">
        <v>54</v>
      </c>
      <c r="G687" s="35" t="s">
        <v>55</v>
      </c>
      <c r="H687" s="37" t="s">
        <v>56</v>
      </c>
    </row>
    <row r="688" ht="14.25" customHeight="1">
      <c r="A688" s="38" t="s">
        <v>57</v>
      </c>
      <c r="B688" s="39">
        <v>300.0</v>
      </c>
      <c r="C688" s="40">
        <v>3.381</v>
      </c>
      <c r="D688" s="40">
        <v>0.001376</v>
      </c>
      <c r="E688" s="38">
        <v>5.5</v>
      </c>
      <c r="F688" s="39">
        <f t="shared" ref="F688:F693" si="5">D688*E688</f>
        <v>0.007568</v>
      </c>
      <c r="G688" s="39">
        <v>0.02</v>
      </c>
      <c r="H688" s="41" t="str">
        <f t="shared" ref="H688:H692" si="6">IF(F688&lt;G688,"OK", "NO CUMPLE")</f>
        <v>OK</v>
      </c>
    </row>
    <row r="689" ht="14.25" customHeight="1">
      <c r="A689" s="38" t="s">
        <v>58</v>
      </c>
      <c r="B689" s="39">
        <v>300.0</v>
      </c>
      <c r="C689" s="40">
        <v>2.991</v>
      </c>
      <c r="D689" s="40">
        <v>0.002397</v>
      </c>
      <c r="E689" s="38">
        <v>5.5</v>
      </c>
      <c r="F689" s="39">
        <f t="shared" si="5"/>
        <v>0.0131835</v>
      </c>
      <c r="G689" s="39">
        <v>0.02</v>
      </c>
      <c r="H689" s="41" t="str">
        <f t="shared" si="6"/>
        <v>OK</v>
      </c>
    </row>
    <row r="690" ht="14.25" customHeight="1">
      <c r="A690" s="38" t="s">
        <v>59</v>
      </c>
      <c r="B690" s="39">
        <v>300.0</v>
      </c>
      <c r="C690" s="40">
        <v>2.2899</v>
      </c>
      <c r="D690" s="40">
        <v>0.003184</v>
      </c>
      <c r="E690" s="38">
        <v>5.5</v>
      </c>
      <c r="F690" s="39">
        <f t="shared" si="5"/>
        <v>0.017512</v>
      </c>
      <c r="G690" s="39">
        <v>0.02</v>
      </c>
      <c r="H690" s="41" t="str">
        <f t="shared" si="6"/>
        <v>OK</v>
      </c>
    </row>
    <row r="691" ht="14.25" customHeight="1">
      <c r="A691" s="38" t="s">
        <v>60</v>
      </c>
      <c r="B691" s="39">
        <v>300.0</v>
      </c>
      <c r="C691" s="40">
        <v>1.3424</v>
      </c>
      <c r="D691" s="40">
        <v>0.003177</v>
      </c>
      <c r="E691" s="38">
        <v>5.5</v>
      </c>
      <c r="F691" s="39">
        <f t="shared" si="5"/>
        <v>0.0174735</v>
      </c>
      <c r="G691" s="39">
        <v>0.02</v>
      </c>
      <c r="H691" s="41" t="str">
        <f t="shared" si="6"/>
        <v>OK</v>
      </c>
    </row>
    <row r="692" ht="14.25" customHeight="1">
      <c r="A692" s="38" t="s">
        <v>61</v>
      </c>
      <c r="B692" s="39">
        <v>300.0</v>
      </c>
      <c r="C692" s="40">
        <v>0.3901</v>
      </c>
      <c r="D692" s="40">
        <v>0.0013</v>
      </c>
      <c r="E692" s="38">
        <v>5.5</v>
      </c>
      <c r="F692" s="39">
        <f t="shared" si="5"/>
        <v>0.00715</v>
      </c>
      <c r="G692" s="39">
        <v>0.02</v>
      </c>
      <c r="H692" s="41" t="str">
        <f t="shared" si="6"/>
        <v>OK</v>
      </c>
    </row>
    <row r="693" ht="14.25" customHeight="1">
      <c r="A693" s="38" t="s">
        <v>62</v>
      </c>
      <c r="B693" s="39">
        <v>0.0</v>
      </c>
      <c r="C693" s="40">
        <v>0.0</v>
      </c>
      <c r="D693" s="40">
        <v>0.0</v>
      </c>
      <c r="E693" s="38">
        <v>5.5</v>
      </c>
      <c r="F693" s="39">
        <f t="shared" si="5"/>
        <v>0</v>
      </c>
      <c r="G693" s="39">
        <v>0.0</v>
      </c>
      <c r="H693" s="41"/>
    </row>
    <row r="694" ht="14.25" customHeight="1"/>
    <row r="695" ht="14.25" customHeight="1"/>
    <row r="696" ht="14.25" customHeight="1"/>
    <row r="697" ht="14.25" customHeight="1">
      <c r="A697" s="24"/>
      <c r="B697" s="24"/>
      <c r="C697" s="24"/>
      <c r="D697" s="24"/>
      <c r="E697" s="24"/>
      <c r="F697" s="24"/>
      <c r="G697" s="24"/>
      <c r="H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</row>
    <row r="701" ht="14.25" customHeight="1"/>
    <row r="702" ht="14.25" customHeight="1"/>
    <row r="703" ht="14.25" customHeight="1"/>
    <row r="704" ht="14.25" customHeight="1">
      <c r="A704" s="18"/>
      <c r="B704" s="14"/>
      <c r="C704" s="14"/>
      <c r="D704" s="14" t="s">
        <v>63</v>
      </c>
      <c r="E704" s="14"/>
      <c r="F704" s="14"/>
      <c r="G704" s="14"/>
      <c r="H704" s="20"/>
    </row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>
      <c r="A718" s="34" t="s">
        <v>49</v>
      </c>
      <c r="B718" s="35" t="s">
        <v>50</v>
      </c>
      <c r="C718" s="35" t="s">
        <v>65</v>
      </c>
      <c r="D718" s="36" t="s">
        <v>52</v>
      </c>
      <c r="E718" s="35" t="s">
        <v>53</v>
      </c>
      <c r="F718" s="36" t="s">
        <v>54</v>
      </c>
      <c r="G718" s="35" t="s">
        <v>55</v>
      </c>
      <c r="H718" s="37" t="s">
        <v>56</v>
      </c>
    </row>
    <row r="719" ht="14.25" customHeight="1">
      <c r="A719" s="38" t="s">
        <v>57</v>
      </c>
      <c r="B719" s="39">
        <v>300.0</v>
      </c>
      <c r="C719" s="40">
        <v>1.227</v>
      </c>
      <c r="D719" s="40">
        <v>4.98E-4</v>
      </c>
      <c r="E719" s="38">
        <v>5.5</v>
      </c>
      <c r="F719" s="39">
        <f t="shared" ref="F719:F724" si="7">D719*E719</f>
        <v>0.002739</v>
      </c>
      <c r="G719" s="39">
        <v>0.02</v>
      </c>
      <c r="H719" s="41" t="str">
        <f t="shared" ref="H719:H723" si="8">IF(F719&lt;G719,"OK", "NO CUMPLE")</f>
        <v>OK</v>
      </c>
    </row>
    <row r="720" ht="14.25" customHeight="1">
      <c r="A720" s="38" t="s">
        <v>58</v>
      </c>
      <c r="B720" s="39">
        <v>300.0</v>
      </c>
      <c r="C720" s="40">
        <v>1.0843</v>
      </c>
      <c r="D720" s="40">
        <v>8.68E-4</v>
      </c>
      <c r="E720" s="38">
        <v>5.5</v>
      </c>
      <c r="F720" s="39">
        <f t="shared" si="7"/>
        <v>0.004774</v>
      </c>
      <c r="G720" s="39">
        <v>0.02</v>
      </c>
      <c r="H720" s="41" t="str">
        <f t="shared" si="8"/>
        <v>OK</v>
      </c>
    </row>
    <row r="721" ht="14.25" customHeight="1">
      <c r="A721" s="38" t="s">
        <v>59</v>
      </c>
      <c r="B721" s="39">
        <v>300.0</v>
      </c>
      <c r="C721" s="40">
        <v>0.8293</v>
      </c>
      <c r="D721" s="40">
        <v>0.001153</v>
      </c>
      <c r="E721" s="38">
        <v>5.5</v>
      </c>
      <c r="F721" s="39">
        <f t="shared" si="7"/>
        <v>0.0063415</v>
      </c>
      <c r="G721" s="39">
        <v>0.02</v>
      </c>
      <c r="H721" s="41" t="str">
        <f t="shared" si="8"/>
        <v>OK</v>
      </c>
    </row>
    <row r="722" ht="14.25" customHeight="1">
      <c r="A722" s="38" t="s">
        <v>60</v>
      </c>
      <c r="B722" s="39">
        <v>300.0</v>
      </c>
      <c r="C722" s="40">
        <v>0.4857</v>
      </c>
      <c r="D722" s="40">
        <v>0.00115</v>
      </c>
      <c r="E722" s="38">
        <v>5.5</v>
      </c>
      <c r="F722" s="39">
        <f t="shared" si="7"/>
        <v>0.006325</v>
      </c>
      <c r="G722" s="39">
        <v>0.02</v>
      </c>
      <c r="H722" s="41" t="str">
        <f t="shared" si="8"/>
        <v>OK</v>
      </c>
    </row>
    <row r="723" ht="14.25" customHeight="1">
      <c r="A723" s="38" t="s">
        <v>61</v>
      </c>
      <c r="B723" s="39">
        <v>300.0</v>
      </c>
      <c r="C723" s="40">
        <v>0.1411</v>
      </c>
      <c r="D723" s="40">
        <v>4.7E-4</v>
      </c>
      <c r="E723" s="38">
        <v>5.5</v>
      </c>
      <c r="F723" s="39">
        <f t="shared" si="7"/>
        <v>0.002585</v>
      </c>
      <c r="G723" s="39">
        <v>0.02</v>
      </c>
      <c r="H723" s="41" t="str">
        <f t="shared" si="8"/>
        <v>OK</v>
      </c>
    </row>
    <row r="724" ht="14.25" customHeight="1">
      <c r="A724" s="38" t="s">
        <v>62</v>
      </c>
      <c r="B724" s="39">
        <v>0.0</v>
      </c>
      <c r="C724" s="40">
        <v>0.0</v>
      </c>
      <c r="D724" s="40">
        <v>0.0</v>
      </c>
      <c r="E724" s="38">
        <v>5.5</v>
      </c>
      <c r="F724" s="39">
        <f t="shared" si="7"/>
        <v>0</v>
      </c>
      <c r="G724" s="39">
        <v>0.0</v>
      </c>
      <c r="H724" s="41"/>
    </row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>
      <c r="A754" s="21"/>
      <c r="B754" s="13"/>
      <c r="C754" s="19" t="s">
        <v>66</v>
      </c>
      <c r="D754" s="19"/>
      <c r="E754" s="19"/>
      <c r="F754" s="19"/>
      <c r="G754" s="19"/>
      <c r="H754" s="22"/>
    </row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>
      <c r="A776" s="21"/>
      <c r="B776" s="13"/>
      <c r="C776" s="19" t="s">
        <v>67</v>
      </c>
      <c r="D776" s="19"/>
      <c r="E776" s="19"/>
      <c r="F776" s="19"/>
      <c r="G776" s="19"/>
      <c r="H776" s="22"/>
    </row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>
      <c r="A796" s="47"/>
      <c r="B796" s="48"/>
      <c r="C796" s="49" t="s">
        <v>68</v>
      </c>
      <c r="D796" s="48"/>
      <c r="E796" s="48"/>
      <c r="F796" s="48"/>
      <c r="G796" s="48"/>
      <c r="H796" s="50"/>
    </row>
    <row r="797" ht="14.25" customHeight="1"/>
    <row r="798" ht="14.25" customHeight="1">
      <c r="A798" s="9" t="s">
        <v>69</v>
      </c>
    </row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>
      <c r="A824" s="9" t="s">
        <v>70</v>
      </c>
    </row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>
      <c r="A867" s="51"/>
      <c r="B867" s="45"/>
      <c r="C867" s="52"/>
      <c r="D867" s="45" t="s">
        <v>71</v>
      </c>
      <c r="E867" s="52"/>
      <c r="F867" s="52"/>
      <c r="G867" s="52"/>
      <c r="H867" s="53"/>
    </row>
    <row r="868" ht="14.25" customHeight="1">
      <c r="A868" s="8"/>
      <c r="B868" s="11"/>
      <c r="C868" s="8"/>
      <c r="D868" s="11"/>
      <c r="E868" s="8"/>
      <c r="F868" s="8"/>
      <c r="G868" s="8"/>
      <c r="H868" s="8"/>
    </row>
    <row r="869" ht="14.25" customHeight="1">
      <c r="A869" s="8"/>
      <c r="B869" s="11"/>
      <c r="C869" s="8"/>
      <c r="D869" s="11"/>
      <c r="E869" s="8"/>
      <c r="F869" s="8"/>
      <c r="G869" s="8"/>
      <c r="H869" s="8"/>
    </row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>
      <c r="A889" s="18"/>
      <c r="B889" s="14" t="s">
        <v>12</v>
      </c>
      <c r="C889" s="14"/>
      <c r="D889" s="20"/>
    </row>
    <row r="890" ht="14.25" customHeight="1">
      <c r="A890" s="54" t="s">
        <v>72</v>
      </c>
      <c r="B890" s="55" t="s">
        <v>73</v>
      </c>
      <c r="C890" s="55" t="s">
        <v>74</v>
      </c>
      <c r="D890" s="55" t="s">
        <v>75</v>
      </c>
    </row>
    <row r="891" ht="14.25" customHeight="1">
      <c r="A891" s="29" t="s">
        <v>76</v>
      </c>
      <c r="B891" s="29">
        <v>75.0</v>
      </c>
      <c r="C891" s="29">
        <v>75.0</v>
      </c>
      <c r="D891" s="56">
        <v>56.25</v>
      </c>
    </row>
    <row r="892" ht="14.25" customHeight="1">
      <c r="A892" s="29" t="s">
        <v>77</v>
      </c>
      <c r="B892" s="29">
        <v>55.0</v>
      </c>
      <c r="C892" s="29">
        <v>55.0</v>
      </c>
      <c r="D892" s="56">
        <v>30.325</v>
      </c>
    </row>
    <row r="893" ht="14.25" customHeight="1">
      <c r="A893" s="29"/>
      <c r="B893" s="29"/>
      <c r="C893" s="29"/>
      <c r="D893" s="29"/>
    </row>
    <row r="894" ht="14.25" customHeight="1"/>
    <row r="895" ht="14.25" customHeight="1">
      <c r="A895" s="18"/>
      <c r="B895" s="14" t="s">
        <v>78</v>
      </c>
      <c r="C895" s="14"/>
      <c r="D895" s="20"/>
    </row>
    <row r="896" ht="14.25" customHeight="1">
      <c r="A896" s="57" t="s">
        <v>79</v>
      </c>
      <c r="B896" s="58" t="s">
        <v>10</v>
      </c>
      <c r="C896" s="58" t="s">
        <v>80</v>
      </c>
      <c r="D896" s="58"/>
    </row>
    <row r="897" ht="14.25" customHeight="1">
      <c r="A897" s="59"/>
      <c r="B897" s="60">
        <v>40.0</v>
      </c>
      <c r="C897" s="60">
        <v>65.0</v>
      </c>
      <c r="D897" s="60"/>
    </row>
    <row r="898" ht="14.25" customHeight="1">
      <c r="A898" s="61"/>
      <c r="B898" s="62" t="s">
        <v>81</v>
      </c>
      <c r="C898" s="62" t="s">
        <v>82</v>
      </c>
      <c r="D898" s="62" t="s">
        <v>81</v>
      </c>
    </row>
    <row r="899" ht="14.25" customHeight="1">
      <c r="A899" s="63" t="s">
        <v>83</v>
      </c>
      <c r="B899" s="64">
        <v>13.32</v>
      </c>
      <c r="C899" s="64">
        <v>9.0</v>
      </c>
      <c r="D899" s="64">
        <v>13.32</v>
      </c>
      <c r="F899" s="9" t="s">
        <v>84</v>
      </c>
    </row>
    <row r="900" ht="14.25" customHeight="1">
      <c r="A900" s="63" t="s">
        <v>85</v>
      </c>
      <c r="B900" s="64">
        <v>9.6</v>
      </c>
      <c r="C900" s="64">
        <v>9.0</v>
      </c>
      <c r="D900" s="64">
        <v>9.6</v>
      </c>
    </row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>
      <c r="A908" s="18"/>
      <c r="B908" s="14" t="s">
        <v>86</v>
      </c>
      <c r="C908" s="14"/>
      <c r="D908" s="20"/>
    </row>
    <row r="909" ht="14.25" customHeight="1">
      <c r="A909" s="57" t="s">
        <v>79</v>
      </c>
      <c r="B909" s="58" t="s">
        <v>10</v>
      </c>
      <c r="C909" s="58" t="s">
        <v>80</v>
      </c>
      <c r="D909" s="58"/>
    </row>
    <row r="910" ht="14.25" customHeight="1">
      <c r="A910" s="59"/>
      <c r="B910" s="60">
        <v>20.0</v>
      </c>
      <c r="C910" s="60">
        <v>30.0</v>
      </c>
      <c r="D910" s="60"/>
    </row>
    <row r="911" ht="14.25" customHeight="1">
      <c r="A911" s="61"/>
      <c r="B911" s="62" t="s">
        <v>81</v>
      </c>
      <c r="C911" s="62" t="s">
        <v>82</v>
      </c>
      <c r="D911" s="62" t="s">
        <v>81</v>
      </c>
    </row>
    <row r="912" ht="14.25" customHeight="1">
      <c r="A912" s="63" t="s">
        <v>83</v>
      </c>
      <c r="B912" s="64">
        <v>3.59</v>
      </c>
      <c r="C912" s="64">
        <v>2.0</v>
      </c>
      <c r="D912" s="64">
        <v>68.0</v>
      </c>
    </row>
    <row r="913" ht="14.25" customHeight="1">
      <c r="A913" s="63" t="s">
        <v>85</v>
      </c>
      <c r="B913" s="64">
        <v>2.3</v>
      </c>
      <c r="C913" s="64">
        <v>2.52</v>
      </c>
      <c r="D913" s="64">
        <v>2.36</v>
      </c>
    </row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>
      <c r="A921" s="12"/>
      <c r="B921" s="13" t="s">
        <v>14</v>
      </c>
      <c r="C921" s="13"/>
      <c r="D921" s="15"/>
    </row>
    <row r="922" ht="14.25" customHeight="1">
      <c r="A922" s="12"/>
      <c r="B922" s="65" t="s">
        <v>87</v>
      </c>
      <c r="C922" s="65" t="s">
        <v>88</v>
      </c>
      <c r="D922" s="15"/>
    </row>
    <row r="923" ht="14.25" customHeight="1">
      <c r="A923" s="66" t="s">
        <v>89</v>
      </c>
      <c r="B923" s="66">
        <v>12.0</v>
      </c>
      <c r="C923" s="66" t="s">
        <v>90</v>
      </c>
      <c r="D923" s="66"/>
    </row>
    <row r="924" ht="14.25" customHeight="1"/>
    <row r="925" ht="14.25" customHeight="1"/>
    <row r="926" ht="14.25" customHeight="1">
      <c r="A926" s="67"/>
      <c r="B926" s="68" t="s">
        <v>91</v>
      </c>
    </row>
    <row r="927" ht="14.25" customHeight="1">
      <c r="A927" s="60" t="s">
        <v>92</v>
      </c>
      <c r="B927" s="69" t="s">
        <v>93</v>
      </c>
    </row>
    <row r="928" ht="14.25" customHeight="1">
      <c r="A928" s="60" t="s">
        <v>94</v>
      </c>
      <c r="B928" s="69">
        <v>0.9</v>
      </c>
    </row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2026-05-23T17:55:52Z</dcterms:created>
  <dc:creator>estua</dc:creator>
</cp:coreProperties>
</file>