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Ejemplos de analisis\"/>
    </mc:Choice>
  </mc:AlternateContent>
  <xr:revisionPtr revIDLastSave="0" documentId="8_{92AFBC5E-4D96-42AB-8529-6658EF367E4D}" xr6:coauthVersionLast="47" xr6:coauthVersionMax="47" xr10:uidLastSave="{00000000-0000-0000-0000-000000000000}"/>
  <bookViews>
    <workbookView xWindow="-108" yWindow="-108" windowWidth="23256" windowHeight="12576" xr2:uid="{4FEAEB88-0E75-4537-AE8C-6EF4BD255F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L29" i="1"/>
  <c r="M29" i="1"/>
  <c r="N29" i="1"/>
  <c r="O29" i="1"/>
  <c r="P29" i="1"/>
  <c r="Q29" i="1"/>
  <c r="G29" i="1"/>
  <c r="J20" i="1"/>
  <c r="G21" i="1" s="1"/>
  <c r="K20" i="1"/>
  <c r="L21" i="1" s="1"/>
  <c r="L20" i="1"/>
  <c r="K21" i="1" s="1"/>
  <c r="K22" i="1" s="1"/>
  <c r="L23" i="1" s="1"/>
  <c r="M20" i="1"/>
  <c r="O21" i="1" s="1"/>
  <c r="N20" i="1"/>
  <c r="O20" i="1"/>
  <c r="P20" i="1"/>
  <c r="I21" i="1" s="1"/>
  <c r="Q20" i="1"/>
  <c r="J21" i="1"/>
  <c r="M21" i="1"/>
  <c r="N21" i="1"/>
  <c r="P21" i="1"/>
  <c r="J23" i="1"/>
  <c r="N23" i="1"/>
  <c r="P23" i="1"/>
  <c r="J25" i="1"/>
  <c r="N25" i="1"/>
  <c r="P25" i="1"/>
  <c r="J27" i="1"/>
  <c r="N27" i="1"/>
  <c r="P27" i="1"/>
  <c r="N18" i="1"/>
  <c r="M18" i="1"/>
  <c r="O19" i="1" s="1"/>
  <c r="L19" i="1"/>
  <c r="K19" i="1"/>
  <c r="M19" i="1"/>
  <c r="J19" i="1"/>
  <c r="P19" i="1"/>
  <c r="I19" i="1"/>
  <c r="L18" i="1"/>
  <c r="Q18" i="1"/>
  <c r="O18" i="1"/>
  <c r="P18" i="1"/>
  <c r="K18" i="1"/>
  <c r="J18" i="1"/>
  <c r="G19" i="1" s="1"/>
  <c r="N19" i="1"/>
  <c r="L24" i="1" l="1"/>
  <c r="K25" i="1" s="1"/>
  <c r="M24" i="1"/>
  <c r="O25" i="1" s="1"/>
  <c r="N24" i="1"/>
  <c r="P22" i="1"/>
  <c r="I23" i="1" s="1"/>
  <c r="Q22" i="1"/>
  <c r="O22" i="1"/>
  <c r="M23" i="1" s="1"/>
  <c r="L22" i="1"/>
  <c r="K23" i="1" s="1"/>
  <c r="K24" i="1" s="1"/>
  <c r="L25" i="1" s="1"/>
  <c r="M22" i="1"/>
  <c r="O23" i="1" s="1"/>
  <c r="N22" i="1"/>
  <c r="J22" i="1"/>
  <c r="G23" i="1" s="1"/>
  <c r="J24" i="1"/>
  <c r="G25" i="1" s="1"/>
  <c r="J26" i="1" l="1"/>
  <c r="G27" i="1" s="1"/>
  <c r="K26" i="1"/>
  <c r="L27" i="1" s="1"/>
  <c r="N26" i="1"/>
  <c r="P26" i="1"/>
  <c r="I27" i="1" s="1"/>
  <c r="O26" i="1"/>
  <c r="M27" i="1" s="1"/>
  <c r="Q26" i="1"/>
  <c r="Q24" i="1"/>
  <c r="P24" i="1"/>
  <c r="I25" i="1" s="1"/>
  <c r="O24" i="1"/>
  <c r="M25" i="1" s="1"/>
  <c r="L26" i="1" s="1"/>
  <c r="K27" i="1" s="1"/>
  <c r="M26" i="1" l="1"/>
  <c r="O27" i="1" s="1"/>
  <c r="O28" i="1" s="1"/>
  <c r="Q28" i="1"/>
  <c r="P28" i="1"/>
  <c r="K28" i="1"/>
  <c r="J28" i="1"/>
  <c r="N28" i="1"/>
  <c r="L28" i="1"/>
  <c r="M28" i="1"/>
</calcChain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<sst xmlns="http://schemas.openxmlformats.org/spreadsheetml/2006/main" count="32" uniqueCount="32">
  <si>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</si>
  <si>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</si>
  <si>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</si>
  <si>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D</t>
  </si>
  <si>
    <t>E</t>
  </si>
  <si>
    <t>F</t>
  </si>
  <si>
    <t>AD</t>
  </si>
  <si>
    <t>BE</t>
  </si>
  <si>
    <t>CF</t>
  </si>
  <si>
    <t>DA</t>
  </si>
  <si>
    <t>DE</t>
  </si>
  <si>
    <t>ED</t>
  </si>
  <si>
    <t>EF</t>
  </si>
  <si>
    <t>EB</t>
  </si>
  <si>
    <t>FE</t>
  </si>
  <si>
    <t>FC</t>
  </si>
  <si>
    <t>FG</t>
  </si>
  <si>
    <t>Nodo</t>
  </si>
  <si>
    <t>Elemento</t>
  </si>
  <si>
    <t>F.D</t>
  </si>
  <si>
    <t>M.F.</t>
  </si>
  <si>
    <t>1D</t>
  </si>
  <si>
    <t>1T</t>
  </si>
  <si>
    <t>2D</t>
  </si>
  <si>
    <t>3T</t>
  </si>
  <si>
    <t>3D</t>
  </si>
  <si>
    <t>2T</t>
  </si>
  <si>
    <t>4D</t>
  </si>
  <si>
    <t>4T</t>
  </si>
  <si>
    <t>5D</t>
  </si>
  <si>
    <t>5T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</si>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</sst>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7" formatCode="0.000000000"/>
    <numFmt numFmtId="169" formatCode="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165" fontId="0" fillId="2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3" fontId="0" fillId="2" borderId="5" xfId="0" applyNumberFormat="1" applyFill="1" applyBorder="1"/>
    <xf numFmtId="13" fontId="0" fillId="2" borderId="6" xfId="0" applyNumberFormat="1" applyFill="1" applyBorder="1"/>
    <xf numFmtId="165" fontId="0" fillId="2" borderId="6" xfId="0" applyNumberFormat="1" applyFill="1" applyBorder="1" applyAlignment="1">
      <alignment horizontal="center" vertical="center"/>
    </xf>
    <xf numFmtId="167" fontId="0" fillId="2" borderId="5" xfId="0" applyNumberFormat="1" applyFill="1" applyBorder="1"/>
    <xf numFmtId="167" fontId="0" fillId="2" borderId="5" xfId="0" applyNumberFormat="1" applyFill="1" applyBorder="1" applyAlignment="1">
      <alignment vertical="center"/>
    </xf>
    <xf numFmtId="167" fontId="0" fillId="2" borderId="5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169" fontId="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4012-1C94-46E1-8192-DA922DD6341F}">
  <dimension ref="F13:Q29"/>
  <sheetViews>
    <sheetView tabSelected="1" topLeftCell="E16" zoomScale="115" zoomScaleNormal="115" workbookViewId="0">
      <selection activeCell="K35" sqref="K35"/>
    </sheetView>
  </sheetViews>
  <sheetFormatPr baseColWidth="10" defaultRowHeight="14.4" x14ac:dyDescent="0.3"/>
  <cols>
    <col min="7" max="8" width="12.109375" bestFit="1" customWidth="1"/>
    <col min="9" max="9" width="12.5546875" bestFit="1" customWidth="1"/>
    <col min="10" max="10" width="12.109375" bestFit="1" customWidth="1"/>
    <col min="11" max="11" width="12.6640625" bestFit="1" customWidth="1"/>
    <col min="12" max="12" width="12.5546875" bestFit="1" customWidth="1"/>
    <col min="13" max="14" width="12.6640625" bestFit="1" customWidth="1"/>
    <col min="15" max="16" width="12.5546875" bestFit="1" customWidth="1"/>
    <col min="17" max="17" width="12.6640625" bestFit="1" customWidth="1"/>
  </cols>
  <sheetData>
    <row r="13" spans="6:17" ht="15" thickBot="1" x14ac:dyDescent="0.35"/>
    <row r="14" spans="6:17" ht="15" thickTop="1" x14ac:dyDescent="0.3">
      <c r="F14" s="1" t="s">
        <v>17</v>
      </c>
      <c r="G14" s="5" t="s">
        <v>0</v>
      </c>
      <c r="H14" s="5" t="s">
        <v>1</v>
      </c>
      <c r="I14" s="5" t="s">
        <v>2</v>
      </c>
      <c r="J14" s="6" t="s">
        <v>3</v>
      </c>
      <c r="K14" s="6"/>
      <c r="L14" s="6" t="s">
        <v>4</v>
      </c>
      <c r="M14" s="6"/>
      <c r="N14" s="6"/>
      <c r="O14" s="6" t="s">
        <v>5</v>
      </c>
      <c r="P14" s="6"/>
      <c r="Q14" s="7"/>
    </row>
    <row r="15" spans="6:17" x14ac:dyDescent="0.3">
      <c r="F15" s="2" t="s">
        <v>18</v>
      </c>
      <c r="G15" s="8" t="s">
        <v>6</v>
      </c>
      <c r="H15" s="8" t="s">
        <v>7</v>
      </c>
      <c r="I15" s="8" t="s">
        <v>8</v>
      </c>
      <c r="J15" s="8" t="s">
        <v>9</v>
      </c>
      <c r="K15" s="8" t="s">
        <v>10</v>
      </c>
      <c r="L15" s="8" t="s">
        <v>11</v>
      </c>
      <c r="M15" s="8" t="s">
        <v>12</v>
      </c>
      <c r="N15" s="8" t="s">
        <v>13</v>
      </c>
      <c r="O15" s="8" t="s">
        <v>14</v>
      </c>
      <c r="P15" s="8" t="s">
        <v>15</v>
      </c>
      <c r="Q15" s="9" t="s">
        <v>16</v>
      </c>
    </row>
    <row r="16" spans="6:17" x14ac:dyDescent="0.3">
      <c r="F16" s="2" t="s">
        <v>19</v>
      </c>
      <c r="G16" s="10">
        <v>0</v>
      </c>
      <c r="H16" s="10">
        <v>1</v>
      </c>
      <c r="I16" s="10">
        <v>0</v>
      </c>
      <c r="J16" s="10">
        <v>0.75</v>
      </c>
      <c r="K16" s="10">
        <v>0.25</v>
      </c>
      <c r="L16" s="10">
        <v>0.21052631578947367</v>
      </c>
      <c r="M16" s="10">
        <v>0.31578947368421051</v>
      </c>
      <c r="N16" s="10">
        <v>0.47368421052631576</v>
      </c>
      <c r="O16" s="10">
        <v>0.27272727272727271</v>
      </c>
      <c r="P16" s="10">
        <v>0.72727272727272729</v>
      </c>
      <c r="Q16" s="11">
        <v>0</v>
      </c>
    </row>
    <row r="17" spans="6:17" x14ac:dyDescent="0.3">
      <c r="F17" s="2" t="s">
        <v>20</v>
      </c>
      <c r="G17" s="4">
        <v>0</v>
      </c>
      <c r="H17" s="4">
        <v>0</v>
      </c>
      <c r="I17" s="4">
        <v>0</v>
      </c>
      <c r="J17" s="4">
        <v>0</v>
      </c>
      <c r="K17" s="4">
        <v>-6</v>
      </c>
      <c r="L17" s="4">
        <v>6</v>
      </c>
      <c r="M17" s="4">
        <v>-2.5</v>
      </c>
      <c r="N17" s="4">
        <v>0</v>
      </c>
      <c r="O17" s="4">
        <v>2.5</v>
      </c>
      <c r="P17" s="4">
        <v>0</v>
      </c>
      <c r="Q17" s="12">
        <v>-2</v>
      </c>
    </row>
    <row r="18" spans="6:17" x14ac:dyDescent="0.3">
      <c r="F18" s="2" t="s">
        <v>21</v>
      </c>
      <c r="G18" s="13">
        <v>0</v>
      </c>
      <c r="H18" s="13">
        <v>0</v>
      </c>
      <c r="I18" s="13">
        <v>0</v>
      </c>
      <c r="J18" s="14">
        <f>-(J17+K17)*$J$16</f>
        <v>4.5</v>
      </c>
      <c r="K18" s="14">
        <f>-(J17:K17)*$K$16</f>
        <v>1.5</v>
      </c>
      <c r="L18" s="14">
        <f>-(L17+M17+N17)*$L$16</f>
        <v>-0.73684210526315785</v>
      </c>
      <c r="M18" s="14">
        <f>-(L17+M17+N17)*$M$16</f>
        <v>-1.1052631578947367</v>
      </c>
      <c r="N18" s="14">
        <f>-(L17+M17+N17)*$N$16</f>
        <v>-1.6578947368421051</v>
      </c>
      <c r="O18" s="14">
        <f>-(O17+P17+Q17)*$O$16</f>
        <v>-0.13636363636363635</v>
      </c>
      <c r="P18" s="14">
        <f>-(O17+P17+Q17)*$P$16</f>
        <v>-0.36363636363636365</v>
      </c>
      <c r="Q18" s="14">
        <f>-(O17+P17+Q17)*$Q$16</f>
        <v>0</v>
      </c>
    </row>
    <row r="19" spans="6:17" x14ac:dyDescent="0.3">
      <c r="F19" s="2" t="s">
        <v>22</v>
      </c>
      <c r="G19" s="15">
        <f>0.5*J18</f>
        <v>2.25</v>
      </c>
      <c r="H19" s="15">
        <v>0</v>
      </c>
      <c r="I19" s="15">
        <f>0.5*P18</f>
        <v>-0.18181818181818182</v>
      </c>
      <c r="J19" s="15">
        <f>0.5*G18</f>
        <v>0</v>
      </c>
      <c r="K19" s="15">
        <f>0.5*L18</f>
        <v>-0.36842105263157893</v>
      </c>
      <c r="L19" s="15">
        <f>0.5*K18</f>
        <v>0.75</v>
      </c>
      <c r="M19" s="15">
        <f>0.5*O18</f>
        <v>-6.8181818181818177E-2</v>
      </c>
      <c r="N19" s="15">
        <f>0.5*H18</f>
        <v>0</v>
      </c>
      <c r="O19" s="15">
        <f>0.5*M18</f>
        <v>-0.55263157894736836</v>
      </c>
      <c r="P19" s="15">
        <f>0.5*I18</f>
        <v>0</v>
      </c>
      <c r="Q19" s="16">
        <v>0</v>
      </c>
    </row>
    <row r="20" spans="6:17" x14ac:dyDescent="0.3">
      <c r="F20" s="2" t="s">
        <v>23</v>
      </c>
      <c r="G20" s="13">
        <v>0</v>
      </c>
      <c r="H20" s="13">
        <v>0</v>
      </c>
      <c r="I20" s="13">
        <v>0</v>
      </c>
      <c r="J20" s="14">
        <f t="shared" ref="J20:J29" si="0">-(J19+K19)*$J$16</f>
        <v>0.27631578947368418</v>
      </c>
      <c r="K20" s="14">
        <f t="shared" ref="K20:K29" si="1">-(J19:K19)*$K$16</f>
        <v>9.2105263157894732E-2</v>
      </c>
      <c r="L20" s="14">
        <f t="shared" ref="L20:L29" si="2">-(L19+M19+N19)*$L$16</f>
        <v>-0.14354066985645933</v>
      </c>
      <c r="M20" s="14">
        <f t="shared" ref="M20:M29" si="3">-(L19+M19+N19)*$M$16</f>
        <v>-0.21531100478468901</v>
      </c>
      <c r="N20" s="14">
        <f t="shared" ref="N20:N29" si="4">-(L19+M19+N19)*$N$16</f>
        <v>-0.32296650717703351</v>
      </c>
      <c r="O20" s="14">
        <f t="shared" ref="O20:O29" si="5">-(O19+P19+Q19)*$O$16</f>
        <v>0.15071770334928228</v>
      </c>
      <c r="P20" s="14">
        <f t="shared" ref="P20:P29" si="6">-(O19+P19+Q19)*$P$16</f>
        <v>0.40191387559808611</v>
      </c>
      <c r="Q20" s="14">
        <f t="shared" ref="Q20:Q29" si="7">-(O19+P19+Q19)*$Q$16</f>
        <v>0</v>
      </c>
    </row>
    <row r="21" spans="6:17" x14ac:dyDescent="0.3">
      <c r="F21" s="2" t="s">
        <v>26</v>
      </c>
      <c r="G21" s="15">
        <f t="shared" ref="G21:G29" si="8">0.5*J20</f>
        <v>0.13815789473684209</v>
      </c>
      <c r="H21" s="15">
        <v>0</v>
      </c>
      <c r="I21" s="15">
        <f t="shared" ref="I21:I29" si="9">0.5*P20</f>
        <v>0.20095693779904306</v>
      </c>
      <c r="J21" s="15">
        <f t="shared" ref="J21:J29" si="10">0.5*G20</f>
        <v>0</v>
      </c>
      <c r="K21" s="15">
        <f t="shared" ref="K21:K29" si="11">0.5*L20</f>
        <v>-7.1770334928229665E-2</v>
      </c>
      <c r="L21" s="15">
        <f t="shared" ref="L21:L29" si="12">0.5*K20</f>
        <v>4.6052631578947366E-2</v>
      </c>
      <c r="M21" s="15">
        <f t="shared" ref="M21:M29" si="13">0.5*O20</f>
        <v>7.5358851674641139E-2</v>
      </c>
      <c r="N21" s="15">
        <f t="shared" ref="N21:N29" si="14">0.5*H20</f>
        <v>0</v>
      </c>
      <c r="O21" s="15">
        <f t="shared" ref="O21:O29" si="15">0.5*M20</f>
        <v>-0.1076555023923445</v>
      </c>
      <c r="P21" s="15">
        <f t="shared" ref="P21:P29" si="16">0.5*I20</f>
        <v>0</v>
      </c>
      <c r="Q21" s="16">
        <v>0</v>
      </c>
    </row>
    <row r="22" spans="6:17" x14ac:dyDescent="0.3">
      <c r="F22" s="2" t="s">
        <v>25</v>
      </c>
      <c r="G22" s="13">
        <v>0</v>
      </c>
      <c r="H22" s="13">
        <v>0</v>
      </c>
      <c r="I22" s="13">
        <v>0</v>
      </c>
      <c r="J22" s="14">
        <f t="shared" ref="J22:J29" si="17">-(J21+K21)*$J$16</f>
        <v>5.3827751196172252E-2</v>
      </c>
      <c r="K22" s="14">
        <f t="shared" ref="K22:K29" si="18">-(J21:K21)*$K$16</f>
        <v>1.7942583732057416E-2</v>
      </c>
      <c r="L22" s="14">
        <f t="shared" ref="L22:L29" si="19">-(L21+M21+N21)*$L$16</f>
        <v>-2.5560312263913365E-2</v>
      </c>
      <c r="M22" s="14">
        <f t="shared" ref="M22:M29" si="20">-(L21+M21+N21)*$M$16</f>
        <v>-3.8340468395870048E-2</v>
      </c>
      <c r="N22" s="14">
        <f t="shared" ref="N22:N29" si="21">-(L21+M21+N21)*$N$16</f>
        <v>-5.7510702593805071E-2</v>
      </c>
      <c r="O22" s="14">
        <f t="shared" ref="O22:O29" si="22">-(O21+P21+Q21)*$O$16</f>
        <v>2.9360591561548501E-2</v>
      </c>
      <c r="P22" s="14">
        <f t="shared" ref="P22:P29" si="23">-(O21+P21+Q21)*$P$16</f>
        <v>7.8294910830796011E-2</v>
      </c>
      <c r="Q22" s="14">
        <f t="shared" ref="Q22:Q29" si="24">-(O21+P21+Q21)*$Q$16</f>
        <v>0</v>
      </c>
    </row>
    <row r="23" spans="6:17" x14ac:dyDescent="0.3">
      <c r="F23" s="2" t="s">
        <v>24</v>
      </c>
      <c r="G23" s="15">
        <f t="shared" ref="G23:G29" si="25">0.5*J22</f>
        <v>2.6913875598086126E-2</v>
      </c>
      <c r="H23" s="15">
        <v>0</v>
      </c>
      <c r="I23" s="15">
        <f t="shared" ref="I23:I29" si="26">0.5*P22</f>
        <v>3.9147455415398005E-2</v>
      </c>
      <c r="J23" s="15">
        <f t="shared" ref="J23:J29" si="27">0.5*G22</f>
        <v>0</v>
      </c>
      <c r="K23" s="15">
        <f t="shared" ref="K23:K29" si="28">0.5*L22</f>
        <v>-1.2780156131956683E-2</v>
      </c>
      <c r="L23" s="15">
        <f t="shared" ref="L23:L29" si="29">0.5*K22</f>
        <v>8.9712918660287081E-3</v>
      </c>
      <c r="M23" s="15">
        <f t="shared" ref="M23:M29" si="30">0.5*O22</f>
        <v>1.468029578077425E-2</v>
      </c>
      <c r="N23" s="15">
        <f t="shared" ref="N23:N29" si="31">0.5*H22</f>
        <v>0</v>
      </c>
      <c r="O23" s="15">
        <f t="shared" ref="O23:O29" si="32">0.5*M22</f>
        <v>-1.9170234197935024E-2</v>
      </c>
      <c r="P23" s="15">
        <f t="shared" ref="P23:P29" si="33">0.5*I22</f>
        <v>0</v>
      </c>
      <c r="Q23" s="16">
        <v>0</v>
      </c>
    </row>
    <row r="24" spans="6:17" x14ac:dyDescent="0.3">
      <c r="F24" s="2" t="s">
        <v>27</v>
      </c>
      <c r="G24" s="13">
        <v>0</v>
      </c>
      <c r="H24" s="13">
        <v>0</v>
      </c>
      <c r="I24" s="13">
        <v>0</v>
      </c>
      <c r="J24" s="14">
        <f t="shared" ref="J24:J29" si="34">-(J23+K23)*$J$16</f>
        <v>9.5851170989675119E-3</v>
      </c>
      <c r="K24" s="14">
        <f t="shared" ref="K24:K29" si="35">-(J23:K23)*$K$16</f>
        <v>3.1950390329891706E-3</v>
      </c>
      <c r="L24" s="14">
        <f t="shared" ref="L24:L29" si="36">-(L23+M23+N23)*$L$16</f>
        <v>-4.9792816098532542E-3</v>
      </c>
      <c r="M24" s="14">
        <f t="shared" ref="M24:M29" si="37">-(L23+M23+N23)*$M$16</f>
        <v>-7.4689224147798817E-3</v>
      </c>
      <c r="N24" s="14">
        <f t="shared" ref="N24:N29" si="38">-(L23+M23+N23)*$N$16</f>
        <v>-1.1203383622169823E-2</v>
      </c>
      <c r="O24" s="14">
        <f t="shared" ref="O24:O29" si="39">-(O23+P23+Q23)*$O$16</f>
        <v>5.2282456903459153E-3</v>
      </c>
      <c r="P24" s="14">
        <f t="shared" ref="P24:P29" si="40">-(O23+P23+Q23)*$P$16</f>
        <v>1.3941988507589109E-2</v>
      </c>
      <c r="Q24" s="14">
        <f t="shared" ref="Q24:Q29" si="41">-(O23+P23+Q23)*$Q$16</f>
        <v>0</v>
      </c>
    </row>
    <row r="25" spans="6:17" x14ac:dyDescent="0.3">
      <c r="F25" s="2" t="s">
        <v>28</v>
      </c>
      <c r="G25" s="15">
        <f t="shared" ref="G25:G29" si="42">0.5*J24</f>
        <v>4.792558549483756E-3</v>
      </c>
      <c r="H25" s="15">
        <v>0</v>
      </c>
      <c r="I25" s="15">
        <f t="shared" ref="I25:I29" si="43">0.5*P24</f>
        <v>6.9709942537945543E-3</v>
      </c>
      <c r="J25" s="15">
        <f t="shared" ref="J25:J29" si="44">0.5*G24</f>
        <v>0</v>
      </c>
      <c r="K25" s="15">
        <f t="shared" ref="K25:K29" si="45">0.5*L24</f>
        <v>-2.4896408049266271E-3</v>
      </c>
      <c r="L25" s="15">
        <f t="shared" ref="L25:L29" si="46">0.5*K24</f>
        <v>1.5975195164945853E-3</v>
      </c>
      <c r="M25" s="15">
        <f t="shared" ref="M25:M29" si="47">0.5*O24</f>
        <v>2.6141228451729576E-3</v>
      </c>
      <c r="N25" s="15">
        <f t="shared" ref="N25:N29" si="48">0.5*H24</f>
        <v>0</v>
      </c>
      <c r="O25" s="15">
        <f t="shared" ref="O25:O29" si="49">0.5*M24</f>
        <v>-3.7344612073899408E-3</v>
      </c>
      <c r="P25" s="15">
        <f t="shared" ref="P25:P29" si="50">0.5*I24</f>
        <v>0</v>
      </c>
      <c r="Q25" s="16">
        <v>0</v>
      </c>
    </row>
    <row r="26" spans="6:17" x14ac:dyDescent="0.3">
      <c r="F26" s="2" t="s">
        <v>29</v>
      </c>
      <c r="G26" s="13">
        <v>0</v>
      </c>
      <c r="H26" s="13">
        <v>0</v>
      </c>
      <c r="I26" s="13">
        <v>0</v>
      </c>
      <c r="J26" s="14">
        <f t="shared" ref="J26:J29" si="51">-(J25+K25)*$J$16</f>
        <v>1.8672306036949704E-3</v>
      </c>
      <c r="K26" s="14">
        <f t="shared" ref="K26:K29" si="52">-(J25:K25)*$K$16</f>
        <v>6.2241020123165677E-4</v>
      </c>
      <c r="L26" s="14">
        <f t="shared" ref="L26:L29" si="53">-(L25+M25+N25)*$L$16</f>
        <v>-8.866615498247458E-4</v>
      </c>
      <c r="M26" s="14">
        <f t="shared" ref="M26:M29" si="54">-(L25+M25+N25)*$M$16</f>
        <v>-1.3299923247371188E-3</v>
      </c>
      <c r="N26" s="14">
        <f t="shared" ref="N26:N29" si="55">-(L25+M25+N25)*$N$16</f>
        <v>-1.9949884871056783E-3</v>
      </c>
      <c r="O26" s="14">
        <f t="shared" ref="O26:O29" si="56">-(O25+P25+Q25)*$O$16</f>
        <v>1.0184894201972566E-3</v>
      </c>
      <c r="P26" s="14">
        <f t="shared" ref="P26:P29" si="57">-(O25+P25+Q25)*$P$16</f>
        <v>2.7159717871926845E-3</v>
      </c>
      <c r="Q26" s="14">
        <f t="shared" ref="Q26:Q29" si="58">-(O25+P25+Q25)*$Q$16</f>
        <v>0</v>
      </c>
    </row>
    <row r="27" spans="6:17" x14ac:dyDescent="0.3">
      <c r="F27" s="2" t="s">
        <v>30</v>
      </c>
      <c r="G27" s="15">
        <f t="shared" ref="G27:G29" si="59">0.5*J26</f>
        <v>9.3361530184748521E-4</v>
      </c>
      <c r="H27" s="15">
        <v>0</v>
      </c>
      <c r="I27" s="15">
        <f t="shared" ref="I27:I29" si="60">0.5*P26</f>
        <v>1.3579858935963422E-3</v>
      </c>
      <c r="J27" s="15">
        <f t="shared" ref="J27:J29" si="61">0.5*G26</f>
        <v>0</v>
      </c>
      <c r="K27" s="15">
        <f t="shared" ref="K27:K29" si="62">0.5*L26</f>
        <v>-4.433307749123729E-4</v>
      </c>
      <c r="L27" s="15">
        <f t="shared" ref="L27:L29" si="63">0.5*K26</f>
        <v>3.1120510061582839E-4</v>
      </c>
      <c r="M27" s="15">
        <f t="shared" ref="M27:M29" si="64">0.5*O26</f>
        <v>5.0924471009862829E-4</v>
      </c>
      <c r="N27" s="15">
        <f t="shared" ref="N27:N29" si="65">0.5*H26</f>
        <v>0</v>
      </c>
      <c r="O27" s="15">
        <f t="shared" ref="O27:O29" si="66">0.5*M26</f>
        <v>-6.6499616236855941E-4</v>
      </c>
      <c r="P27" s="15">
        <f t="shared" ref="P27:P29" si="67">0.5*I26</f>
        <v>0</v>
      </c>
      <c r="Q27" s="16">
        <v>0</v>
      </c>
    </row>
    <row r="28" spans="6:17" ht="15" thickBot="1" x14ac:dyDescent="0.35">
      <c r="F28" s="3" t="s">
        <v>31</v>
      </c>
      <c r="G28" s="13">
        <v>0</v>
      </c>
      <c r="H28" s="13">
        <v>0</v>
      </c>
      <c r="I28" s="13">
        <v>0</v>
      </c>
      <c r="J28" s="14">
        <f t="shared" ref="J28:J29" si="68">-(J27+K27)*$J$16</f>
        <v>3.3249808118427965E-4</v>
      </c>
      <c r="K28" s="14">
        <f t="shared" ref="K28:K29" si="69">-(J27:K27)*$K$16</f>
        <v>1.1083269372809323E-4</v>
      </c>
      <c r="L28" s="14">
        <f t="shared" ref="L28:L29" si="70">-(L27+M27+N27)*$L$16</f>
        <v>-1.7272627593988561E-4</v>
      </c>
      <c r="M28" s="14">
        <f t="shared" ref="M28:M29" si="71">-(L27+M27+N27)*$M$16</f>
        <v>-2.5908941390982845E-4</v>
      </c>
      <c r="N28" s="14">
        <f t="shared" ref="N28:N29" si="72">-(L27+M27+N27)*$N$16</f>
        <v>-3.8863412086474265E-4</v>
      </c>
      <c r="O28" s="14">
        <f t="shared" ref="O28:O29" si="73">-(O27+P27+Q27)*$O$16</f>
        <v>1.8136258973687982E-4</v>
      </c>
      <c r="P28" s="14">
        <f t="shared" ref="P28:P29" si="74">-(O27+P27+Q27)*$P$16</f>
        <v>4.8363357263167956E-4</v>
      </c>
      <c r="Q28" s="14">
        <f t="shared" ref="Q28:Q29" si="75">-(O27+P27+Q27)*$Q$16</f>
        <v>0</v>
      </c>
    </row>
    <row r="29" spans="6:17" ht="15" thickTop="1" x14ac:dyDescent="0.3">
      <c r="G29" s="17">
        <f>SUM(G17:G28)</f>
        <v>2.4207979441862593</v>
      </c>
      <c r="H29" s="17">
        <f t="shared" ref="H29:Q29" si="76">SUM(H17:H28)</f>
        <v>0</v>
      </c>
      <c r="I29" s="17">
        <f t="shared" si="76"/>
        <v>6.6615191543650129E-2</v>
      </c>
      <c r="J29" s="17">
        <f t="shared" si="76"/>
        <v>4.841928386453703</v>
      </c>
      <c r="K29" s="17">
        <f t="shared" si="76"/>
        <v>-4.8419283864537022</v>
      </c>
      <c r="L29" s="17">
        <f t="shared" si="76"/>
        <v>5.8949508912429396</v>
      </c>
      <c r="M29" s="17">
        <f t="shared" si="76"/>
        <v>-3.8429919383998539</v>
      </c>
      <c r="N29" s="17">
        <f t="shared" si="76"/>
        <v>-2.0519589528430839</v>
      </c>
      <c r="O29" s="17">
        <f t="shared" si="76"/>
        <v>1.8662859833400682</v>
      </c>
      <c r="P29" s="17">
        <f t="shared" si="76"/>
        <v>0.13371401665993193</v>
      </c>
      <c r="Q29" s="17">
        <f t="shared" si="76"/>
        <v>-2</v>
      </c>
    </row>
  </sheetData>
  <mergeCells count="3">
    <mergeCell ref="J14:K14"/>
    <mergeCell ref="L14:N14"/>
    <mergeCell ref="O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2024-05-20T00:38:25Z</dcterms:created>
  <dcterms:modified xsi:type="dcterms:W3CDTF">2024-05-20T16:36:37Z</dcterms:modified>
</cp:coreProperties>
</file>