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1er semestre 2024\Practicas finales\practicas de docencia\"/>
    </mc:Choice>
  </mc:AlternateContent>
  <xr:revisionPtr revIDLastSave="0" documentId="13_ncr:1_{8BC89BC5-263D-4096-A923-BDBE59751F05}" xr6:coauthVersionLast="47" xr6:coauthVersionMax="47" xr10:uidLastSave="{00000000-0000-0000-0000-000000000000}"/>
  <bookViews>
    <workbookView xWindow="8124" yWindow="4092" windowWidth="11028" windowHeight="7524" xr2:uid="{0E25576C-7AD2-4332-822E-47FD4A32AF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J7" i="1"/>
  <c r="K7" i="1" s="1"/>
  <c r="I7" i="1"/>
  <c r="H7" i="1"/>
  <c r="G7" i="1"/>
  <c r="F7" i="1"/>
  <c r="L6" i="1"/>
  <c r="I6" i="1"/>
  <c r="J6" i="1" s="1"/>
  <c r="K6" i="1" s="1"/>
  <c r="H6" i="1"/>
  <c r="G6" i="1"/>
  <c r="F6" i="1"/>
  <c r="L5" i="1"/>
  <c r="I5" i="1"/>
  <c r="H5" i="1"/>
  <c r="J5" i="1" s="1"/>
  <c r="K5" i="1" s="1"/>
  <c r="G5" i="1"/>
  <c r="F5" i="1"/>
  <c r="L4" i="1"/>
  <c r="I4" i="1"/>
  <c r="H4" i="1"/>
  <c r="J4" i="1" s="1"/>
  <c r="K4" i="1" s="1"/>
  <c r="G4" i="1"/>
  <c r="F4" i="1"/>
</calcChain>
</file>

<file path=xl/sharedStrings.xml><?xml version="1.0" encoding="utf-8"?>
<sst xmlns="http://schemas.openxmlformats.org/spreadsheetml/2006/main" count="14" uniqueCount="14">
  <si>
    <t>EST</t>
  </si>
  <si>
    <t>PO</t>
  </si>
  <si>
    <t>COORDENADAS</t>
  </si>
  <si>
    <r>
      <rPr>
        <b/>
        <sz val="11"/>
        <color theme="1"/>
        <rFont val="Symbol"/>
        <family val="1"/>
        <charset val="2"/>
      </rPr>
      <t>q</t>
    </r>
    <r>
      <rPr>
        <b/>
        <vertAlign val="subscript"/>
        <sz val="11"/>
        <color theme="1"/>
        <rFont val="Arial"/>
        <family val="2"/>
      </rPr>
      <t>H</t>
    </r>
  </si>
  <si>
    <t>D</t>
  </si>
  <si>
    <t>CALCULO AZIMUT</t>
  </si>
  <si>
    <t>AZIMUT</t>
  </si>
  <si>
    <t>PLANTA X,Y</t>
  </si>
  <si>
    <t>X</t>
  </si>
  <si>
    <t>Y</t>
  </si>
  <si>
    <t>Z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</si>
  <si>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X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</si>
  <si>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Y</t>
    </r>
  </si>
  <si>
    <t>CORRECCIÓN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</si>
</sst>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.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57DA-153F-496F-80BB-D12D428B42A1}">
  <dimension ref="A1:L7"/>
  <sheetViews>
    <sheetView tabSelected="1" topLeftCell="E1" workbookViewId="0">
      <selection activeCell="F10" sqref="F10"/>
    </sheetView>
  </sheetViews>
  <sheetFormatPr baseColWidth="10" defaultRowHeight="14.4" x14ac:dyDescent="0.3"/>
  <cols>
    <col min="11" max="11" width="13.44140625" bestFit="1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3"/>
      <c r="E1" s="4"/>
      <c r="F1" s="5" t="s">
        <v>3</v>
      </c>
      <c r="G1" s="6" t="s">
        <v>4</v>
      </c>
      <c r="H1" s="7" t="s">
        <v>5</v>
      </c>
      <c r="I1" s="8"/>
      <c r="J1" s="9"/>
      <c r="K1" s="1" t="s">
        <v>6</v>
      </c>
      <c r="L1" s="10" t="s">
        <v>7</v>
      </c>
    </row>
    <row r="2" spans="1:12" x14ac:dyDescent="0.3">
      <c r="A2" s="1"/>
      <c r="B2" s="1"/>
      <c r="C2" s="11" t="s">
        <v>8</v>
      </c>
      <c r="D2" s="11" t="s">
        <v>9</v>
      </c>
      <c r="E2" s="11" t="s">
        <v>10</v>
      </c>
      <c r="F2" s="12"/>
      <c r="G2" s="13"/>
      <c r="H2" s="14" t="s">
        <v>11</v>
      </c>
      <c r="I2" s="14" t="s">
        <v>12</v>
      </c>
      <c r="J2" s="14" t="s">
        <v>13</v>
      </c>
      <c r="K2" s="1"/>
      <c r="L2" s="10"/>
    </row>
    <row r="3" spans="1:12" x14ac:dyDescent="0.3">
      <c r="A3" s="15"/>
      <c r="B3" s="15">
        <v>1</v>
      </c>
      <c r="C3">
        <v>88.257999999999996</v>
      </c>
      <c r="D3">
        <v>102.70099999999999</v>
      </c>
      <c r="E3">
        <v>1000.452</v>
      </c>
      <c r="F3" s="16"/>
      <c r="G3" s="16"/>
      <c r="H3" s="16"/>
      <c r="I3" s="16"/>
      <c r="J3" s="15"/>
      <c r="K3" s="15"/>
      <c r="L3" s="15"/>
    </row>
    <row r="4" spans="1:12" x14ac:dyDescent="0.3">
      <c r="A4" s="15">
        <v>1</v>
      </c>
      <c r="B4" s="15">
        <v>2</v>
      </c>
      <c r="C4">
        <v>96.421000000000006</v>
      </c>
      <c r="D4">
        <v>102.357</v>
      </c>
      <c r="E4">
        <v>1000.023</v>
      </c>
      <c r="F4" s="16">
        <f t="shared" ref="F4" si="0">DEGREES(ATAN(ABS(C4-C3)/ABS(D4-D3)))</f>
        <v>87.586905171185336</v>
      </c>
      <c r="G4" s="17">
        <f t="shared" ref="G4" si="1">ROUND(SQRT((C4-C3)^2+(D4-D3)^2),2)</f>
        <v>8.17</v>
      </c>
      <c r="H4" s="18">
        <f t="shared" ref="H4:I7" si="2">C4-C3</f>
        <v>8.1630000000000109</v>
      </c>
      <c r="I4" s="18">
        <f t="shared" si="2"/>
        <v>-0.34399999999999409</v>
      </c>
      <c r="J4" s="16">
        <f t="shared" ref="J4:J7" si="3">IF(AND(H4&gt;0,I4&gt;0),F4+0,IF(AND(H4&gt;0,I4&lt;0),180-F4,IF(AND(H4&lt;0,I4&lt;0),F4+180,IF(AND(H4&lt;0,I4&gt;0),360-F4,"NO"))))</f>
        <v>92.413094828814664</v>
      </c>
      <c r="K4" s="15" t="str">
        <f t="shared" ref="K4:K7" si="4">CONCATENATE(TEXT(TRUNC(J4,0),"00"),"°"," ",TEXT(TRUNC((J4-TRUNC(J4,0))*60,0),"00"),"'"," ",TEXT(((J4-TRUNC(J4,0))*60-TRUNC((J4-TRUNC(J4,0))*60,0))*60,"00.00"),"''")</f>
        <v>92° 24' 47.14''</v>
      </c>
      <c r="L4" s="15" t="str">
        <f t="shared" ref="L4:L5" si="5">CONCATENATE(C3,",",D3,)</f>
        <v>88.258,102.701</v>
      </c>
    </row>
    <row r="5" spans="1:12" x14ac:dyDescent="0.3">
      <c r="A5" s="15">
        <v>2</v>
      </c>
      <c r="B5" s="15">
        <v>3</v>
      </c>
      <c r="C5">
        <v>90.662999999999997</v>
      </c>
      <c r="D5">
        <v>94.906000000000006</v>
      </c>
      <c r="E5">
        <v>999.47400000000005</v>
      </c>
      <c r="F5" s="16">
        <f>DEGREES(ATAN(ABS(C5-C4)/ABS(D5-D4)))</f>
        <v>37.696210085705523</v>
      </c>
      <c r="G5" s="17">
        <f>ROUND(SQRT((C5-C4)^2+(D5-D4)^2),2)</f>
        <v>9.42</v>
      </c>
      <c r="H5" s="18">
        <f t="shared" si="2"/>
        <v>-5.7580000000000098</v>
      </c>
      <c r="I5" s="18">
        <f t="shared" si="2"/>
        <v>-7.4509999999999934</v>
      </c>
      <c r="J5" s="16">
        <f t="shared" si="3"/>
        <v>217.69621008570553</v>
      </c>
      <c r="K5" s="15" t="str">
        <f t="shared" si="4"/>
        <v>217° 41' 46.36''</v>
      </c>
      <c r="L5" s="15" t="str">
        <f t="shared" si="5"/>
        <v>96.421,102.357</v>
      </c>
    </row>
    <row r="6" spans="1:12" x14ac:dyDescent="0.3">
      <c r="A6" s="15">
        <v>3</v>
      </c>
      <c r="B6" s="15">
        <v>4</v>
      </c>
      <c r="C6">
        <v>88.164000000000001</v>
      </c>
      <c r="D6">
        <v>95.194000000000003</v>
      </c>
      <c r="E6">
        <v>1000.417</v>
      </c>
      <c r="F6" s="16">
        <f>DEGREES(ATAN(ABS(C6-C5)/ABS(D6-D5)))</f>
        <v>83.425887630316836</v>
      </c>
      <c r="G6" s="17">
        <f>ROUND(SQRT((C6-C5)^2+(D6-D5)^2),2)</f>
        <v>2.52</v>
      </c>
      <c r="H6" s="18">
        <f t="shared" si="2"/>
        <v>-2.4989999999999952</v>
      </c>
      <c r="I6" s="18">
        <f t="shared" si="2"/>
        <v>0.2879999999999967</v>
      </c>
      <c r="J6" s="16">
        <f t="shared" si="3"/>
        <v>276.57411236968318</v>
      </c>
      <c r="K6" s="15" t="str">
        <f t="shared" si="4"/>
        <v>276° 34' 26.80''</v>
      </c>
      <c r="L6" s="15" t="str">
        <f>CONCATENATE(C5,",",D5,)</f>
        <v>90.663,94.906</v>
      </c>
    </row>
    <row r="7" spans="1:12" x14ac:dyDescent="0.3">
      <c r="A7" s="15">
        <v>4</v>
      </c>
      <c r="B7" s="15">
        <v>1</v>
      </c>
      <c r="C7">
        <v>88.257999999999996</v>
      </c>
      <c r="D7">
        <v>102.70099999999999</v>
      </c>
      <c r="E7">
        <v>1000.452</v>
      </c>
      <c r="F7" s="16">
        <f>DEGREES(ATAN(ABS(C7-C6)/ABS(D7-D6)))</f>
        <v>0.71740000236427282</v>
      </c>
      <c r="G7" s="17">
        <f>ROUND(SQRT((C7-C6)^2+(D7-D6)^2),2)</f>
        <v>7.51</v>
      </c>
      <c r="H7" s="18">
        <f t="shared" si="2"/>
        <v>9.3999999999994088E-2</v>
      </c>
      <c r="I7" s="18">
        <f t="shared" si="2"/>
        <v>7.5069999999999908</v>
      </c>
      <c r="J7" s="16">
        <f t="shared" si="3"/>
        <v>0.71740000236427282</v>
      </c>
      <c r="K7" s="15" t="str">
        <f t="shared" si="4"/>
        <v>00° 43' 02.64''</v>
      </c>
      <c r="L7" s="15" t="str">
        <f>CONCATENATE(C6,",",D6,)</f>
        <v>88.164,95.194</v>
      </c>
    </row>
  </sheetData>
  <mergeCells count="8">
    <mergeCell ref="K1:K2"/>
    <mergeCell ref="L1:L2"/>
    <mergeCell ref="A1:A2"/>
    <mergeCell ref="B1:B2"/>
    <mergeCell ref="C1:E1"/>
    <mergeCell ref="F1:F2"/>
    <mergeCell ref="G1:G2"/>
    <mergeCell ref="H1:J1"/>
  </mergeCells>
  <conditionalFormatting sqref="H4 H6:H7 I4:I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2024-02-18T20:20:30Z</dcterms:created>
  <dcterms:modified xsi:type="dcterms:W3CDTF">2024-02-18T20:21:29Z</dcterms:modified>
</cp:coreProperties>
</file>