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3E96D483-4F4E-4E80-94F7-79A4B9DF9EEB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9" i="1" l="1"/>
  <c r="CA9" i="1"/>
  <c r="BU9" i="1"/>
  <c r="AG39" i="1"/>
  <c r="CG8" i="1"/>
  <c r="CA8" i="1"/>
  <c r="P39" i="1" l="1"/>
  <c r="CJ9" i="1" l="1"/>
  <c r="CD9" i="1"/>
  <c r="Z48" i="1" s="1"/>
  <c r="Z57" i="1" s="1"/>
  <c r="BX9" i="1"/>
  <c r="CJ8" i="1"/>
  <c r="CD8" i="1"/>
  <c r="BU8" i="1"/>
  <c r="BX8" i="1" s="1"/>
  <c r="S48" i="1" s="1"/>
  <c r="S57" i="1" s="1"/>
  <c r="CM9" i="1"/>
  <c r="CP9" i="1" s="1"/>
  <c r="CM8" i="1"/>
  <c r="CP8" i="1" s="1"/>
  <c r="AG48" i="1" l="1"/>
  <c r="AG57" i="1" s="1"/>
  <c r="AD48" i="1"/>
  <c r="AD57" i="1" s="1"/>
  <c r="W48" i="1"/>
  <c r="W57" i="1" s="1"/>
  <c r="P48" i="1"/>
  <c r="P57" i="1" s="1"/>
  <c r="AG56" i="1" l="1"/>
  <c r="P56" i="1"/>
  <c r="W33" i="1"/>
  <c r="AD33" i="1"/>
  <c r="AK33" i="1"/>
  <c r="P33" i="1"/>
  <c r="AG58" i="1" l="1"/>
  <c r="P58" i="1"/>
  <c r="AD39" i="1"/>
  <c r="AD56" i="1" s="1"/>
  <c r="Z39" i="1"/>
  <c r="Z56" i="1" s="1"/>
  <c r="W39" i="1"/>
  <c r="W56" i="1" s="1"/>
  <c r="S39" i="1"/>
  <c r="S56" i="1" s="1"/>
  <c r="S58" i="1" l="1"/>
  <c r="P59" i="1" s="1"/>
  <c r="P60" i="1" s="1"/>
  <c r="S61" i="1" s="1"/>
  <c r="AD58" i="1"/>
  <c r="AG59" i="1" s="1"/>
  <c r="AG60" i="1" s="1"/>
  <c r="AD61" i="1" s="1"/>
  <c r="W58" i="1"/>
  <c r="Z58" i="1"/>
  <c r="S59" i="1"/>
  <c r="AD59" i="1"/>
  <c r="Z59" i="1" l="1"/>
  <c r="W59" i="1"/>
  <c r="W60" i="1" s="1"/>
  <c r="Z61" i="1" s="1"/>
  <c r="Z62" i="1" l="1"/>
  <c r="W63" i="1" s="1"/>
  <c r="AD62" i="1"/>
  <c r="AG63" i="1" s="1"/>
  <c r="AG64" i="1" s="1"/>
  <c r="AD65" i="1" s="1"/>
  <c r="Z60" i="1"/>
  <c r="W61" i="1" s="1"/>
  <c r="AD60" i="1"/>
  <c r="AG61" i="1" s="1"/>
  <c r="AG62" i="1" s="1"/>
  <c r="AD63" i="1" s="1"/>
  <c r="S60" i="1"/>
  <c r="P61" i="1" s="1"/>
  <c r="P62" i="1" s="1"/>
  <c r="S63" i="1" s="1"/>
  <c r="W64" i="1" l="1"/>
  <c r="Z65" i="1" s="1"/>
  <c r="S64" i="1"/>
  <c r="P65" i="1" s="1"/>
  <c r="P66" i="1" s="1"/>
  <c r="S67" i="1" s="1"/>
  <c r="S62" i="1"/>
  <c r="P63" i="1" s="1"/>
  <c r="P64" i="1" s="1"/>
  <c r="S65" i="1" s="1"/>
  <c r="W62" i="1"/>
  <c r="Z63" i="1" s="1"/>
  <c r="Z64" i="1" l="1"/>
  <c r="W65" i="1" s="1"/>
  <c r="W66" i="1" s="1"/>
  <c r="Z67" i="1" s="1"/>
  <c r="AD64" i="1"/>
  <c r="AG65" i="1" s="1"/>
  <c r="AG66" i="1" s="1"/>
  <c r="AD67" i="1" s="1"/>
  <c r="AD66" i="1"/>
  <c r="AG67" i="1" s="1"/>
  <c r="AG68" i="1" s="1"/>
  <c r="AD69" i="1" s="1"/>
  <c r="Z66" i="1"/>
  <c r="W67" i="1" s="1"/>
  <c r="W68" i="1" s="1"/>
  <c r="Z69" i="1" s="1"/>
  <c r="Z68" i="1" l="1"/>
  <c r="W69" i="1" s="1"/>
  <c r="S66" i="1"/>
  <c r="P67" i="1" s="1"/>
  <c r="P68" i="1" s="1"/>
  <c r="S69" i="1" s="1"/>
  <c r="AD70" i="1"/>
  <c r="AG71" i="1" s="1"/>
  <c r="Z70" i="1"/>
  <c r="W71" i="1" s="1"/>
  <c r="S68" i="1"/>
  <c r="P69" i="1" s="1"/>
  <c r="P70" i="1" s="1"/>
  <c r="S71" i="1" s="1"/>
  <c r="AD68" i="1"/>
  <c r="AG69" i="1" s="1"/>
  <c r="AG70" i="1" s="1"/>
  <c r="AD71" i="1" s="1"/>
  <c r="W70" i="1" l="1"/>
  <c r="Z71" i="1" s="1"/>
  <c r="S70" i="1"/>
  <c r="P71" i="1" s="1"/>
</calcChain>
</file>

<file path=xl/sharedStrings.xml><?xml version="1.0" encoding="utf-8"?>
<sst xmlns="http://schemas.openxmlformats.org/spreadsheetml/2006/main" count="92" uniqueCount="55">
  <si>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</si>
  <si>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</si>
  <si>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</si>
  <si>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</si>
  <si>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</si>
  <si>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</si>
  <si>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</si>
  <si>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</si>
  <si>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</si>
  <si>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>Ingresar Datos</t>
  </si>
  <si>
    <t>Proceso</t>
  </si>
  <si>
    <t>Resultado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</si>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</sst>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13" xfId="0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4" xfId="0" applyFill="1" applyBorder="1"/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5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41</xdr:col>
      <xdr:colOff>116541</xdr:colOff>
      <xdr:row>12</xdr:row>
      <xdr:rowOff>33171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7082117" y="2184700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14</xdr:col>
      <xdr:colOff>8964</xdr:colOff>
      <xdr:row>16</xdr:row>
      <xdr:rowOff>8965</xdr:rowOff>
    </xdr:from>
    <xdr:to>
      <xdr:col>36</xdr:col>
      <xdr:colOff>26893</xdr:colOff>
      <xdr:row>17</xdr:row>
      <xdr:rowOff>35859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C80CF4C-A4A2-FB14-08FE-71DC02DA969A}"/>
            </a:ext>
          </a:extLst>
        </xdr:cNvPr>
        <xdr:cNvSpPr/>
      </xdr:nvSpPr>
      <xdr:spPr>
        <a:xfrm>
          <a:off x="2913529" y="2877671"/>
          <a:ext cx="4715435" cy="20618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20</xdr:col>
      <xdr:colOff>129541</xdr:colOff>
      <xdr:row>17</xdr:row>
      <xdr:rowOff>17929</xdr:rowOff>
    </xdr:from>
    <xdr:to>
      <xdr:col>22</xdr:col>
      <xdr:colOff>128196</xdr:colOff>
      <xdr:row>19</xdr:row>
      <xdr:rowOff>89647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13329EF7-0D02-CDA0-586A-EC6E52E8F9F3}"/>
            </a:ext>
          </a:extLst>
        </xdr:cNvPr>
        <xdr:cNvSpPr/>
      </xdr:nvSpPr>
      <xdr:spPr>
        <a:xfrm>
          <a:off x="4325023" y="3065929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27</xdr:col>
      <xdr:colOff>129541</xdr:colOff>
      <xdr:row>17</xdr:row>
      <xdr:rowOff>17930</xdr:rowOff>
    </xdr:from>
    <xdr:to>
      <xdr:col>29</xdr:col>
      <xdr:colOff>128196</xdr:colOff>
      <xdr:row>19</xdr:row>
      <xdr:rowOff>89648</xdr:rowOff>
    </xdr:to>
    <xdr:sp macro="" textlink="">
      <xdr:nvSpPr>
        <xdr:cNvPr id="15" name="Triángulo isósceles 14">
          <a:extLst>
            <a:ext uri="{FF2B5EF4-FFF2-40B4-BE49-F238E27FC236}">
              <a16:creationId xmlns:a16="http://schemas.microsoft.com/office/drawing/2014/main" id="{8DBCCD4E-9080-4897-BA73-6A5325BA91F6}"/>
            </a:ext>
          </a:extLst>
        </xdr:cNvPr>
        <xdr:cNvSpPr/>
      </xdr:nvSpPr>
      <xdr:spPr>
        <a:xfrm>
          <a:off x="5849023" y="3065930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129541</xdr:colOff>
      <xdr:row>17</xdr:row>
      <xdr:rowOff>35858</xdr:rowOff>
    </xdr:from>
    <xdr:to>
      <xdr:col>15</xdr:col>
      <xdr:colOff>128196</xdr:colOff>
      <xdr:row>19</xdr:row>
      <xdr:rowOff>107576</xdr:rowOff>
    </xdr:to>
    <xdr:sp macro="" textlink="">
      <xdr:nvSpPr>
        <xdr:cNvPr id="5" name="Triángulo isósceles 4">
          <a:extLst>
            <a:ext uri="{FF2B5EF4-FFF2-40B4-BE49-F238E27FC236}">
              <a16:creationId xmlns:a16="http://schemas.microsoft.com/office/drawing/2014/main" id="{C0EC2C4C-08E3-4C48-B70C-971A033FD942}"/>
            </a:ext>
          </a:extLst>
        </xdr:cNvPr>
        <xdr:cNvSpPr/>
      </xdr:nvSpPr>
      <xdr:spPr>
        <a:xfrm>
          <a:off x="2801023" y="3083858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34</xdr:col>
      <xdr:colOff>129541</xdr:colOff>
      <xdr:row>17</xdr:row>
      <xdr:rowOff>1</xdr:rowOff>
    </xdr:from>
    <xdr:to>
      <xdr:col>36</xdr:col>
      <xdr:colOff>128196</xdr:colOff>
      <xdr:row>19</xdr:row>
      <xdr:rowOff>71719</xdr:rowOff>
    </xdr:to>
    <xdr:sp macro="" textlink="">
      <xdr:nvSpPr>
        <xdr:cNvPr id="6" name="Triángulo isósceles 5">
          <a:extLst>
            <a:ext uri="{FF2B5EF4-FFF2-40B4-BE49-F238E27FC236}">
              <a16:creationId xmlns:a16="http://schemas.microsoft.com/office/drawing/2014/main" id="{6041F4EE-F003-4397-9146-ADAA4E42A02D}"/>
            </a:ext>
          </a:extLst>
        </xdr:cNvPr>
        <xdr:cNvSpPr/>
      </xdr:nvSpPr>
      <xdr:spPr>
        <a:xfrm>
          <a:off x="7373023" y="3048001"/>
          <a:ext cx="357244" cy="43030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1:CR81"/>
  <sheetViews>
    <sheetView tabSelected="1" topLeftCell="A49" zoomScaleNormal="100" workbookViewId="0">
      <selection activeCell="BD49" sqref="BD49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5" customWidth="1"/>
    <col min="16" max="20" width="3.33203125" customWidth="1"/>
    <col min="21" max="21" width="3.44140625" customWidth="1"/>
    <col min="22" max="22" width="1.77734375" style="15" customWidth="1"/>
    <col min="23" max="28" width="3.33203125" customWidth="1"/>
    <col min="29" max="29" width="1.77734375" style="15" customWidth="1"/>
    <col min="30" max="35" width="3.33203125" customWidth="1"/>
    <col min="36" max="36" width="1.77734375" style="15" customWidth="1"/>
    <col min="37" max="43" width="3.33203125" customWidth="1"/>
    <col min="44" max="119" width="2.77734375" customWidth="1"/>
  </cols>
  <sheetData>
    <row r="1" spans="8:96" x14ac:dyDescent="0.3">
      <c r="O1"/>
      <c r="V1"/>
      <c r="AC1"/>
      <c r="AJ1"/>
    </row>
    <row r="2" spans="8:96" x14ac:dyDescent="0.3">
      <c r="O2"/>
      <c r="V2"/>
      <c r="AC2"/>
      <c r="AJ2"/>
    </row>
    <row r="3" spans="8:96" x14ac:dyDescent="0.3">
      <c r="O3"/>
      <c r="V3"/>
      <c r="AC3"/>
      <c r="AJ3"/>
    </row>
    <row r="4" spans="8:96" x14ac:dyDescent="0.3">
      <c r="O4"/>
      <c r="V4"/>
      <c r="AC4"/>
      <c r="AJ4"/>
    </row>
    <row r="5" spans="8:96" x14ac:dyDescent="0.3">
      <c r="O5"/>
      <c r="V5"/>
      <c r="AC5"/>
      <c r="AJ5"/>
    </row>
    <row r="6" spans="8:96" x14ac:dyDescent="0.3">
      <c r="O6"/>
      <c r="V6"/>
      <c r="AC6"/>
      <c r="AJ6"/>
      <c r="BP6" s="52" t="s">
        <v>27</v>
      </c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</row>
    <row r="7" spans="8:96" x14ac:dyDescent="0.3">
      <c r="O7"/>
      <c r="V7"/>
      <c r="AC7"/>
      <c r="AJ7"/>
      <c r="BP7" s="44"/>
      <c r="BQ7" s="45"/>
      <c r="BR7" s="45"/>
      <c r="BS7" s="45"/>
      <c r="BT7" s="46"/>
      <c r="BU7" s="54" t="s">
        <v>0</v>
      </c>
      <c r="BV7" s="45"/>
      <c r="BW7" s="46"/>
      <c r="BX7" s="54" t="s">
        <v>15</v>
      </c>
      <c r="BY7" s="45"/>
      <c r="BZ7" s="46"/>
      <c r="CA7" s="54" t="s">
        <v>2</v>
      </c>
      <c r="CB7" s="45"/>
      <c r="CC7" s="46"/>
      <c r="CD7" s="54" t="s">
        <v>16</v>
      </c>
      <c r="CE7" s="45"/>
      <c r="CF7" s="46"/>
      <c r="CG7" s="54" t="s">
        <v>3</v>
      </c>
      <c r="CH7" s="45"/>
      <c r="CI7" s="46"/>
      <c r="CJ7" s="54" t="s">
        <v>17</v>
      </c>
      <c r="CK7" s="45"/>
      <c r="CL7" s="46"/>
      <c r="CM7" s="54" t="s">
        <v>4</v>
      </c>
      <c r="CN7" s="45"/>
      <c r="CO7" s="46"/>
      <c r="CP7" s="54" t="s">
        <v>28</v>
      </c>
      <c r="CQ7" s="45"/>
      <c r="CR7" s="46"/>
    </row>
    <row r="8" spans="8:96" x14ac:dyDescent="0.3">
      <c r="O8"/>
      <c r="Q8" s="72" t="s">
        <v>9</v>
      </c>
      <c r="R8" s="72"/>
      <c r="S8" s="72"/>
      <c r="T8" s="72"/>
      <c r="V8"/>
      <c r="Y8" s="41"/>
      <c r="Z8" s="41"/>
      <c r="AA8" s="1"/>
      <c r="AC8"/>
      <c r="AG8" t="s">
        <v>13</v>
      </c>
      <c r="AJ8"/>
      <c r="AK8" t="s">
        <v>18</v>
      </c>
      <c r="BF8" t="s">
        <v>24</v>
      </c>
      <c r="BP8" s="57" t="s">
        <v>29</v>
      </c>
      <c r="BQ8" s="45"/>
      <c r="BR8" s="45"/>
      <c r="BS8" s="45"/>
      <c r="BT8" s="46"/>
      <c r="BU8" s="44">
        <f>-(P45*10*10/12)</f>
        <v>-83.333333333333329</v>
      </c>
      <c r="BV8" s="45"/>
      <c r="BW8" s="46"/>
      <c r="BX8" s="44">
        <f>-(BU8)</f>
        <v>83.333333333333329</v>
      </c>
      <c r="BY8" s="45"/>
      <c r="BZ8" s="46"/>
      <c r="CA8" s="44">
        <f>-(W45*10*10/12)</f>
        <v>-83.333333333333329</v>
      </c>
      <c r="CB8" s="45"/>
      <c r="CC8" s="46"/>
      <c r="CD8" s="44">
        <f>-(CA8)</f>
        <v>83.333333333333329</v>
      </c>
      <c r="CE8" s="45"/>
      <c r="CF8" s="46"/>
      <c r="CG8" s="44">
        <f>-(AD45*10*10/12)</f>
        <v>-83.333333333333329</v>
      </c>
      <c r="CH8" s="45"/>
      <c r="CI8" s="46"/>
      <c r="CJ8" s="44">
        <f>-(CG8)</f>
        <v>83.333333333333329</v>
      </c>
      <c r="CK8" s="45"/>
      <c r="CL8" s="46"/>
      <c r="CM8" s="44" t="e">
        <f>-(#REF!*#REF!*#REF!)/12</f>
        <v>#REF!</v>
      </c>
      <c r="CN8" s="45"/>
      <c r="CO8" s="46"/>
      <c r="CP8" s="44" t="e">
        <f>-(CM8)</f>
        <v>#REF!</v>
      </c>
      <c r="CQ8" s="45"/>
      <c r="CR8" s="46"/>
    </row>
    <row r="9" spans="8:96" x14ac:dyDescent="0.3">
      <c r="O9"/>
      <c r="Q9" s="59" t="s">
        <v>10</v>
      </c>
      <c r="R9" s="59"/>
      <c r="S9" s="59"/>
      <c r="T9" s="59"/>
      <c r="U9" s="71"/>
      <c r="V9" s="71"/>
      <c r="W9" s="71"/>
      <c r="Y9" s="41"/>
      <c r="Z9" s="41"/>
      <c r="AA9" s="1"/>
      <c r="AC9"/>
      <c r="AG9" t="s">
        <v>14</v>
      </c>
      <c r="AJ9"/>
      <c r="AK9" t="s">
        <v>19</v>
      </c>
      <c r="BF9" t="s">
        <v>25</v>
      </c>
      <c r="BP9" s="48" t="s">
        <v>30</v>
      </c>
      <c r="BQ9" s="45"/>
      <c r="BR9" s="45"/>
      <c r="BS9" s="45"/>
      <c r="BT9" s="46"/>
      <c r="BU9" s="44">
        <f>-(P45*4/8)</f>
        <v>-5</v>
      </c>
      <c r="BV9" s="45"/>
      <c r="BW9" s="46"/>
      <c r="BX9" s="44">
        <f>-(BU9)</f>
        <v>5</v>
      </c>
      <c r="BY9" s="55"/>
      <c r="BZ9" s="56"/>
      <c r="CA9" s="44">
        <f>-(W45*4/8)</f>
        <v>-5</v>
      </c>
      <c r="CB9" s="45"/>
      <c r="CC9" s="46"/>
      <c r="CD9" s="44">
        <f>-(CA9)</f>
        <v>5</v>
      </c>
      <c r="CE9" s="55"/>
      <c r="CF9" s="56"/>
      <c r="CG9" s="44">
        <f>-(AD45*4/8)</f>
        <v>-5</v>
      </c>
      <c r="CH9" s="45"/>
      <c r="CI9" s="46"/>
      <c r="CJ9" s="44">
        <f>-(CG9)</f>
        <v>5</v>
      </c>
      <c r="CK9" s="55"/>
      <c r="CL9" s="56"/>
      <c r="CM9" s="44" t="e">
        <f>-(#REF!*#REF!)/8</f>
        <v>#REF!</v>
      </c>
      <c r="CN9" s="45"/>
      <c r="CO9" s="46"/>
      <c r="CP9" s="44" t="e">
        <f>-(CM9)</f>
        <v>#REF!</v>
      </c>
      <c r="CQ9" s="45"/>
      <c r="CR9" s="46"/>
    </row>
    <row r="10" spans="8:96" x14ac:dyDescent="0.3">
      <c r="O10"/>
      <c r="Q10" s="73" t="s">
        <v>11</v>
      </c>
      <c r="R10" s="73"/>
      <c r="S10" s="73"/>
      <c r="T10" s="73"/>
      <c r="U10" s="71"/>
      <c r="V10" s="71"/>
      <c r="W10" s="71"/>
      <c r="Y10" s="41"/>
      <c r="Z10" s="41"/>
      <c r="AA10" s="1"/>
      <c r="AC10"/>
      <c r="AJ10"/>
      <c r="BF10" t="s">
        <v>26</v>
      </c>
      <c r="BP10" s="48" t="s">
        <v>31</v>
      </c>
      <c r="BQ10" s="45"/>
      <c r="BR10" s="45"/>
      <c r="BS10" s="45"/>
      <c r="BT10" s="46"/>
      <c r="BU10" s="47">
        <v>5</v>
      </c>
      <c r="BV10" s="45"/>
      <c r="BW10" s="46"/>
      <c r="BX10" s="47">
        <v>-5</v>
      </c>
      <c r="BY10" s="45"/>
      <c r="BZ10" s="46"/>
      <c r="CA10" s="47">
        <v>2.5</v>
      </c>
      <c r="CB10" s="45"/>
      <c r="CC10" s="46"/>
      <c r="CD10" s="47">
        <v>2.5</v>
      </c>
      <c r="CE10" s="45"/>
      <c r="CF10" s="46"/>
      <c r="CG10" s="47">
        <v>0</v>
      </c>
      <c r="CH10" s="45"/>
      <c r="CI10" s="46"/>
      <c r="CJ10" s="47">
        <v>0</v>
      </c>
      <c r="CK10" s="45"/>
      <c r="CL10" s="46"/>
      <c r="CM10" s="47">
        <v>0</v>
      </c>
      <c r="CN10" s="45"/>
      <c r="CO10" s="46"/>
      <c r="CP10" s="47">
        <v>0</v>
      </c>
      <c r="CQ10" s="45"/>
      <c r="CR10" s="46"/>
    </row>
    <row r="11" spans="8:96" x14ac:dyDescent="0.3">
      <c r="O11"/>
      <c r="V11"/>
      <c r="AC11"/>
      <c r="AJ11"/>
    </row>
    <row r="12" spans="8:96" ht="15" thickBot="1" x14ac:dyDescent="0.35">
      <c r="O12"/>
      <c r="V12"/>
      <c r="AC12"/>
      <c r="AJ12"/>
    </row>
    <row r="13" spans="8:96" ht="15" thickTop="1" x14ac:dyDescent="0.3">
      <c r="H13" s="35"/>
      <c r="I13" s="36"/>
      <c r="O13"/>
      <c r="V13"/>
      <c r="AC13"/>
      <c r="AJ13"/>
    </row>
    <row r="14" spans="8:96" x14ac:dyDescent="0.3">
      <c r="H14" s="37"/>
      <c r="I14" s="38"/>
      <c r="O14"/>
      <c r="V14"/>
      <c r="AC14"/>
      <c r="AJ14"/>
    </row>
    <row r="15" spans="8:96" x14ac:dyDescent="0.3">
      <c r="H15" s="37"/>
      <c r="I15" s="38"/>
      <c r="O15"/>
      <c r="V15"/>
      <c r="AC15"/>
      <c r="AJ15"/>
    </row>
    <row r="16" spans="8:96" ht="15" thickBot="1" x14ac:dyDescent="0.35">
      <c r="H16" s="39"/>
      <c r="I16" s="40"/>
      <c r="O16"/>
      <c r="V16"/>
      <c r="AC16"/>
      <c r="AJ16"/>
    </row>
    <row r="17" spans="1:96" ht="15" thickTop="1" x14ac:dyDescent="0.3">
      <c r="O17"/>
      <c r="V17"/>
      <c r="AC17"/>
      <c r="AJ17"/>
    </row>
    <row r="23" spans="1:96" x14ac:dyDescent="0.3">
      <c r="O23" s="21" t="s">
        <v>20</v>
      </c>
      <c r="V23" s="21" t="s">
        <v>1</v>
      </c>
      <c r="AC23" s="21" t="s">
        <v>21</v>
      </c>
      <c r="AJ23" s="21" t="s">
        <v>22</v>
      </c>
      <c r="BF23" t="s">
        <v>24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41" t="s">
        <v>7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41" t="s">
        <v>0</v>
      </c>
      <c r="Q26" s="41"/>
      <c r="R26" s="41"/>
      <c r="S26" s="41"/>
      <c r="T26" s="41"/>
      <c r="U26" s="41"/>
      <c r="V26" s="16"/>
      <c r="W26" s="41" t="s">
        <v>2</v>
      </c>
      <c r="X26" s="41"/>
      <c r="Y26" s="41"/>
      <c r="Z26" s="41"/>
      <c r="AA26" s="41"/>
      <c r="AB26" s="41"/>
      <c r="AC26" s="16"/>
      <c r="AD26" s="41" t="s">
        <v>3</v>
      </c>
      <c r="AE26" s="41"/>
      <c r="AF26" s="41"/>
      <c r="AG26" s="41"/>
      <c r="AH26" s="41"/>
      <c r="AI26" s="41"/>
      <c r="AJ26" s="16"/>
      <c r="AK26" s="41" t="s">
        <v>4</v>
      </c>
      <c r="AL26" s="41"/>
      <c r="AM26" s="41"/>
      <c r="AN26" s="41"/>
      <c r="AO26" s="41"/>
      <c r="AP26" s="41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G27" s="59" t="s">
        <v>8</v>
      </c>
      <c r="H27" s="59"/>
      <c r="I27" s="59"/>
      <c r="J27" s="59"/>
      <c r="K27" s="59"/>
      <c r="L27" s="59"/>
      <c r="M27" s="59"/>
      <c r="N27" s="59"/>
      <c r="O27" s="16"/>
      <c r="P27" s="50">
        <v>1</v>
      </c>
      <c r="Q27" s="50"/>
      <c r="R27" s="50"/>
      <c r="S27" s="50"/>
      <c r="T27" s="50"/>
      <c r="U27" s="50"/>
      <c r="V27" s="18"/>
      <c r="W27" s="50">
        <v>1</v>
      </c>
      <c r="X27" s="50"/>
      <c r="Y27" s="50"/>
      <c r="Z27" s="50"/>
      <c r="AA27" s="50"/>
      <c r="AB27" s="50"/>
      <c r="AC27" s="18"/>
      <c r="AD27" s="50">
        <v>1</v>
      </c>
      <c r="AE27" s="50"/>
      <c r="AF27" s="50"/>
      <c r="AG27" s="50"/>
      <c r="AH27" s="50"/>
      <c r="AI27" s="2"/>
      <c r="AJ27" s="18"/>
      <c r="AK27" s="50">
        <v>0</v>
      </c>
      <c r="AL27" s="50"/>
      <c r="AM27" s="50"/>
      <c r="AN27" s="50"/>
      <c r="AO27" s="50"/>
      <c r="AP27" s="50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G28" s="59" t="s">
        <v>5</v>
      </c>
      <c r="H28" s="59"/>
      <c r="I28" s="59"/>
      <c r="J28" s="59"/>
      <c r="K28" s="59"/>
      <c r="L28" s="59"/>
      <c r="M28" s="59"/>
      <c r="N28" s="59"/>
      <c r="O28" s="16"/>
      <c r="P28" s="49">
        <v>4</v>
      </c>
      <c r="Q28" s="49"/>
      <c r="R28" s="49"/>
      <c r="S28" s="49"/>
      <c r="T28" s="49"/>
      <c r="U28" s="49"/>
      <c r="V28" s="19"/>
      <c r="W28" s="49">
        <v>6</v>
      </c>
      <c r="X28" s="49"/>
      <c r="Y28" s="49"/>
      <c r="Z28" s="49"/>
      <c r="AA28" s="49"/>
      <c r="AB28" s="49"/>
      <c r="AC28" s="19"/>
      <c r="AD28" s="49">
        <v>4</v>
      </c>
      <c r="AE28" s="49"/>
      <c r="AF28" s="49"/>
      <c r="AG28" s="49"/>
      <c r="AH28" s="49"/>
      <c r="AI28" s="3"/>
      <c r="AJ28" s="19"/>
      <c r="AK28" s="49">
        <v>0</v>
      </c>
      <c r="AL28" s="49"/>
      <c r="AM28" s="49"/>
      <c r="AN28" s="49"/>
      <c r="AO28" s="49"/>
      <c r="AP28" s="49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6"/>
      <c r="P29" s="7"/>
      <c r="Q29" s="7"/>
      <c r="R29" s="7"/>
      <c r="S29" s="7"/>
      <c r="T29" s="7"/>
      <c r="U29" s="7"/>
      <c r="V29" s="19"/>
      <c r="W29" s="7"/>
      <c r="X29" s="7"/>
      <c r="Y29" s="7"/>
      <c r="Z29" s="7"/>
      <c r="AA29" s="7"/>
      <c r="AB29" s="7"/>
      <c r="AC29" s="19"/>
      <c r="AD29" s="7"/>
      <c r="AE29" s="7"/>
      <c r="AF29" s="7"/>
      <c r="AG29" s="7"/>
      <c r="AH29" s="7"/>
      <c r="AI29" s="7"/>
      <c r="AJ29" s="19"/>
      <c r="AK29" s="7"/>
      <c r="AL29" s="7"/>
      <c r="AM29" s="7"/>
      <c r="AN29" s="7"/>
      <c r="AO29" s="7"/>
      <c r="AP29" s="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96" x14ac:dyDescent="0.3">
      <c r="A30" s="4"/>
      <c r="B30" s="4"/>
      <c r="C30" s="4"/>
      <c r="D30" s="4"/>
      <c r="E30" s="4"/>
      <c r="F30" s="4"/>
      <c r="G30" s="4"/>
      <c r="H30" s="4"/>
      <c r="I30" s="4"/>
      <c r="J30" s="6"/>
      <c r="K30" s="6"/>
      <c r="L30" s="6"/>
      <c r="M30" s="6"/>
      <c r="N30" s="6"/>
      <c r="O30" s="16"/>
      <c r="P30" s="7"/>
      <c r="Q30" s="7"/>
      <c r="R30" s="7"/>
      <c r="S30" s="7"/>
      <c r="T30" s="7"/>
      <c r="U30" s="7"/>
      <c r="V30" s="19"/>
      <c r="W30" s="7"/>
      <c r="X30" s="7"/>
      <c r="Y30" s="7"/>
      <c r="Z30" s="7"/>
      <c r="AA30" s="7"/>
      <c r="AB30" s="7"/>
      <c r="AC30" s="19"/>
      <c r="AD30" s="7"/>
      <c r="AE30" s="7"/>
      <c r="AF30" s="7"/>
      <c r="AG30" s="7"/>
      <c r="AH30" s="7"/>
      <c r="AI30" s="7"/>
      <c r="AJ30" s="19"/>
      <c r="AK30" s="7"/>
      <c r="AL30" s="7"/>
      <c r="AM30" s="7"/>
      <c r="AN30" s="7"/>
      <c r="AO30" s="7"/>
      <c r="AP30" s="7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96" x14ac:dyDescent="0.3">
      <c r="A31" s="4"/>
      <c r="B31" s="4"/>
      <c r="C31" s="4"/>
      <c r="D31" s="4"/>
      <c r="E31" s="4"/>
      <c r="F31" s="4"/>
      <c r="G31" s="4"/>
      <c r="H31" s="4"/>
      <c r="I31" s="4"/>
      <c r="J31" s="6"/>
      <c r="K31" s="6"/>
      <c r="L31" s="6"/>
      <c r="M31" s="6"/>
      <c r="N31" s="6"/>
      <c r="O31" s="16"/>
      <c r="P31" s="7"/>
      <c r="Q31" s="7"/>
      <c r="R31" s="7"/>
      <c r="S31" s="7"/>
      <c r="T31" s="7"/>
      <c r="U31" s="7"/>
      <c r="V31" s="19"/>
      <c r="W31" s="7"/>
      <c r="X31" s="7"/>
      <c r="Y31" s="7"/>
      <c r="Z31" s="7"/>
      <c r="AA31" s="7"/>
      <c r="AB31" s="7"/>
      <c r="AC31" s="19"/>
      <c r="AD31" s="7"/>
      <c r="AE31" s="7"/>
      <c r="AF31" s="7"/>
      <c r="AG31" s="7"/>
      <c r="AH31" s="7"/>
      <c r="AI31" s="7"/>
      <c r="AJ31" s="19"/>
      <c r="AK31" s="7"/>
      <c r="AL31" s="7"/>
      <c r="AM31" s="7"/>
      <c r="AN31" s="7"/>
      <c r="AO31" s="7"/>
      <c r="AP31" s="7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96" x14ac:dyDescent="0.3">
      <c r="G32" s="58" t="s">
        <v>6</v>
      </c>
      <c r="H32" s="58"/>
      <c r="I32" s="58"/>
      <c r="J32" s="58"/>
      <c r="K32" s="58"/>
      <c r="L32" s="58"/>
      <c r="M32" s="58"/>
      <c r="N32" s="58"/>
      <c r="O32" s="17"/>
      <c r="P32" s="41" t="s">
        <v>14</v>
      </c>
      <c r="Q32" s="41"/>
      <c r="R32" s="41"/>
      <c r="S32" s="41"/>
      <c r="T32" s="41"/>
      <c r="U32" s="41"/>
      <c r="V32" s="16"/>
      <c r="W32" s="41" t="s">
        <v>13</v>
      </c>
      <c r="X32" s="41"/>
      <c r="Y32" s="41"/>
      <c r="Z32" s="41"/>
      <c r="AA32" s="41"/>
      <c r="AB32" s="41"/>
      <c r="AC32" s="16"/>
      <c r="AD32" s="41" t="s">
        <v>14</v>
      </c>
      <c r="AE32" s="41"/>
      <c r="AF32" s="41"/>
      <c r="AG32" s="41"/>
      <c r="AH32" s="41"/>
      <c r="AI32" s="41"/>
      <c r="AJ32" s="16"/>
      <c r="AK32" s="41" t="s">
        <v>13</v>
      </c>
      <c r="AL32" s="41"/>
      <c r="AM32" s="41"/>
      <c r="AN32" s="41"/>
      <c r="AO32" s="41"/>
      <c r="AP32" s="41"/>
    </row>
    <row r="33" spans="1:63" x14ac:dyDescent="0.3">
      <c r="G33" s="58"/>
      <c r="H33" s="58"/>
      <c r="I33" s="58"/>
      <c r="J33" s="58"/>
      <c r="K33" s="58"/>
      <c r="L33" s="58"/>
      <c r="M33" s="58"/>
      <c r="N33" s="58"/>
      <c r="O33" s="17"/>
      <c r="P33" s="51">
        <f>IF(P32="Caso 1",IF(P28=0,0,P27/P28),IF(P28=0,0,(3/4)*P27/P28))</f>
        <v>0.1875</v>
      </c>
      <c r="Q33" s="51"/>
      <c r="R33" s="51"/>
      <c r="S33" s="51"/>
      <c r="T33" s="51"/>
      <c r="U33" s="51"/>
      <c r="V33" s="16"/>
      <c r="W33" s="51">
        <f>IF(W32="Caso 1",IF(W28=0,0,W27/W28),IF(W28=0,0,(3/4)*W27/W28))</f>
        <v>0.16666666666666666</v>
      </c>
      <c r="X33" s="51"/>
      <c r="Y33" s="51"/>
      <c r="Z33" s="51"/>
      <c r="AA33" s="51"/>
      <c r="AB33" s="51"/>
      <c r="AC33" s="16"/>
      <c r="AD33" s="51">
        <f>IF(AD32="Caso 1",IF(AD28=0,0,AD27/AD28),IF(AD28=0,0,(3/4)*AD27/AD28))</f>
        <v>0.1875</v>
      </c>
      <c r="AE33" s="51"/>
      <c r="AF33" s="51"/>
      <c r="AG33" s="51"/>
      <c r="AH33" s="51"/>
      <c r="AI33" s="51"/>
      <c r="AJ33" s="16"/>
      <c r="AK33" s="51">
        <f>IF(AK32="Caso 1",IF(AK28=0,0,AK27/AK28),IF(AK28=0,0,(3/4)*AK27/AK28))</f>
        <v>0</v>
      </c>
      <c r="AL33" s="51"/>
      <c r="AM33" s="51"/>
      <c r="AN33" s="51"/>
      <c r="AO33" s="51"/>
      <c r="AP33" s="51"/>
    </row>
    <row r="34" spans="1:63" x14ac:dyDescent="0.3">
      <c r="A34" s="4"/>
      <c r="B34" s="4"/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17"/>
      <c r="P34" s="6"/>
      <c r="Q34" s="6"/>
      <c r="R34" s="6"/>
      <c r="S34" s="6"/>
      <c r="T34" s="6"/>
      <c r="U34" s="6"/>
      <c r="V34" s="16"/>
      <c r="W34" s="6"/>
      <c r="X34" s="6"/>
      <c r="Y34" s="6"/>
      <c r="Z34" s="6"/>
      <c r="AA34" s="6"/>
      <c r="AB34" s="6"/>
      <c r="AC34" s="16"/>
      <c r="AD34" s="6"/>
      <c r="AE34" s="6"/>
      <c r="AF34" s="6"/>
      <c r="AG34" s="6"/>
      <c r="AH34" s="6"/>
      <c r="AI34" s="6"/>
      <c r="AJ34" s="16"/>
      <c r="AK34" s="6"/>
      <c r="AL34" s="6"/>
      <c r="AM34" s="6"/>
      <c r="AN34" s="6"/>
      <c r="AO34" s="6"/>
      <c r="AP34" s="6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x14ac:dyDescent="0.3">
      <c r="A35" s="4"/>
      <c r="B35" s="4"/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17"/>
      <c r="P35" s="6"/>
      <c r="Q35" s="6"/>
      <c r="R35" s="6"/>
      <c r="S35" s="6"/>
      <c r="T35" s="6"/>
      <c r="U35" s="6"/>
      <c r="V35" s="16"/>
      <c r="W35" s="6"/>
      <c r="X35" s="6"/>
      <c r="Y35" s="6"/>
      <c r="Z35" s="6"/>
      <c r="AA35" s="6"/>
      <c r="AB35" s="6"/>
      <c r="AC35" s="16"/>
      <c r="AD35" s="6"/>
      <c r="AE35" s="6"/>
      <c r="AF35" s="6"/>
      <c r="AG35" s="6"/>
      <c r="AH35" s="6"/>
      <c r="AI35" s="6"/>
      <c r="AJ35" s="16"/>
      <c r="AK35" s="6"/>
      <c r="AL35" s="6"/>
      <c r="AM35" s="6"/>
      <c r="AN35" s="6"/>
      <c r="AO35" s="6"/>
      <c r="AP35" s="6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x14ac:dyDescent="0.3">
      <c r="A36" s="4"/>
      <c r="B36" s="4"/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17"/>
      <c r="P36" s="6"/>
      <c r="Q36" s="6"/>
      <c r="R36" s="6"/>
      <c r="S36" s="6"/>
      <c r="T36" s="6"/>
      <c r="U36" s="6"/>
      <c r="V36" s="16"/>
      <c r="W36" s="6"/>
      <c r="X36" s="6"/>
      <c r="Y36" s="6"/>
      <c r="Z36" s="6"/>
      <c r="AA36" s="6"/>
      <c r="AB36" s="6"/>
      <c r="AC36" s="16"/>
      <c r="AD36" s="6"/>
      <c r="AE36" s="6"/>
      <c r="AF36" s="6"/>
      <c r="AG36" s="6"/>
      <c r="AH36" s="6"/>
      <c r="AI36" s="6"/>
      <c r="AJ36" s="16"/>
      <c r="AK36" s="6"/>
      <c r="AL36" s="6"/>
      <c r="AM36" s="6"/>
      <c r="AN36" s="6"/>
      <c r="AO36" s="6"/>
      <c r="AP36" s="6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 x14ac:dyDescent="0.3">
      <c r="A37" s="4"/>
      <c r="B37" s="4"/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17"/>
      <c r="P37" s="6"/>
      <c r="Q37" s="6"/>
      <c r="R37" s="6"/>
      <c r="S37" s="6"/>
      <c r="T37" s="6"/>
      <c r="U37" s="6"/>
      <c r="V37" s="16"/>
      <c r="W37" s="6"/>
      <c r="X37" s="6"/>
      <c r="Y37" s="6"/>
      <c r="Z37" s="6"/>
      <c r="AA37" s="6"/>
      <c r="AB37" s="6"/>
      <c r="AC37" s="16"/>
      <c r="AD37" s="6"/>
      <c r="AE37" s="6"/>
      <c r="AF37" s="6"/>
      <c r="AG37" s="6"/>
      <c r="AH37" s="6"/>
      <c r="AI37" s="6"/>
      <c r="AJ37" s="16"/>
      <c r="AK37" s="6"/>
      <c r="AL37" s="6"/>
      <c r="AM37" s="6"/>
      <c r="AN37" s="6"/>
      <c r="AO37" s="6"/>
      <c r="AP37" s="6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x14ac:dyDescent="0.3">
      <c r="G38" s="58" t="s">
        <v>12</v>
      </c>
      <c r="H38" s="58"/>
      <c r="I38" s="58"/>
      <c r="J38" s="58"/>
      <c r="K38" s="58"/>
      <c r="L38" s="58"/>
      <c r="M38" s="58"/>
      <c r="N38" s="58"/>
      <c r="O38" s="17"/>
      <c r="P38" s="41" t="s">
        <v>0</v>
      </c>
      <c r="Q38" s="41"/>
      <c r="R38" s="41"/>
      <c r="S38" s="41" t="s">
        <v>15</v>
      </c>
      <c r="T38" s="41"/>
      <c r="U38" s="41"/>
      <c r="V38" s="16"/>
      <c r="W38" s="41" t="s">
        <v>2</v>
      </c>
      <c r="X38" s="41"/>
      <c r="Y38" s="41"/>
      <c r="Z38" s="41" t="s">
        <v>16</v>
      </c>
      <c r="AA38" s="41"/>
      <c r="AB38" s="41"/>
      <c r="AC38" s="16"/>
      <c r="AD38" s="41" t="s">
        <v>3</v>
      </c>
      <c r="AE38" s="41"/>
      <c r="AF38" s="41"/>
      <c r="AG38" s="41" t="s">
        <v>17</v>
      </c>
      <c r="AH38" s="41"/>
      <c r="AI38" s="41"/>
      <c r="AJ38" s="16"/>
      <c r="AK38" s="41"/>
      <c r="AL38" s="41"/>
      <c r="AM38" s="41"/>
      <c r="AN38" s="41"/>
      <c r="AO38" s="41"/>
      <c r="AP38" s="41"/>
    </row>
    <row r="39" spans="1:63" x14ac:dyDescent="0.3">
      <c r="G39" s="58"/>
      <c r="H39" s="58"/>
      <c r="I39" s="58"/>
      <c r="J39" s="58"/>
      <c r="K39" s="58"/>
      <c r="L39" s="58"/>
      <c r="M39" s="58"/>
      <c r="N39" s="58"/>
      <c r="O39" s="17"/>
      <c r="P39" s="41">
        <f>IF(P32="Caso 1",0,1)</f>
        <v>1</v>
      </c>
      <c r="Q39" s="41"/>
      <c r="R39" s="41"/>
      <c r="S39" s="41">
        <f>P33/(P33+W33)</f>
        <v>0.52941176470588236</v>
      </c>
      <c r="T39" s="41"/>
      <c r="U39" s="41"/>
      <c r="V39" s="16"/>
      <c r="W39" s="41">
        <f>W33/(W33+AD33)</f>
        <v>0.4705882352941177</v>
      </c>
      <c r="X39" s="41"/>
      <c r="Y39" s="41"/>
      <c r="Z39" s="41">
        <f>W33/(W33+AD33)</f>
        <v>0.4705882352941177</v>
      </c>
      <c r="AA39" s="41"/>
      <c r="AB39" s="41"/>
      <c r="AC39" s="16"/>
      <c r="AD39" s="41">
        <f>AD33/(W33+AD33)</f>
        <v>0.52941176470588236</v>
      </c>
      <c r="AE39" s="41"/>
      <c r="AF39" s="41"/>
      <c r="AG39" s="41">
        <f>IF(AD32="Caso 1",0,1)</f>
        <v>1</v>
      </c>
      <c r="AH39" s="41"/>
      <c r="AI39" s="41"/>
      <c r="AJ39" s="16"/>
      <c r="AK39" s="41"/>
      <c r="AL39" s="41"/>
      <c r="AM39" s="41"/>
    </row>
    <row r="40" spans="1:6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P40" s="62"/>
      <c r="Q40" s="62"/>
      <c r="R40" s="62"/>
      <c r="S40" s="62"/>
      <c r="T40" s="62"/>
      <c r="U40" s="62"/>
      <c r="V40" s="16"/>
      <c r="W40" s="4"/>
      <c r="X40" s="4"/>
      <c r="Y40" s="4"/>
      <c r="Z40" s="4"/>
      <c r="AA40" s="4"/>
      <c r="AB40" s="4"/>
      <c r="AD40" s="4"/>
      <c r="AE40" s="4"/>
      <c r="AF40" s="4"/>
      <c r="AG40" s="4"/>
      <c r="AH40" s="4"/>
      <c r="AI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1:6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P41" s="6"/>
      <c r="Q41" s="6"/>
      <c r="R41" s="6"/>
      <c r="S41" s="6"/>
      <c r="T41" s="6"/>
      <c r="U41" s="6"/>
      <c r="V41" s="16"/>
      <c r="W41" s="4"/>
      <c r="X41" s="4"/>
      <c r="Y41" s="4"/>
      <c r="Z41" s="4"/>
      <c r="AA41" s="4"/>
      <c r="AB41" s="4"/>
      <c r="AD41" s="4"/>
      <c r="AE41" s="4"/>
      <c r="AF41" s="4"/>
      <c r="AG41" s="4"/>
      <c r="AH41" s="4"/>
      <c r="AI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P42" s="6"/>
      <c r="Q42" s="6"/>
      <c r="R42" s="6"/>
      <c r="S42" s="6"/>
      <c r="T42" s="6"/>
      <c r="U42" s="6"/>
      <c r="V42" s="16"/>
      <c r="W42" s="4"/>
      <c r="X42" s="4"/>
      <c r="Y42" s="4"/>
      <c r="Z42" s="4"/>
      <c r="AA42" s="4"/>
      <c r="AB42" s="4"/>
      <c r="AD42" s="4"/>
      <c r="AE42" s="4"/>
      <c r="AF42" s="4"/>
      <c r="AG42" s="4"/>
      <c r="AH42" s="4"/>
      <c r="AI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1:6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P43" s="6"/>
      <c r="Q43" s="6"/>
      <c r="R43" s="6"/>
      <c r="S43" s="6"/>
      <c r="T43" s="6"/>
      <c r="U43" s="6"/>
      <c r="V43" s="16"/>
      <c r="W43" s="4"/>
      <c r="X43" s="4"/>
      <c r="Y43" s="4"/>
      <c r="Z43" s="4"/>
      <c r="AA43" s="4"/>
      <c r="AB43" s="4"/>
      <c r="AD43" s="4"/>
      <c r="AE43" s="4"/>
      <c r="AF43" s="4"/>
      <c r="AG43" s="4"/>
      <c r="AH43" s="4"/>
      <c r="AI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1:63" x14ac:dyDescent="0.3">
      <c r="A44" s="4"/>
      <c r="B44" s="4"/>
      <c r="C44" s="4"/>
      <c r="D44" s="4"/>
      <c r="P44" s="41" t="s">
        <v>0</v>
      </c>
      <c r="Q44" s="41"/>
      <c r="R44" s="41"/>
      <c r="S44" s="41" t="s">
        <v>15</v>
      </c>
      <c r="T44" s="41"/>
      <c r="U44" s="41"/>
      <c r="V44" s="16"/>
      <c r="W44" s="41" t="s">
        <v>2</v>
      </c>
      <c r="X44" s="41"/>
      <c r="Y44" s="41"/>
      <c r="Z44" s="41" t="s">
        <v>16</v>
      </c>
      <c r="AA44" s="41"/>
      <c r="AB44" s="41"/>
      <c r="AC44" s="16"/>
      <c r="AD44" s="41" t="s">
        <v>3</v>
      </c>
      <c r="AE44" s="41"/>
      <c r="AF44" s="41"/>
      <c r="AG44" s="41" t="s">
        <v>17</v>
      </c>
      <c r="AH44" s="41"/>
      <c r="AI44" s="41"/>
      <c r="AJ44" s="16"/>
      <c r="AK44" s="1"/>
      <c r="AL44" s="1"/>
      <c r="AM44" s="1"/>
    </row>
    <row r="45" spans="1:63" x14ac:dyDescent="0.3">
      <c r="G45" s="41" t="s">
        <v>23</v>
      </c>
      <c r="H45" s="41"/>
      <c r="I45" s="41"/>
      <c r="J45" s="41"/>
      <c r="K45" s="41"/>
      <c r="L45" s="41"/>
      <c r="M45" s="41"/>
      <c r="N45" s="41"/>
      <c r="P45" s="61">
        <v>10</v>
      </c>
      <c r="Q45" s="61"/>
      <c r="R45" s="61"/>
      <c r="S45" s="61"/>
      <c r="T45" s="61"/>
      <c r="U45" s="61"/>
      <c r="V45" s="16"/>
      <c r="W45" s="61">
        <v>10</v>
      </c>
      <c r="X45" s="61"/>
      <c r="Y45" s="61"/>
      <c r="Z45" s="61"/>
      <c r="AA45" s="61"/>
      <c r="AB45" s="61"/>
      <c r="AC45" s="16"/>
      <c r="AD45" s="61">
        <v>10</v>
      </c>
      <c r="AE45" s="61"/>
      <c r="AF45" s="61"/>
      <c r="AG45" s="61"/>
      <c r="AH45" s="61"/>
      <c r="AI45" s="61"/>
      <c r="AJ45" s="16"/>
      <c r="AK45" s="61"/>
      <c r="AL45" s="61"/>
      <c r="AM45" s="61"/>
      <c r="AN45" s="61"/>
      <c r="AO45" s="61"/>
      <c r="AP45" s="61"/>
    </row>
    <row r="46" spans="1:63" ht="14.4" customHeight="1" x14ac:dyDescent="0.3">
      <c r="P46" s="60" t="s">
        <v>26</v>
      </c>
      <c r="Q46" s="60"/>
      <c r="R46" s="60"/>
      <c r="S46" s="60" t="s">
        <v>26</v>
      </c>
      <c r="T46" s="60"/>
      <c r="U46" s="60"/>
      <c r="V46" s="20"/>
      <c r="W46" s="60" t="s">
        <v>26</v>
      </c>
      <c r="X46" s="60"/>
      <c r="Y46" s="60"/>
      <c r="Z46" s="60" t="s">
        <v>26</v>
      </c>
      <c r="AA46" s="60"/>
      <c r="AB46" s="60"/>
      <c r="AC46" s="20"/>
      <c r="AD46" s="60" t="s">
        <v>25</v>
      </c>
      <c r="AE46" s="60"/>
      <c r="AF46" s="60"/>
      <c r="AG46" s="60" t="s">
        <v>25</v>
      </c>
      <c r="AH46" s="60"/>
      <c r="AI46" s="60"/>
      <c r="AJ46" s="20"/>
      <c r="AK46" s="14"/>
      <c r="AL46" s="14"/>
      <c r="AM46" s="14"/>
    </row>
    <row r="47" spans="1:63" x14ac:dyDescent="0.3">
      <c r="P47" s="60"/>
      <c r="Q47" s="60"/>
      <c r="R47" s="60"/>
      <c r="S47" s="60"/>
      <c r="T47" s="60"/>
      <c r="U47" s="60"/>
      <c r="V47" s="20"/>
      <c r="W47" s="60"/>
      <c r="X47" s="60"/>
      <c r="Y47" s="60"/>
      <c r="Z47" s="60"/>
      <c r="AA47" s="60"/>
      <c r="AB47" s="60"/>
      <c r="AC47" s="20"/>
      <c r="AD47" s="60"/>
      <c r="AE47" s="60"/>
      <c r="AF47" s="60"/>
      <c r="AG47" s="60"/>
      <c r="AH47" s="60"/>
      <c r="AI47" s="60"/>
      <c r="AJ47" s="20"/>
      <c r="AK47" s="14"/>
      <c r="AL47" s="14"/>
      <c r="AM47" s="14"/>
    </row>
    <row r="48" spans="1:63" x14ac:dyDescent="0.3">
      <c r="P48" s="41">
        <f>_xlfn.IFS(P46="Uniformemente Distribuido",BU8,P46="Puntual Centrica ",BU9,P46="Otro tipo ",BU10)</f>
        <v>5</v>
      </c>
      <c r="Q48" s="41"/>
      <c r="R48" s="41"/>
      <c r="S48" s="41">
        <f>_xlfn.IFS(S46="Uniformemente Distribuido",BX8,S46="Puntual Centrica ",BX9,S46="Otro tipo ",BX10)</f>
        <v>-5</v>
      </c>
      <c r="T48" s="41"/>
      <c r="U48" s="41"/>
      <c r="V48" s="16"/>
      <c r="W48" s="41">
        <f>_xlfn.IFS(W46="Uniformemente Distribuido",CA8,W46="Puntual Centrica ",CA9,W46="Otro tipo ",CA10)</f>
        <v>2.5</v>
      </c>
      <c r="X48" s="41"/>
      <c r="Y48" s="41"/>
      <c r="Z48" s="41">
        <f>_xlfn.IFS(Z46="Uniformemente Distribuido",CD8,Z46="Puntual Centrica ",CD9,Z46="Otro tipo ",CD10)</f>
        <v>2.5</v>
      </c>
      <c r="AA48" s="41"/>
      <c r="AB48" s="41"/>
      <c r="AC48" s="16"/>
      <c r="AD48" s="41">
        <f>_xlfn.IFS(AD46="Uniformemente Distribuido",CG8,AD46="Puntual Centrica ",CG9,AD46="Otro tipo ",CG10)</f>
        <v>-5</v>
      </c>
      <c r="AE48" s="41"/>
      <c r="AF48" s="41"/>
      <c r="AG48" s="41">
        <f>_xlfn.IFS(AG46="Uniformemente Distribuido",CJ8,AG46="Puntual Centrica ",CJ9,AG46="Otro tipo ",CJ10)</f>
        <v>5</v>
      </c>
      <c r="AH48" s="41"/>
      <c r="AI48" s="41"/>
      <c r="AJ48" s="16"/>
      <c r="AK48" s="1"/>
      <c r="AL48" s="1"/>
      <c r="AM48" s="1"/>
    </row>
    <row r="54" spans="11:39" ht="15" thickBot="1" x14ac:dyDescent="0.35">
      <c r="K54" t="s">
        <v>32</v>
      </c>
      <c r="O54" s="65" t="s">
        <v>20</v>
      </c>
      <c r="P54" s="66"/>
      <c r="Q54" s="66"/>
      <c r="R54" s="67"/>
      <c r="S54" s="68" t="s">
        <v>1</v>
      </c>
      <c r="T54" s="43"/>
      <c r="U54" s="43"/>
      <c r="V54" s="43"/>
      <c r="W54" s="43"/>
      <c r="X54" s="43"/>
      <c r="Y54" s="69"/>
      <c r="Z54" s="68" t="s">
        <v>21</v>
      </c>
      <c r="AA54" s="43"/>
      <c r="AB54" s="43"/>
      <c r="AC54" s="43"/>
      <c r="AD54" s="43"/>
      <c r="AE54" s="43"/>
      <c r="AF54" s="69"/>
      <c r="AG54" s="68" t="s">
        <v>22</v>
      </c>
      <c r="AH54" s="43"/>
      <c r="AI54" s="43"/>
      <c r="AJ54" s="69"/>
    </row>
    <row r="55" spans="11:39" x14ac:dyDescent="0.3">
      <c r="K55" t="s">
        <v>33</v>
      </c>
      <c r="O55" s="25"/>
      <c r="P55" s="63" t="s">
        <v>0</v>
      </c>
      <c r="Q55" s="64"/>
      <c r="R55" s="64"/>
      <c r="S55" s="64" t="s">
        <v>15</v>
      </c>
      <c r="T55" s="64"/>
      <c r="U55" s="64"/>
      <c r="V55" s="22"/>
      <c r="W55" s="64" t="s">
        <v>2</v>
      </c>
      <c r="X55" s="64"/>
      <c r="Y55" s="64"/>
      <c r="Z55" s="64" t="s">
        <v>16</v>
      </c>
      <c r="AA55" s="64"/>
      <c r="AB55" s="64"/>
      <c r="AC55" s="22"/>
      <c r="AD55" s="64" t="s">
        <v>3</v>
      </c>
      <c r="AE55" s="64"/>
      <c r="AF55" s="64"/>
      <c r="AG55" s="64" t="s">
        <v>17</v>
      </c>
      <c r="AH55" s="64"/>
      <c r="AI55" s="64"/>
      <c r="AJ55" s="23"/>
    </row>
    <row r="56" spans="11:39" x14ac:dyDescent="0.3">
      <c r="K56" t="s">
        <v>34</v>
      </c>
      <c r="O56" s="26"/>
      <c r="P56" s="70">
        <f>P39</f>
        <v>1</v>
      </c>
      <c r="Q56" s="41"/>
      <c r="R56" s="41"/>
      <c r="S56" s="41">
        <f>S39</f>
        <v>0.52941176470588236</v>
      </c>
      <c r="T56" s="41"/>
      <c r="U56" s="41"/>
      <c r="V56" s="16"/>
      <c r="W56" s="41">
        <f>W39</f>
        <v>0.4705882352941177</v>
      </c>
      <c r="X56" s="41"/>
      <c r="Y56" s="41"/>
      <c r="Z56" s="41">
        <f>Z39</f>
        <v>0.4705882352941177</v>
      </c>
      <c r="AA56" s="41"/>
      <c r="AB56" s="41"/>
      <c r="AC56" s="16"/>
      <c r="AD56" s="41">
        <f>AD39</f>
        <v>0.52941176470588236</v>
      </c>
      <c r="AE56" s="41"/>
      <c r="AF56" s="41"/>
      <c r="AG56" s="41">
        <f>AG39</f>
        <v>1</v>
      </c>
      <c r="AH56" s="41"/>
      <c r="AI56" s="41"/>
      <c r="AJ56" s="24"/>
    </row>
    <row r="57" spans="11:39" x14ac:dyDescent="0.3">
      <c r="K57" t="s">
        <v>35</v>
      </c>
      <c r="O57" s="26"/>
      <c r="P57" s="70">
        <f>P48</f>
        <v>5</v>
      </c>
      <c r="Q57" s="41"/>
      <c r="R57" s="41"/>
      <c r="S57" s="41">
        <f>S48</f>
        <v>-5</v>
      </c>
      <c r="T57" s="41"/>
      <c r="U57" s="41"/>
      <c r="V57" s="16"/>
      <c r="W57" s="41">
        <f>W48</f>
        <v>2.5</v>
      </c>
      <c r="X57" s="41"/>
      <c r="Y57" s="41"/>
      <c r="Z57" s="41">
        <f>Z48</f>
        <v>2.5</v>
      </c>
      <c r="AA57" s="41"/>
      <c r="AB57" s="41"/>
      <c r="AC57" s="16"/>
      <c r="AD57" s="41">
        <f>AD48</f>
        <v>-5</v>
      </c>
      <c r="AE57" s="41"/>
      <c r="AF57" s="41"/>
      <c r="AG57" s="41">
        <f>AG48</f>
        <v>5</v>
      </c>
      <c r="AH57" s="41"/>
      <c r="AI57" s="41"/>
      <c r="AJ57" s="24"/>
    </row>
    <row r="58" spans="11:39" x14ac:dyDescent="0.3">
      <c r="K58" t="s">
        <v>36</v>
      </c>
      <c r="O58" s="27"/>
      <c r="P58" s="43">
        <f>-SUM(P57)*$P$56</f>
        <v>-5</v>
      </c>
      <c r="Q58" s="43"/>
      <c r="R58" s="43"/>
      <c r="S58" s="43">
        <f>-SUM(S57:Y57)*$S$56</f>
        <v>1.3235294117647058</v>
      </c>
      <c r="T58" s="43"/>
      <c r="U58" s="43"/>
      <c r="V58" s="28"/>
      <c r="W58" s="43">
        <f>-SUM(S57:Y57)*$W$56</f>
        <v>1.1764705882352942</v>
      </c>
      <c r="X58" s="43"/>
      <c r="Y58" s="43"/>
      <c r="Z58" s="43">
        <f>-SUM(Z57:AF57)*$Z$56</f>
        <v>1.1764705882352942</v>
      </c>
      <c r="AA58" s="43"/>
      <c r="AB58" s="43"/>
      <c r="AC58" s="28"/>
      <c r="AD58" s="43">
        <f>-SUM(Z57:AF57)*$AD$56</f>
        <v>1.3235294117647058</v>
      </c>
      <c r="AE58" s="43"/>
      <c r="AF58" s="43"/>
      <c r="AG58" s="43">
        <f>-SUM(AG57)*$AG$56</f>
        <v>-5</v>
      </c>
      <c r="AH58" s="43"/>
      <c r="AI58" s="43"/>
      <c r="AJ58" s="29"/>
    </row>
    <row r="59" spans="11:39" x14ac:dyDescent="0.3">
      <c r="K59" t="s">
        <v>37</v>
      </c>
      <c r="O59" s="30"/>
      <c r="P59" s="42">
        <f>IF(P32= "CASO 1",0.5*S58,0*S58)</f>
        <v>0</v>
      </c>
      <c r="Q59" s="42"/>
      <c r="R59" s="42"/>
      <c r="S59" s="42">
        <f>0.5*P58</f>
        <v>-2.5</v>
      </c>
      <c r="T59" s="42"/>
      <c r="U59" s="42"/>
      <c r="V59" s="31"/>
      <c r="W59" s="42">
        <f>0.5*Z58</f>
        <v>0.58823529411764708</v>
      </c>
      <c r="X59" s="42"/>
      <c r="Y59" s="42"/>
      <c r="Z59" s="42">
        <f>0.5*W58</f>
        <v>0.58823529411764708</v>
      </c>
      <c r="AA59" s="42"/>
      <c r="AB59" s="42"/>
      <c r="AC59" s="31"/>
      <c r="AD59" s="42">
        <f>0.5*AG58</f>
        <v>-2.5</v>
      </c>
      <c r="AE59" s="42"/>
      <c r="AF59" s="42"/>
      <c r="AG59" s="42">
        <f>IF(AD32="Caso 1",0.5*AD58,0*AD58)</f>
        <v>0</v>
      </c>
      <c r="AH59" s="42"/>
      <c r="AI59" s="42"/>
      <c r="AJ59" s="32"/>
    </row>
    <row r="60" spans="11:39" x14ac:dyDescent="0.3">
      <c r="K60" t="s">
        <v>38</v>
      </c>
      <c r="O60" s="27"/>
      <c r="P60" s="43">
        <f>-SUM(P59)*$P$56</f>
        <v>0</v>
      </c>
      <c r="Q60" s="43"/>
      <c r="R60" s="43"/>
      <c r="S60" s="43">
        <f>-SUM(S59:Y59)*$S$56</f>
        <v>1.0121107266435985</v>
      </c>
      <c r="T60" s="43"/>
      <c r="U60" s="43"/>
      <c r="V60" s="28"/>
      <c r="W60" s="43">
        <f>-SUM(S59:Y59)*$W$56</f>
        <v>0.89965397923875434</v>
      </c>
      <c r="X60" s="43"/>
      <c r="Y60" s="43"/>
      <c r="Z60" s="43">
        <f>-SUM(Z59:AF59)*$Z$56</f>
        <v>0.89965397923875434</v>
      </c>
      <c r="AA60" s="43"/>
      <c r="AB60" s="43"/>
      <c r="AC60" s="28"/>
      <c r="AD60" s="43">
        <f>-SUM(Z59:AF59)*$AD$56</f>
        <v>1.0121107266435985</v>
      </c>
      <c r="AE60" s="43"/>
      <c r="AF60" s="43"/>
      <c r="AG60" s="43">
        <f>-SUM(AG59)*$AG$56</f>
        <v>0</v>
      </c>
      <c r="AH60" s="43"/>
      <c r="AI60" s="43"/>
      <c r="AJ60" s="29"/>
      <c r="AK60" s="41"/>
      <c r="AL60" s="41"/>
      <c r="AM60" s="41"/>
    </row>
    <row r="61" spans="11:39" x14ac:dyDescent="0.3">
      <c r="K61" t="s">
        <v>39</v>
      </c>
      <c r="O61" s="33"/>
      <c r="P61" s="42">
        <f>IF(P34= "CASO 1",0.5*S60,0*S60)</f>
        <v>0</v>
      </c>
      <c r="Q61" s="42"/>
      <c r="R61" s="42"/>
      <c r="S61" s="42">
        <f>0.5*P60</f>
        <v>0</v>
      </c>
      <c r="T61" s="42"/>
      <c r="U61" s="42"/>
      <c r="V61" s="16"/>
      <c r="W61" s="42">
        <f>0.5*Z60</f>
        <v>0.44982698961937717</v>
      </c>
      <c r="X61" s="42"/>
      <c r="Y61" s="42"/>
      <c r="Z61" s="42">
        <f>0.5*W60</f>
        <v>0.44982698961937717</v>
      </c>
      <c r="AA61" s="42"/>
      <c r="AB61" s="42"/>
      <c r="AC61" s="16"/>
      <c r="AD61" s="42">
        <f>0.5*AG60</f>
        <v>0</v>
      </c>
      <c r="AE61" s="42"/>
      <c r="AF61" s="42"/>
      <c r="AG61" s="42">
        <f>IF(AD34="Caso 1",0.5*AD60,0*AD60)</f>
        <v>0</v>
      </c>
      <c r="AH61" s="42"/>
      <c r="AI61" s="42"/>
      <c r="AJ61" s="34"/>
      <c r="AK61" s="41"/>
      <c r="AL61" s="41"/>
      <c r="AM61" s="41"/>
    </row>
    <row r="62" spans="11:39" x14ac:dyDescent="0.3">
      <c r="K62" t="s">
        <v>40</v>
      </c>
      <c r="O62" s="27"/>
      <c r="P62" s="43">
        <f>-SUM(P61)*$P$56</f>
        <v>0</v>
      </c>
      <c r="Q62" s="43"/>
      <c r="R62" s="43"/>
      <c r="S62" s="43">
        <f>-SUM(S61:Y61)*$S$56</f>
        <v>-0.23814370038672911</v>
      </c>
      <c r="T62" s="43"/>
      <c r="U62" s="43"/>
      <c r="V62" s="28"/>
      <c r="W62" s="43">
        <f>-SUM(S61:Y61)*$W$56</f>
        <v>-0.21168328923264809</v>
      </c>
      <c r="X62" s="43"/>
      <c r="Y62" s="43"/>
      <c r="Z62" s="43">
        <f>-SUM(Z61:AF61)*$Z$56</f>
        <v>-0.21168328923264809</v>
      </c>
      <c r="AA62" s="43"/>
      <c r="AB62" s="43"/>
      <c r="AC62" s="28"/>
      <c r="AD62" s="43">
        <f>-SUM(Z61:AF61)*$AD$56</f>
        <v>-0.23814370038672911</v>
      </c>
      <c r="AE62" s="43"/>
      <c r="AF62" s="43"/>
      <c r="AG62" s="43">
        <f>-SUM(AG61)*$AG$56</f>
        <v>0</v>
      </c>
      <c r="AH62" s="43"/>
      <c r="AI62" s="43"/>
      <c r="AJ62" s="29"/>
      <c r="AK62" s="41"/>
      <c r="AL62" s="41"/>
      <c r="AM62" s="41"/>
    </row>
    <row r="63" spans="11:39" x14ac:dyDescent="0.3">
      <c r="K63" t="s">
        <v>41</v>
      </c>
      <c r="O63" s="30"/>
      <c r="P63" s="42">
        <f>IF(P39= "CASO 1",0.5*S62,0*S62)</f>
        <v>0</v>
      </c>
      <c r="Q63" s="42"/>
      <c r="R63" s="42"/>
      <c r="S63" s="42">
        <f>0.5*P62</f>
        <v>0</v>
      </c>
      <c r="T63" s="42"/>
      <c r="U63" s="42"/>
      <c r="V63" s="31"/>
      <c r="W63" s="42">
        <f>0.5*Z62</f>
        <v>-0.10584164461632405</v>
      </c>
      <c r="X63" s="42"/>
      <c r="Y63" s="42"/>
      <c r="Z63" s="42">
        <f>0.5*W62</f>
        <v>-0.10584164461632405</v>
      </c>
      <c r="AA63" s="42"/>
      <c r="AB63" s="42"/>
      <c r="AC63" s="31"/>
      <c r="AD63" s="42">
        <f>0.5*AG62</f>
        <v>0</v>
      </c>
      <c r="AE63" s="42"/>
      <c r="AF63" s="42"/>
      <c r="AG63" s="42">
        <f>IF(AD39="Caso 1",0.5*AD62,0*AD62)</f>
        <v>0</v>
      </c>
      <c r="AH63" s="42"/>
      <c r="AI63" s="42"/>
      <c r="AJ63" s="32"/>
      <c r="AK63" s="41"/>
      <c r="AL63" s="41"/>
      <c r="AM63" s="41"/>
    </row>
    <row r="64" spans="11:39" x14ac:dyDescent="0.3">
      <c r="K64" t="s">
        <v>42</v>
      </c>
      <c r="O64" s="27"/>
      <c r="P64" s="43">
        <f t="shared" ref="P64" si="0">-SUM(P63)*$P$56</f>
        <v>0</v>
      </c>
      <c r="Q64" s="43"/>
      <c r="R64" s="43"/>
      <c r="S64" s="43">
        <f t="shared" ref="S64" si="1">-SUM(S63:Y63)*$S$56</f>
        <v>5.6033811855700964E-2</v>
      </c>
      <c r="T64" s="43"/>
      <c r="U64" s="43"/>
      <c r="V64" s="28"/>
      <c r="W64" s="43">
        <f t="shared" ref="W64" si="2">-SUM(S63:Y63)*$W$56</f>
        <v>4.9807832760623089E-2</v>
      </c>
      <c r="X64" s="43"/>
      <c r="Y64" s="43"/>
      <c r="Z64" s="43">
        <f t="shared" ref="Z64" si="3">-SUM(Z63:AF63)*$Z$56</f>
        <v>4.9807832760623089E-2</v>
      </c>
      <c r="AA64" s="43"/>
      <c r="AB64" s="43"/>
      <c r="AC64" s="28"/>
      <c r="AD64" s="43">
        <f t="shared" ref="AD64" si="4">-SUM(Z63:AF63)*$AD$56</f>
        <v>5.6033811855700964E-2</v>
      </c>
      <c r="AE64" s="43"/>
      <c r="AF64" s="43"/>
      <c r="AG64" s="43">
        <f t="shared" ref="AG64" si="5">-SUM(AG63)*$AG$56</f>
        <v>0</v>
      </c>
      <c r="AH64" s="43"/>
      <c r="AI64" s="43"/>
      <c r="AJ64" s="29"/>
      <c r="AK64" s="41"/>
      <c r="AL64" s="41"/>
      <c r="AM64" s="41"/>
    </row>
    <row r="65" spans="11:39" x14ac:dyDescent="0.3">
      <c r="K65" t="s">
        <v>43</v>
      </c>
      <c r="O65" s="30"/>
      <c r="P65" s="42">
        <f t="shared" ref="P65" si="6">IF(P44= "CASO 1",0.5*S64,0*S64)</f>
        <v>0</v>
      </c>
      <c r="Q65" s="42"/>
      <c r="R65" s="42"/>
      <c r="S65" s="42">
        <f t="shared" ref="S65" si="7">0.5*P64</f>
        <v>0</v>
      </c>
      <c r="T65" s="42"/>
      <c r="U65" s="42"/>
      <c r="V65" s="31"/>
      <c r="W65" s="42">
        <f t="shared" ref="W65" si="8">0.5*Z64</f>
        <v>2.4903916380311544E-2</v>
      </c>
      <c r="X65" s="42"/>
      <c r="Y65" s="42"/>
      <c r="Z65" s="42">
        <f t="shared" ref="Z65" si="9">0.5*W64</f>
        <v>2.4903916380311544E-2</v>
      </c>
      <c r="AA65" s="42"/>
      <c r="AB65" s="42"/>
      <c r="AC65" s="31"/>
      <c r="AD65" s="42">
        <f t="shared" ref="AD65" si="10">0.5*AG64</f>
        <v>0</v>
      </c>
      <c r="AE65" s="42"/>
      <c r="AF65" s="42"/>
      <c r="AG65" s="42">
        <f t="shared" ref="AG65" si="11">IF(AD44="Caso 1",0.5*AD64,0*AD64)</f>
        <v>0</v>
      </c>
      <c r="AH65" s="42"/>
      <c r="AI65" s="42"/>
      <c r="AJ65" s="32"/>
      <c r="AK65" s="41"/>
      <c r="AL65" s="41"/>
      <c r="AM65" s="41"/>
    </row>
    <row r="66" spans="11:39" x14ac:dyDescent="0.3">
      <c r="K66" t="s">
        <v>44</v>
      </c>
      <c r="O66" s="27"/>
      <c r="P66" s="43">
        <f t="shared" ref="P66" si="12">-SUM(P65)*$P$56</f>
        <v>0</v>
      </c>
      <c r="Q66" s="43"/>
      <c r="R66" s="43"/>
      <c r="S66" s="43">
        <f t="shared" ref="S66" si="13">-SUM(S65:Y65)*$S$56</f>
        <v>-1.3184426318988465E-2</v>
      </c>
      <c r="T66" s="43"/>
      <c r="U66" s="43"/>
      <c r="V66" s="28"/>
      <c r="W66" s="43">
        <f t="shared" ref="W66" si="14">-SUM(S65:Y65)*$W$56</f>
        <v>-1.1719490061323081E-2</v>
      </c>
      <c r="X66" s="43"/>
      <c r="Y66" s="43"/>
      <c r="Z66" s="43">
        <f t="shared" ref="Z66" si="15">-SUM(Z65:AF65)*$Z$56</f>
        <v>-1.1719490061323081E-2</v>
      </c>
      <c r="AA66" s="43"/>
      <c r="AB66" s="43"/>
      <c r="AC66" s="28"/>
      <c r="AD66" s="43">
        <f t="shared" ref="AD66" si="16">-SUM(Z65:AF65)*$AD$56</f>
        <v>-1.3184426318988465E-2</v>
      </c>
      <c r="AE66" s="43"/>
      <c r="AF66" s="43"/>
      <c r="AG66" s="43">
        <f t="shared" ref="AG66" si="17">-SUM(AG65)*$AG$56</f>
        <v>0</v>
      </c>
      <c r="AH66" s="43"/>
      <c r="AI66" s="43"/>
      <c r="AJ66" s="29"/>
      <c r="AK66" s="41"/>
      <c r="AL66" s="41"/>
      <c r="AM66" s="41"/>
    </row>
    <row r="67" spans="11:39" x14ac:dyDescent="0.3">
      <c r="K67" t="s">
        <v>45</v>
      </c>
      <c r="O67" s="30"/>
      <c r="P67" s="42">
        <f t="shared" ref="P67" si="18">IF(P46= "CASO 1",0.5*S66,0*S66)</f>
        <v>0</v>
      </c>
      <c r="Q67" s="42"/>
      <c r="R67" s="42"/>
      <c r="S67" s="42">
        <f t="shared" ref="S67" si="19">0.5*P66</f>
        <v>0</v>
      </c>
      <c r="T67" s="42"/>
      <c r="U67" s="42"/>
      <c r="V67" s="31"/>
      <c r="W67" s="42">
        <f t="shared" ref="W67" si="20">0.5*Z66</f>
        <v>-5.8597450306615406E-3</v>
      </c>
      <c r="X67" s="42"/>
      <c r="Y67" s="42"/>
      <c r="Z67" s="42">
        <f t="shared" ref="Z67" si="21">0.5*W66</f>
        <v>-5.8597450306615406E-3</v>
      </c>
      <c r="AA67" s="42"/>
      <c r="AB67" s="42"/>
      <c r="AC67" s="31"/>
      <c r="AD67" s="42">
        <f t="shared" ref="AD67" si="22">0.5*AG66</f>
        <v>0</v>
      </c>
      <c r="AE67" s="42"/>
      <c r="AF67" s="42"/>
      <c r="AG67" s="42">
        <f t="shared" ref="AG67" si="23">IF(AD46="Caso 1",0.5*AD66,0*AD66)</f>
        <v>0</v>
      </c>
      <c r="AH67" s="42"/>
      <c r="AI67" s="42"/>
      <c r="AJ67" s="32"/>
      <c r="AK67" s="41"/>
      <c r="AL67" s="41"/>
      <c r="AM67" s="41"/>
    </row>
    <row r="68" spans="11:39" x14ac:dyDescent="0.3">
      <c r="K68" t="s">
        <v>46</v>
      </c>
      <c r="O68" s="27"/>
      <c r="P68" s="43">
        <f t="shared" ref="P68" si="24">-SUM(P67)*$P$56</f>
        <v>0</v>
      </c>
      <c r="Q68" s="43"/>
      <c r="R68" s="43"/>
      <c r="S68" s="43">
        <f t="shared" ref="S68" si="25">-SUM(S67:Y67)*$S$56</f>
        <v>3.1022179574090509E-3</v>
      </c>
      <c r="T68" s="43"/>
      <c r="U68" s="43"/>
      <c r="V68" s="28"/>
      <c r="W68" s="43">
        <f t="shared" ref="W68" si="26">-SUM(S67:Y67)*$W$56</f>
        <v>2.7575270732524901E-3</v>
      </c>
      <c r="X68" s="43"/>
      <c r="Y68" s="43"/>
      <c r="Z68" s="43">
        <f t="shared" ref="Z68" si="27">-SUM(Z67:AF67)*$Z$56</f>
        <v>2.7575270732524901E-3</v>
      </c>
      <c r="AA68" s="43"/>
      <c r="AB68" s="43"/>
      <c r="AC68" s="28"/>
      <c r="AD68" s="43">
        <f t="shared" ref="AD68" si="28">-SUM(Z67:AF67)*$AD$56</f>
        <v>3.1022179574090509E-3</v>
      </c>
      <c r="AE68" s="43"/>
      <c r="AF68" s="43"/>
      <c r="AG68" s="43">
        <f t="shared" ref="AG68" si="29">-SUM(AG67)*$AG$56</f>
        <v>0</v>
      </c>
      <c r="AH68" s="43"/>
      <c r="AI68" s="43"/>
      <c r="AJ68" s="29"/>
      <c r="AK68" s="41"/>
      <c r="AL68" s="41"/>
      <c r="AM68" s="41"/>
    </row>
    <row r="69" spans="11:39" x14ac:dyDescent="0.3">
      <c r="K69" t="s">
        <v>47</v>
      </c>
      <c r="O69" s="30"/>
      <c r="P69" s="42">
        <f t="shared" ref="P69" si="30">IF(P48= "CASO 1",0.5*S68,0*S68)</f>
        <v>0</v>
      </c>
      <c r="Q69" s="42"/>
      <c r="R69" s="42"/>
      <c r="S69" s="42">
        <f t="shared" ref="S69" si="31">0.5*P68</f>
        <v>0</v>
      </c>
      <c r="T69" s="42"/>
      <c r="U69" s="42"/>
      <c r="V69" s="31"/>
      <c r="W69" s="42">
        <f t="shared" ref="W69" si="32">0.5*Z68</f>
        <v>1.378763536626245E-3</v>
      </c>
      <c r="X69" s="42"/>
      <c r="Y69" s="42"/>
      <c r="Z69" s="42">
        <f t="shared" ref="Z69" si="33">0.5*W68</f>
        <v>1.378763536626245E-3</v>
      </c>
      <c r="AA69" s="42"/>
      <c r="AB69" s="42"/>
      <c r="AC69" s="31"/>
      <c r="AD69" s="42">
        <f t="shared" ref="AD69" si="34">0.5*AG68</f>
        <v>0</v>
      </c>
      <c r="AE69" s="42"/>
      <c r="AF69" s="42"/>
      <c r="AG69" s="42">
        <f t="shared" ref="AG69" si="35">IF(AD48="Caso 1",0.5*AD68,0*AD68)</f>
        <v>0</v>
      </c>
      <c r="AH69" s="42"/>
      <c r="AI69" s="42"/>
      <c r="AJ69" s="32"/>
      <c r="AK69" s="41"/>
      <c r="AL69" s="41"/>
      <c r="AM69" s="41"/>
    </row>
    <row r="70" spans="11:39" x14ac:dyDescent="0.3">
      <c r="K70" t="s">
        <v>48</v>
      </c>
      <c r="O70" s="27"/>
      <c r="P70" s="43">
        <f t="shared" ref="P70" si="36">-SUM(P69)*$P$56</f>
        <v>0</v>
      </c>
      <c r="Q70" s="43"/>
      <c r="R70" s="43"/>
      <c r="S70" s="43">
        <f t="shared" ref="S70" si="37">-SUM(S69:Y69)*$S$56</f>
        <v>-7.2993363703742389E-4</v>
      </c>
      <c r="T70" s="43"/>
      <c r="U70" s="43"/>
      <c r="V70" s="28"/>
      <c r="W70" s="43">
        <f t="shared" ref="W70" si="38">-SUM(S69:Y69)*$W$56</f>
        <v>-6.4882989958882126E-4</v>
      </c>
      <c r="X70" s="43"/>
      <c r="Y70" s="43"/>
      <c r="Z70" s="43">
        <f t="shared" ref="Z70" si="39">-SUM(Z69:AF69)*$Z$56</f>
        <v>-6.4882989958882126E-4</v>
      </c>
      <c r="AA70" s="43"/>
      <c r="AB70" s="43"/>
      <c r="AC70" s="28"/>
      <c r="AD70" s="43">
        <f t="shared" ref="AD70" si="40">-SUM(Z69:AF69)*$AD$56</f>
        <v>-7.2993363703742389E-4</v>
      </c>
      <c r="AE70" s="43"/>
      <c r="AF70" s="43"/>
      <c r="AG70" s="43">
        <f t="shared" ref="AG70" si="41">-SUM(AG69)*$AG$56</f>
        <v>0</v>
      </c>
      <c r="AH70" s="43"/>
      <c r="AI70" s="43"/>
      <c r="AJ70" s="29"/>
      <c r="AK70" s="41"/>
      <c r="AL70" s="41"/>
      <c r="AM70" s="41"/>
    </row>
    <row r="71" spans="11:39" x14ac:dyDescent="0.3">
      <c r="K71" t="s">
        <v>49</v>
      </c>
      <c r="O71" s="30"/>
      <c r="P71" s="42">
        <f t="shared" ref="P71" si="42">IF(P50= "CASO 1",0.5*S70,0*S70)</f>
        <v>0</v>
      </c>
      <c r="Q71" s="42"/>
      <c r="R71" s="42"/>
      <c r="S71" s="42">
        <f t="shared" ref="S71" si="43">0.5*P70</f>
        <v>0</v>
      </c>
      <c r="T71" s="42"/>
      <c r="U71" s="42"/>
      <c r="V71" s="31"/>
      <c r="W71" s="42">
        <f t="shared" ref="W71" si="44">0.5*Z70</f>
        <v>-3.2441494979441063E-4</v>
      </c>
      <c r="X71" s="42"/>
      <c r="Y71" s="42"/>
      <c r="Z71" s="42">
        <f t="shared" ref="Z71" si="45">0.5*W70</f>
        <v>-3.2441494979441063E-4</v>
      </c>
      <c r="AA71" s="42"/>
      <c r="AB71" s="42"/>
      <c r="AC71" s="31"/>
      <c r="AD71" s="42">
        <f t="shared" ref="AD71" si="46">0.5*AG70</f>
        <v>0</v>
      </c>
      <c r="AE71" s="42"/>
      <c r="AF71" s="42"/>
      <c r="AG71" s="42">
        <f t="shared" ref="AG71" si="47">IF(AD50="Caso 1",0.5*AD70,0*AD70)</f>
        <v>0</v>
      </c>
      <c r="AH71" s="42"/>
      <c r="AI71" s="42"/>
      <c r="AJ71" s="32"/>
      <c r="AK71" s="41"/>
      <c r="AL71" s="41"/>
      <c r="AM71" s="41"/>
    </row>
    <row r="72" spans="11:39" x14ac:dyDescent="0.3">
      <c r="K72" t="s">
        <v>50</v>
      </c>
      <c r="P72" s="41"/>
      <c r="Q72" s="41"/>
      <c r="R72" s="41"/>
      <c r="S72" s="41"/>
      <c r="T72" s="41"/>
      <c r="U72" s="41"/>
      <c r="V72" s="16"/>
      <c r="W72" s="41"/>
      <c r="X72" s="41"/>
      <c r="Y72" s="41"/>
      <c r="Z72" s="41"/>
      <c r="AA72" s="41"/>
      <c r="AB72" s="41"/>
      <c r="AC72" s="16"/>
      <c r="AD72" s="41"/>
      <c r="AE72" s="41"/>
      <c r="AF72" s="41"/>
      <c r="AG72" s="41"/>
      <c r="AH72" s="41"/>
      <c r="AI72" s="41"/>
      <c r="AJ72" s="16"/>
      <c r="AK72" s="41"/>
      <c r="AL72" s="41"/>
      <c r="AM72" s="41"/>
    </row>
    <row r="73" spans="11:39" x14ac:dyDescent="0.3">
      <c r="K73" t="s">
        <v>51</v>
      </c>
      <c r="P73" s="41"/>
      <c r="Q73" s="41"/>
      <c r="R73" s="41"/>
      <c r="S73" s="41"/>
      <c r="T73" s="41"/>
      <c r="U73" s="41"/>
      <c r="V73" s="16"/>
      <c r="W73" s="41"/>
      <c r="X73" s="41"/>
      <c r="Y73" s="41"/>
      <c r="Z73" s="41"/>
      <c r="AA73" s="41"/>
      <c r="AB73" s="41"/>
      <c r="AC73" s="16"/>
      <c r="AD73" s="41"/>
      <c r="AE73" s="41"/>
      <c r="AF73" s="41"/>
      <c r="AG73" s="41"/>
      <c r="AH73" s="41"/>
      <c r="AI73" s="41"/>
      <c r="AJ73" s="16"/>
      <c r="AK73" s="41"/>
      <c r="AL73" s="41"/>
      <c r="AM73" s="41"/>
    </row>
    <row r="74" spans="11:39" x14ac:dyDescent="0.3">
      <c r="K74" t="s">
        <v>52</v>
      </c>
      <c r="P74" s="41"/>
      <c r="Q74" s="41"/>
      <c r="R74" s="41"/>
      <c r="S74" s="41"/>
      <c r="T74" s="41"/>
      <c r="U74" s="41"/>
      <c r="V74" s="16"/>
      <c r="W74" s="41"/>
      <c r="X74" s="41"/>
      <c r="Y74" s="41"/>
      <c r="Z74" s="41"/>
      <c r="AA74" s="41"/>
      <c r="AB74" s="41"/>
      <c r="AC74" s="16"/>
      <c r="AD74" s="41"/>
      <c r="AE74" s="41"/>
      <c r="AF74" s="41"/>
      <c r="AG74" s="41"/>
      <c r="AH74" s="41"/>
      <c r="AI74" s="41"/>
      <c r="AJ74" s="16"/>
      <c r="AK74" s="41"/>
      <c r="AL74" s="41"/>
      <c r="AM74" s="41"/>
    </row>
    <row r="75" spans="11:39" x14ac:dyDescent="0.3">
      <c r="K75" t="s">
        <v>53</v>
      </c>
      <c r="P75" s="41"/>
      <c r="Q75" s="41"/>
      <c r="R75" s="41"/>
      <c r="S75" s="41"/>
      <c r="T75" s="41"/>
      <c r="U75" s="41"/>
      <c r="V75" s="16"/>
      <c r="W75" s="41"/>
      <c r="X75" s="41"/>
      <c r="Y75" s="41"/>
      <c r="Z75" s="41"/>
      <c r="AA75" s="41"/>
      <c r="AB75" s="41"/>
      <c r="AC75" s="16"/>
      <c r="AD75" s="41"/>
      <c r="AE75" s="41"/>
      <c r="AF75" s="41"/>
      <c r="AG75" s="41"/>
      <c r="AH75" s="41"/>
      <c r="AI75" s="41"/>
      <c r="AJ75" s="16"/>
      <c r="AK75" s="41"/>
      <c r="AL75" s="41"/>
      <c r="AM75" s="41"/>
    </row>
    <row r="76" spans="11:39" x14ac:dyDescent="0.3">
      <c r="K76" t="s">
        <v>54</v>
      </c>
      <c r="P76" s="41"/>
      <c r="Q76" s="41"/>
      <c r="R76" s="41"/>
      <c r="S76" s="41"/>
      <c r="T76" s="41"/>
      <c r="U76" s="41"/>
      <c r="V76" s="16"/>
      <c r="W76" s="41"/>
      <c r="X76" s="41"/>
      <c r="Y76" s="41"/>
      <c r="Z76" s="41"/>
      <c r="AA76" s="41"/>
      <c r="AB76" s="41"/>
      <c r="AC76" s="16"/>
      <c r="AD76" s="41"/>
      <c r="AE76" s="41"/>
      <c r="AF76" s="41"/>
      <c r="AG76" s="41"/>
      <c r="AH76" s="41"/>
      <c r="AI76" s="41"/>
      <c r="AJ76" s="16"/>
      <c r="AK76" s="41"/>
      <c r="AL76" s="41"/>
      <c r="AM76" s="41"/>
    </row>
    <row r="77" spans="11:39" x14ac:dyDescent="0.3">
      <c r="S77" s="41"/>
      <c r="T77" s="41"/>
      <c r="U77" s="41"/>
      <c r="V77" s="16"/>
      <c r="W77" s="41"/>
      <c r="X77" s="41"/>
      <c r="Y77" s="41"/>
      <c r="Z77" s="41"/>
      <c r="AA77" s="41"/>
      <c r="AB77" s="41"/>
      <c r="AC77" s="16"/>
      <c r="AD77" s="41"/>
      <c r="AE77" s="41"/>
      <c r="AF77" s="41"/>
      <c r="AG77" s="41"/>
      <c r="AH77" s="41"/>
      <c r="AI77" s="41"/>
      <c r="AJ77" s="16"/>
      <c r="AK77" s="41"/>
      <c r="AL77" s="41"/>
      <c r="AM77" s="41"/>
    </row>
    <row r="78" spans="11:39" x14ac:dyDescent="0.3">
      <c r="S78" s="41"/>
      <c r="T78" s="41"/>
      <c r="U78" s="41"/>
      <c r="V78" s="16"/>
      <c r="W78" s="41"/>
      <c r="X78" s="41"/>
      <c r="Y78" s="41"/>
      <c r="Z78" s="41"/>
      <c r="AA78" s="41"/>
      <c r="AB78" s="41"/>
      <c r="AC78" s="16"/>
      <c r="AD78" s="41"/>
      <c r="AE78" s="41"/>
      <c r="AF78" s="41"/>
      <c r="AG78" s="41"/>
      <c r="AH78" s="41"/>
      <c r="AI78" s="41"/>
      <c r="AJ78" s="16"/>
      <c r="AK78" s="41"/>
      <c r="AL78" s="41"/>
      <c r="AM78" s="41"/>
    </row>
    <row r="79" spans="11:39" x14ac:dyDescent="0.3">
      <c r="S79" s="41"/>
      <c r="T79" s="41"/>
      <c r="U79" s="41"/>
      <c r="V79" s="16"/>
      <c r="W79" s="41"/>
      <c r="X79" s="41"/>
      <c r="Y79" s="41"/>
      <c r="Z79" s="41"/>
      <c r="AA79" s="41"/>
      <c r="AB79" s="41"/>
      <c r="AC79" s="16"/>
      <c r="AD79" s="41"/>
      <c r="AE79" s="41"/>
      <c r="AF79" s="41"/>
      <c r="AG79" s="41"/>
      <c r="AH79" s="41"/>
      <c r="AI79" s="41"/>
      <c r="AJ79" s="16"/>
      <c r="AK79" s="41"/>
      <c r="AL79" s="41"/>
      <c r="AM79" s="41"/>
    </row>
    <row r="80" spans="11:39" x14ac:dyDescent="0.3">
      <c r="S80" s="41"/>
      <c r="T80" s="41"/>
      <c r="U80" s="41"/>
      <c r="V80" s="16"/>
      <c r="W80" s="41"/>
      <c r="X80" s="41"/>
      <c r="Y80" s="41"/>
      <c r="Z80" s="41"/>
      <c r="AA80" s="41"/>
      <c r="AB80" s="41"/>
      <c r="AC80" s="16"/>
      <c r="AD80" s="41"/>
      <c r="AE80" s="41"/>
      <c r="AF80" s="41"/>
      <c r="AG80" s="41"/>
      <c r="AH80" s="41"/>
      <c r="AI80" s="41"/>
      <c r="AJ80" s="16"/>
      <c r="AK80" s="41"/>
      <c r="AL80" s="41"/>
      <c r="AM80" s="41"/>
    </row>
    <row r="81" spans="19:39" x14ac:dyDescent="0.3">
      <c r="S81" s="41"/>
      <c r="T81" s="41"/>
      <c r="U81" s="41"/>
      <c r="V81" s="16"/>
      <c r="W81" s="41"/>
      <c r="X81" s="41"/>
      <c r="Y81" s="41"/>
      <c r="Z81" s="41"/>
      <c r="AA81" s="41"/>
      <c r="AB81" s="41"/>
      <c r="AC81" s="16"/>
      <c r="AD81" s="41"/>
      <c r="AE81" s="41"/>
      <c r="AF81" s="41"/>
      <c r="AG81" s="41"/>
      <c r="AH81" s="41"/>
      <c r="AI81" s="41"/>
      <c r="AJ81" s="16"/>
      <c r="AK81" s="41"/>
      <c r="AL81" s="41"/>
      <c r="AM81" s="41"/>
    </row>
  </sheetData>
  <mergeCells count="289">
    <mergeCell ref="P73:R73"/>
    <mergeCell ref="P74:R74"/>
    <mergeCell ref="P75:R75"/>
    <mergeCell ref="P76:R76"/>
    <mergeCell ref="O25:AJ25"/>
    <mergeCell ref="O54:R54"/>
    <mergeCell ref="S54:Y54"/>
    <mergeCell ref="Z54:AF54"/>
    <mergeCell ref="AG54:AJ54"/>
    <mergeCell ref="P64:R64"/>
    <mergeCell ref="P65:R65"/>
    <mergeCell ref="P66:R66"/>
    <mergeCell ref="P67:R67"/>
    <mergeCell ref="P68:R68"/>
    <mergeCell ref="P69:R69"/>
    <mergeCell ref="P70:R70"/>
    <mergeCell ref="P71:R71"/>
    <mergeCell ref="P72:R72"/>
    <mergeCell ref="P56:R56"/>
    <mergeCell ref="P57:R57"/>
    <mergeCell ref="P58:R58"/>
    <mergeCell ref="P59:R59"/>
    <mergeCell ref="P60:R60"/>
    <mergeCell ref="P61:R61"/>
    <mergeCell ref="P62:R62"/>
    <mergeCell ref="P63:R63"/>
    <mergeCell ref="AG46:AI47"/>
    <mergeCell ref="AG48:AI48"/>
    <mergeCell ref="P55:R55"/>
    <mergeCell ref="W55:Y55"/>
    <mergeCell ref="Z55:AB55"/>
    <mergeCell ref="AD55:AF55"/>
    <mergeCell ref="W48:Y48"/>
    <mergeCell ref="S48:U48"/>
    <mergeCell ref="S55:U55"/>
    <mergeCell ref="AG55:AI55"/>
    <mergeCell ref="S56:U56"/>
    <mergeCell ref="W56:Y56"/>
    <mergeCell ref="Z56:AB56"/>
    <mergeCell ref="AD56:AF56"/>
    <mergeCell ref="AG56:AI56"/>
    <mergeCell ref="W57:Y57"/>
    <mergeCell ref="Z57:AB57"/>
    <mergeCell ref="AD57:AF57"/>
    <mergeCell ref="S57:U57"/>
    <mergeCell ref="AG57:AI57"/>
    <mergeCell ref="S59:U59"/>
    <mergeCell ref="W59:Y59"/>
    <mergeCell ref="AK39:AM39"/>
    <mergeCell ref="P44:R44"/>
    <mergeCell ref="P46:R47"/>
    <mergeCell ref="P48:R48"/>
    <mergeCell ref="S44:U44"/>
    <mergeCell ref="Z44:AB44"/>
    <mergeCell ref="AD44:AF44"/>
    <mergeCell ref="AG44:AI44"/>
    <mergeCell ref="AD46:AF47"/>
    <mergeCell ref="Z46:AB47"/>
    <mergeCell ref="W46:Y47"/>
    <mergeCell ref="S46:U47"/>
    <mergeCell ref="AD48:AF48"/>
    <mergeCell ref="Z48:AB48"/>
    <mergeCell ref="AK45:AP45"/>
    <mergeCell ref="W45:AB45"/>
    <mergeCell ref="AD45:AI45"/>
    <mergeCell ref="P40:U40"/>
    <mergeCell ref="P45:U45"/>
    <mergeCell ref="Y8:Z8"/>
    <mergeCell ref="Y9:Z9"/>
    <mergeCell ref="Y10:Z10"/>
    <mergeCell ref="P32:U32"/>
    <mergeCell ref="W32:AB32"/>
    <mergeCell ref="P33:U33"/>
    <mergeCell ref="W33:AB33"/>
    <mergeCell ref="P27:U27"/>
    <mergeCell ref="W27:AB27"/>
    <mergeCell ref="P28:U28"/>
    <mergeCell ref="W28:AB28"/>
    <mergeCell ref="P26:U26"/>
    <mergeCell ref="W26:AB26"/>
    <mergeCell ref="Q9:T9"/>
    <mergeCell ref="Q8:T8"/>
    <mergeCell ref="Q10:T10"/>
    <mergeCell ref="G38:N39"/>
    <mergeCell ref="S39:U39"/>
    <mergeCell ref="W39:Y39"/>
    <mergeCell ref="Z39:AB39"/>
    <mergeCell ref="AD39:AF39"/>
    <mergeCell ref="W38:Y38"/>
    <mergeCell ref="Z38:AB38"/>
    <mergeCell ref="AD38:AF38"/>
    <mergeCell ref="AD26:AI26"/>
    <mergeCell ref="S38:U38"/>
    <mergeCell ref="P38:R38"/>
    <mergeCell ref="P39:R39"/>
    <mergeCell ref="G32:N33"/>
    <mergeCell ref="G27:N27"/>
    <mergeCell ref="G28:N28"/>
    <mergeCell ref="AG38:AI38"/>
    <mergeCell ref="AG39:AI39"/>
    <mergeCell ref="AK26:AP26"/>
    <mergeCell ref="AD32:AI32"/>
    <mergeCell ref="AK38:AP38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CG9:CI9"/>
    <mergeCell ref="CJ9:CL9"/>
    <mergeCell ref="BP8:BT8"/>
    <mergeCell ref="BU8:BW8"/>
    <mergeCell ref="BX8:BZ8"/>
    <mergeCell ref="CA8:CC8"/>
    <mergeCell ref="CD8:CF8"/>
    <mergeCell ref="CG8:CI8"/>
    <mergeCell ref="W44:Y44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AK28:AP28"/>
    <mergeCell ref="AK27:AP27"/>
    <mergeCell ref="AK32:AP32"/>
    <mergeCell ref="AD33:AI33"/>
    <mergeCell ref="AK33:AP33"/>
    <mergeCell ref="AD27:AH27"/>
    <mergeCell ref="AD28:AH28"/>
    <mergeCell ref="Z59:AB59"/>
    <mergeCell ref="AD59:AF59"/>
    <mergeCell ref="AG59:AI59"/>
    <mergeCell ref="S58:U58"/>
    <mergeCell ref="W58:Y58"/>
    <mergeCell ref="Z58:AB58"/>
    <mergeCell ref="AD58:AF58"/>
    <mergeCell ref="AG58:AI58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  <mergeCell ref="S71:U71"/>
    <mergeCell ref="W71:Y71"/>
    <mergeCell ref="Z71:AB71"/>
    <mergeCell ref="AD71:AF71"/>
    <mergeCell ref="AG71:AI71"/>
    <mergeCell ref="AK71:AM71"/>
    <mergeCell ref="S70:U70"/>
    <mergeCell ref="W70:Y70"/>
    <mergeCell ref="Z70:AB70"/>
    <mergeCell ref="AD70:AF70"/>
    <mergeCell ref="AG70:AI70"/>
    <mergeCell ref="AK70:AM70"/>
    <mergeCell ref="S73:U73"/>
    <mergeCell ref="W73:Y73"/>
    <mergeCell ref="Z73:AB73"/>
    <mergeCell ref="AD73:AF73"/>
    <mergeCell ref="AG73:AI73"/>
    <mergeCell ref="AK73:AM73"/>
    <mergeCell ref="S72:U72"/>
    <mergeCell ref="W72:Y72"/>
    <mergeCell ref="Z72:AB72"/>
    <mergeCell ref="AD72:AF72"/>
    <mergeCell ref="AG72:AI72"/>
    <mergeCell ref="AK72:AM72"/>
    <mergeCell ref="S75:U75"/>
    <mergeCell ref="W75:Y75"/>
    <mergeCell ref="Z75:AB75"/>
    <mergeCell ref="AD75:AF75"/>
    <mergeCell ref="AG75:AI75"/>
    <mergeCell ref="AK75:AM75"/>
    <mergeCell ref="S74:U74"/>
    <mergeCell ref="W74:Y74"/>
    <mergeCell ref="Z74:AB74"/>
    <mergeCell ref="AD74:AF74"/>
    <mergeCell ref="AG74:AI74"/>
    <mergeCell ref="AK74:AM74"/>
    <mergeCell ref="AK78:AM78"/>
    <mergeCell ref="S77:U77"/>
    <mergeCell ref="W77:Y77"/>
    <mergeCell ref="Z77:AB77"/>
    <mergeCell ref="AD77:AF77"/>
    <mergeCell ref="AG77:AI77"/>
    <mergeCell ref="AK77:AM77"/>
    <mergeCell ref="S76:U76"/>
    <mergeCell ref="W76:Y76"/>
    <mergeCell ref="Z76:AB76"/>
    <mergeCell ref="AD76:AF76"/>
    <mergeCell ref="AG76:AI76"/>
    <mergeCell ref="AK76:AM76"/>
    <mergeCell ref="G45:N45"/>
    <mergeCell ref="S81:U81"/>
    <mergeCell ref="W81:Y81"/>
    <mergeCell ref="Z81:AB81"/>
    <mergeCell ref="AD81:AF81"/>
    <mergeCell ref="AG81:AI81"/>
    <mergeCell ref="AK81:AM81"/>
    <mergeCell ref="S80:U80"/>
    <mergeCell ref="W80:Y80"/>
    <mergeCell ref="Z80:AB80"/>
    <mergeCell ref="AD80:AF80"/>
    <mergeCell ref="AG80:AI80"/>
    <mergeCell ref="AK80:AM80"/>
    <mergeCell ref="S79:U79"/>
    <mergeCell ref="W79:Y79"/>
    <mergeCell ref="Z79:AB79"/>
    <mergeCell ref="AD79:AF79"/>
    <mergeCell ref="AG79:AI79"/>
    <mergeCell ref="AK79:AM79"/>
    <mergeCell ref="S78:U78"/>
    <mergeCell ref="W78:Y78"/>
    <mergeCell ref="Z78:AB78"/>
    <mergeCell ref="AD78:AF78"/>
    <mergeCell ref="AG78:AI78"/>
  </mergeCells>
  <phoneticPr fontId="1" type="noConversion"/>
  <dataValidations count="2">
    <dataValidation type="list" allowBlank="1" showInputMessage="1" showErrorMessage="1" sqref="P32:AD32 AK32" xr:uid="{484F2383-4C7E-4DE7-B7A9-0A682ED1CB3C}">
      <formula1>$AG$8:$AG$9</formula1>
    </dataValidation>
    <dataValidation type="list" allowBlank="1" showInputMessage="1" showErrorMessage="1" sqref="P46 S46 W46 AD46 Z46 AG46" xr:uid="{5F39840D-B103-4487-9C6A-9FD6866DBFED}">
      <formula1>$BF$8:$BF$10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2024-04-16T06:05:51Z</dcterms:created>
  <dcterms:modified xsi:type="dcterms:W3CDTF">2024-04-18T09:40:43Z</dcterms:modified>
</cp:coreProperties>
</file>