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Analisis Estructural\cross exel\"/>
    </mc:Choice>
  </mc:AlternateContent>
  <xr:revisionPtr revIDLastSave="0" documentId="13_ncr:1_{A5CDCB9E-1E57-461D-A0E8-68A40CA273B8}" xr6:coauthVersionLast="47" xr6:coauthVersionMax="47" xr10:uidLastSave="{00000000-0000-0000-0000-000000000000}"/>
  <bookViews>
    <workbookView xWindow="-108" yWindow="-108" windowWidth="23256" windowHeight="12576" xr2:uid="{C6662C7B-FB84-422B-8C7E-EDC12C9641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0" i="1" l="1"/>
  <c r="AG34" i="1"/>
  <c r="CG9" i="1"/>
  <c r="CA9" i="1"/>
  <c r="CG8" i="1"/>
  <c r="CA8" i="1"/>
  <c r="P34" i="1" l="1"/>
  <c r="CJ9" i="1" l="1"/>
  <c r="CD9" i="1"/>
  <c r="Z45" i="1" s="1"/>
  <c r="BU9" i="1"/>
  <c r="BX9" i="1" s="1"/>
  <c r="CJ8" i="1"/>
  <c r="AG40" i="1" s="1"/>
  <c r="AG45" i="1" s="1"/>
  <c r="CD8" i="1"/>
  <c r="BU8" i="1"/>
  <c r="BX8" i="1" s="1"/>
  <c r="S40" i="1" s="1"/>
  <c r="S45" i="1" s="1"/>
  <c r="CM9" i="1"/>
  <c r="CP9" i="1" s="1"/>
  <c r="CM8" i="1"/>
  <c r="CP8" i="1" s="1"/>
  <c r="AD40" i="1" l="1"/>
  <c r="AD45" i="1" s="1"/>
  <c r="W40" i="1"/>
  <c r="W45" i="1" s="1"/>
  <c r="P40" i="1"/>
  <c r="P45" i="1" s="1"/>
  <c r="AG44" i="1" l="1"/>
  <c r="P44" i="1"/>
  <c r="W31" i="1"/>
  <c r="AD31" i="1"/>
  <c r="AK31" i="1"/>
  <c r="P31" i="1"/>
  <c r="AG46" i="1" l="1"/>
  <c r="P46" i="1"/>
  <c r="AD34" i="1"/>
  <c r="AD44" i="1" s="1"/>
  <c r="Z34" i="1"/>
  <c r="Z44" i="1" s="1"/>
  <c r="W34" i="1"/>
  <c r="W44" i="1" s="1"/>
  <c r="S34" i="1"/>
  <c r="S44" i="1" s="1"/>
  <c r="S46" i="1" l="1"/>
  <c r="AD46" i="1"/>
  <c r="W46" i="1"/>
  <c r="Z46" i="1"/>
  <c r="S47" i="1"/>
  <c r="AD47" i="1"/>
  <c r="Z47" i="1" l="1"/>
  <c r="P47" i="1"/>
  <c r="W47" i="1"/>
  <c r="W48" i="1" s="1"/>
  <c r="Z49" i="1" s="1"/>
  <c r="AG47" i="1"/>
  <c r="AG48" i="1" l="1"/>
  <c r="AD49" i="1" s="1"/>
  <c r="AD50" i="1" s="1"/>
  <c r="AG51" i="1" s="1"/>
  <c r="AG52" i="1" s="1"/>
  <c r="AD53" i="1" s="1"/>
  <c r="P48" i="1"/>
  <c r="S49" i="1" s="1"/>
  <c r="AD48" i="1"/>
  <c r="Z48" i="1"/>
  <c r="W49" i="1" s="1"/>
  <c r="S48" i="1"/>
  <c r="P49" i="1" l="1"/>
  <c r="P50" i="1" s="1"/>
  <c r="S51" i="1" s="1"/>
  <c r="Z50" i="1"/>
  <c r="W51" i="1" s="1"/>
  <c r="W50" i="1"/>
  <c r="Z51" i="1" s="1"/>
  <c r="AG49" i="1"/>
  <c r="AG50" i="1" s="1"/>
  <c r="AD51" i="1" s="1"/>
  <c r="S50" i="1"/>
  <c r="P51" i="1" s="1"/>
  <c r="P52" i="1" s="1"/>
  <c r="S53" i="1" s="1"/>
  <c r="Z52" i="1" l="1"/>
  <c r="W53" i="1" s="1"/>
  <c r="W54" i="1" s="1"/>
  <c r="Z55" i="1" s="1"/>
  <c r="W52" i="1"/>
  <c r="Z53" i="1" s="1"/>
  <c r="Z54" i="1" s="1"/>
  <c r="W55" i="1" s="1"/>
  <c r="AD52" i="1"/>
  <c r="AG53" i="1" s="1"/>
  <c r="AG54" i="1" s="1"/>
  <c r="AD55" i="1" s="1"/>
  <c r="S52" i="1"/>
  <c r="P53" i="1" s="1"/>
  <c r="P54" i="1" s="1"/>
  <c r="S55" i="1" s="1"/>
  <c r="S54" i="1" l="1"/>
  <c r="P55" i="1" s="1"/>
  <c r="P56" i="1" s="1"/>
  <c r="S57" i="1" s="1"/>
  <c r="AD54" i="1"/>
  <c r="AG55" i="1" s="1"/>
  <c r="AG56" i="1" s="1"/>
  <c r="AD57" i="1" s="1"/>
  <c r="W56" i="1"/>
  <c r="Z57" i="1" s="1"/>
  <c r="AD56" i="1"/>
  <c r="AG57" i="1" s="1"/>
  <c r="AG58" i="1" s="1"/>
  <c r="AD59" i="1" s="1"/>
  <c r="Z56" i="1"/>
  <c r="W57" i="1" s="1"/>
  <c r="S56" i="1"/>
  <c r="P57" i="1" s="1"/>
  <c r="P58" i="1" s="1"/>
  <c r="S59" i="1" s="1"/>
  <c r="W58" i="1" l="1"/>
  <c r="Z59" i="1" s="1"/>
  <c r="Z60" i="1" s="1"/>
  <c r="W61" i="1" s="1"/>
  <c r="S58" i="1"/>
  <c r="P59" i="1" s="1"/>
  <c r="P60" i="1" s="1"/>
  <c r="S61" i="1" s="1"/>
  <c r="Z58" i="1"/>
  <c r="W59" i="1" s="1"/>
  <c r="W60" i="1" s="1"/>
  <c r="Z61" i="1" s="1"/>
  <c r="AD58" i="1"/>
  <c r="AG59" i="1" s="1"/>
  <c r="AG60" i="1" s="1"/>
  <c r="AD61" i="1" s="1"/>
  <c r="AD60" i="1" l="1"/>
  <c r="AG61" i="1" s="1"/>
  <c r="AG62" i="1" s="1"/>
  <c r="AD63" i="1" s="1"/>
  <c r="S60" i="1"/>
  <c r="P61" i="1" s="1"/>
  <c r="P62" i="1" s="1"/>
  <c r="S63" i="1" s="1"/>
  <c r="W62" i="1"/>
  <c r="Z63" i="1" s="1"/>
  <c r="Z62" i="1"/>
  <c r="W63" i="1" s="1"/>
  <c r="AD62" i="1"/>
  <c r="AG63" i="1" s="1"/>
  <c r="AG64" i="1" s="1"/>
  <c r="S62" i="1"/>
  <c r="P63" i="1" s="1"/>
  <c r="P64" i="1" s="1"/>
  <c r="AG65" i="1" l="1"/>
  <c r="Z64" i="1"/>
  <c r="Z65" i="1" s="1"/>
  <c r="P65" i="1"/>
  <c r="AD64" i="1"/>
  <c r="AD65" i="1" s="1"/>
  <c r="S64" i="1"/>
  <c r="S65" i="1" s="1"/>
  <c r="W64" i="1"/>
  <c r="W65" i="1" s="1"/>
</calcChain>
</file>

<file path=xl/sharedStrings.xml><?xml version="1.0" encoding="utf-8"?>
<sst xmlns="http://schemas.openxmlformats.org/spreadsheetml/2006/main" count="90" uniqueCount="53">
  <si>
    <t>AB</t>
  </si>
  <si>
    <t>B</t>
  </si>
  <si>
    <t>BC</t>
  </si>
  <si>
    <t>CD</t>
  </si>
  <si>
    <t>DE</t>
  </si>
  <si>
    <t>Longitud</t>
  </si>
  <si>
    <t xml:space="preserve">Rigidez </t>
  </si>
  <si>
    <t>TRAMO</t>
  </si>
  <si>
    <t>Inercia</t>
  </si>
  <si>
    <t xml:space="preserve">Factores de Distribución </t>
  </si>
  <si>
    <t>Caso 1</t>
  </si>
  <si>
    <t>Caso 2</t>
  </si>
  <si>
    <t>BA</t>
  </si>
  <si>
    <t>CB</t>
  </si>
  <si>
    <t>DC</t>
  </si>
  <si>
    <t>Empotrado, Empotrado  o Empotrado Articulado</t>
  </si>
  <si>
    <t>Articulado, Articulado</t>
  </si>
  <si>
    <t>A</t>
  </si>
  <si>
    <t>C</t>
  </si>
  <si>
    <t>D</t>
  </si>
  <si>
    <t xml:space="preserve">Carga </t>
  </si>
  <si>
    <t>Uniformemente Distribuido</t>
  </si>
  <si>
    <t xml:space="preserve">Puntual Centrica </t>
  </si>
  <si>
    <t xml:space="preserve">Otro tipo </t>
  </si>
  <si>
    <t xml:space="preserve">EMPOTRADO - EMPOTRADO </t>
  </si>
  <si>
    <t>ED</t>
  </si>
  <si>
    <t>Uniforme distribuida</t>
  </si>
  <si>
    <t>Puntual céntrica</t>
  </si>
  <si>
    <t>Otro tipo</t>
  </si>
  <si>
    <t>Nodo</t>
  </si>
  <si>
    <t>Elemento</t>
  </si>
  <si>
    <t>F.D.</t>
  </si>
  <si>
    <t>M.F.</t>
  </si>
  <si>
    <t>1D</t>
  </si>
  <si>
    <t>1T</t>
  </si>
  <si>
    <t>2D</t>
  </si>
  <si>
    <t>2T</t>
  </si>
  <si>
    <t>3D</t>
  </si>
  <si>
    <t>3T</t>
  </si>
  <si>
    <t>4D</t>
  </si>
  <si>
    <t>4T</t>
  </si>
  <si>
    <t>5D</t>
  </si>
  <si>
    <t>5T</t>
  </si>
  <si>
    <t>6D</t>
  </si>
  <si>
    <t>6T</t>
  </si>
  <si>
    <t>7D</t>
  </si>
  <si>
    <t>7T</t>
  </si>
  <si>
    <t>8D</t>
  </si>
  <si>
    <t>8T</t>
  </si>
  <si>
    <t>9D</t>
  </si>
  <si>
    <t>9T</t>
  </si>
  <si>
    <t>10D</t>
  </si>
  <si>
    <t xml:space="preserve">M Finales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</si>
</sst>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I"/>
    <numFmt numFmtId="165" formatCode="0\m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6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9" borderId="0" xfId="0" applyFill="1"/>
    <xf numFmtId="0" fontId="0" fillId="9" borderId="13" xfId="0" applyFill="1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8" xfId="0" applyFill="1" applyBorder="1"/>
    <xf numFmtId="0" fontId="0" fillId="9" borderId="11" xfId="0" applyFill="1" applyBorder="1"/>
    <xf numFmtId="0" fontId="0" fillId="9" borderId="5" xfId="0" applyFill="1" applyBorder="1"/>
    <xf numFmtId="0" fontId="0" fillId="9" borderId="14" xfId="0" applyFill="1" applyBorder="1"/>
    <xf numFmtId="0" fontId="0" fillId="9" borderId="17" xfId="0" applyFill="1" applyBorder="1"/>
    <xf numFmtId="164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9" borderId="9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30481</xdr:colOff>
      <xdr:row>3</xdr:row>
      <xdr:rowOff>129541</xdr:rowOff>
    </xdr:from>
    <xdr:ext cx="1333499" cy="411479"/>
    <xdr:pic>
      <xdr:nvPicPr>
        <xdr:cNvPr id="2" name="image1.png">
          <a:extLst>
            <a:ext uri="{FF2B5EF4-FFF2-40B4-BE49-F238E27FC236}">
              <a16:creationId xmlns:a16="http://schemas.microsoft.com/office/drawing/2014/main" id="{641A0932-457F-4BF8-AD79-99D32249428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9981" y="678181"/>
          <a:ext cx="1333499" cy="411479"/>
        </a:xfrm>
        <a:prstGeom prst="rect">
          <a:avLst/>
        </a:prstGeom>
        <a:noFill/>
      </xdr:spPr>
    </xdr:pic>
    <xdr:clientData fLocksWithSheet="0"/>
  </xdr:oneCellAnchor>
  <xdr:oneCellAnchor>
    <xdr:from>
      <xdr:col>52</xdr:col>
      <xdr:colOff>17482</xdr:colOff>
      <xdr:row>11</xdr:row>
      <xdr:rowOff>94131</xdr:rowOff>
    </xdr:from>
    <xdr:ext cx="1363979" cy="480059"/>
    <xdr:pic>
      <xdr:nvPicPr>
        <xdr:cNvPr id="3" name="image2.png">
          <a:extLst>
            <a:ext uri="{FF2B5EF4-FFF2-40B4-BE49-F238E27FC236}">
              <a16:creationId xmlns:a16="http://schemas.microsoft.com/office/drawing/2014/main" id="{7E101199-CEBE-47A2-B1BC-86DA0ACA350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3906" y="2066366"/>
          <a:ext cx="1363979" cy="480059"/>
        </a:xfrm>
        <a:prstGeom prst="rect">
          <a:avLst/>
        </a:prstGeom>
        <a:noFill/>
      </xdr:spPr>
    </xdr:pic>
    <xdr:clientData fLocksWithSheet="0"/>
  </xdr:oneCellAnchor>
  <xdr:oneCellAnchor>
    <xdr:from>
      <xdr:col>45</xdr:col>
      <xdr:colOff>9861</xdr:colOff>
      <xdr:row>12</xdr:row>
      <xdr:rowOff>17931</xdr:rowOff>
    </xdr:from>
    <xdr:ext cx="1458559" cy="480059"/>
    <xdr:pic>
      <xdr:nvPicPr>
        <xdr:cNvPr id="11" name="image2.png">
          <a:extLst>
            <a:ext uri="{FF2B5EF4-FFF2-40B4-BE49-F238E27FC236}">
              <a16:creationId xmlns:a16="http://schemas.microsoft.com/office/drawing/2014/main" id="{C7680F80-3B9D-42CC-8CC9-53D4D25230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10037781" y="2212491"/>
          <a:ext cx="1458559" cy="480059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215149</xdr:colOff>
      <xdr:row>10</xdr:row>
      <xdr:rowOff>26894</xdr:rowOff>
    </xdr:from>
    <xdr:to>
      <xdr:col>35</xdr:col>
      <xdr:colOff>107575</xdr:colOff>
      <xdr:row>14</xdr:row>
      <xdr:rowOff>134469</xdr:rowOff>
    </xdr:to>
    <xdr:sp macro="" textlink="">
      <xdr:nvSpPr>
        <xdr:cNvPr id="5" name="Triángulo rectángulo 4">
          <a:extLst>
            <a:ext uri="{FF2B5EF4-FFF2-40B4-BE49-F238E27FC236}">
              <a16:creationId xmlns:a16="http://schemas.microsoft.com/office/drawing/2014/main" id="{3B93DF77-F58B-045D-03DD-5F2108C32258}"/>
            </a:ext>
          </a:extLst>
        </xdr:cNvPr>
        <xdr:cNvSpPr/>
      </xdr:nvSpPr>
      <xdr:spPr>
        <a:xfrm flipH="1">
          <a:off x="2886631" y="1819835"/>
          <a:ext cx="5181603" cy="824752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17929</xdr:colOff>
      <xdr:row>14</xdr:row>
      <xdr:rowOff>125505</xdr:rowOff>
    </xdr:from>
    <xdr:to>
      <xdr:col>15</xdr:col>
      <xdr:colOff>8965</xdr:colOff>
      <xdr:row>19</xdr:row>
      <xdr:rowOff>125506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E266DC15-D048-F251-4276-CCA4A34E1EFF}"/>
            </a:ext>
          </a:extLst>
        </xdr:cNvPr>
        <xdr:cNvSpPr/>
      </xdr:nvSpPr>
      <xdr:spPr>
        <a:xfrm>
          <a:off x="2922494" y="2635623"/>
          <a:ext cx="116542" cy="8964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35</xdr:col>
      <xdr:colOff>0</xdr:colOff>
      <xdr:row>14</xdr:row>
      <xdr:rowOff>134470</xdr:rowOff>
    </xdr:from>
    <xdr:to>
      <xdr:col>35</xdr:col>
      <xdr:colOff>116542</xdr:colOff>
      <xdr:row>19</xdr:row>
      <xdr:rowOff>134471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79E9D2B-C54E-4AE0-B34D-2CCA652BD588}"/>
            </a:ext>
          </a:extLst>
        </xdr:cNvPr>
        <xdr:cNvSpPr/>
      </xdr:nvSpPr>
      <xdr:spPr>
        <a:xfrm>
          <a:off x="7960659" y="2644588"/>
          <a:ext cx="116542" cy="8964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6CC2-052B-4F6A-8E07-927D87597AFB}">
  <dimension ref="A6:CR69"/>
  <sheetViews>
    <sheetView showGridLines="0" tabSelected="1" topLeftCell="A36" zoomScaleNormal="100" workbookViewId="0">
      <selection activeCell="W46" sqref="W46:Y46"/>
    </sheetView>
  </sheetViews>
  <sheetFormatPr baseColWidth="10" defaultRowHeight="14.4" x14ac:dyDescent="0.3"/>
  <cols>
    <col min="1" max="8" width="2.77734375" customWidth="1"/>
    <col min="9" max="14" width="3.33203125" customWidth="1"/>
    <col min="15" max="15" width="1.77734375" style="16" customWidth="1"/>
    <col min="16" max="21" width="3.77734375" customWidth="1"/>
    <col min="22" max="22" width="1.77734375" style="16" customWidth="1"/>
    <col min="23" max="28" width="3.77734375" customWidth="1"/>
    <col min="29" max="29" width="1.77734375" style="16" customWidth="1"/>
    <col min="30" max="35" width="3.77734375" customWidth="1"/>
    <col min="36" max="36" width="1.77734375" style="16" customWidth="1"/>
    <col min="37" max="43" width="3.33203125" customWidth="1"/>
    <col min="44" max="119" width="2.77734375" customWidth="1"/>
  </cols>
  <sheetData>
    <row r="6" spans="17:96" x14ac:dyDescent="0.3">
      <c r="BP6" s="54" t="s">
        <v>24</v>
      </c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</row>
    <row r="7" spans="17:96" x14ac:dyDescent="0.3">
      <c r="BP7" s="46"/>
      <c r="BQ7" s="44"/>
      <c r="BR7" s="44"/>
      <c r="BS7" s="44"/>
      <c r="BT7" s="45"/>
      <c r="BU7" s="56" t="s">
        <v>0</v>
      </c>
      <c r="BV7" s="44"/>
      <c r="BW7" s="45"/>
      <c r="BX7" s="56" t="s">
        <v>12</v>
      </c>
      <c r="BY7" s="44"/>
      <c r="BZ7" s="45"/>
      <c r="CA7" s="56" t="s">
        <v>2</v>
      </c>
      <c r="CB7" s="44"/>
      <c r="CC7" s="45"/>
      <c r="CD7" s="56" t="s">
        <v>13</v>
      </c>
      <c r="CE7" s="44"/>
      <c r="CF7" s="45"/>
      <c r="CG7" s="56" t="s">
        <v>3</v>
      </c>
      <c r="CH7" s="44"/>
      <c r="CI7" s="45"/>
      <c r="CJ7" s="56" t="s">
        <v>14</v>
      </c>
      <c r="CK7" s="44"/>
      <c r="CL7" s="45"/>
      <c r="CM7" s="56" t="s">
        <v>4</v>
      </c>
      <c r="CN7" s="44"/>
      <c r="CO7" s="45"/>
      <c r="CP7" s="56" t="s">
        <v>25</v>
      </c>
      <c r="CQ7" s="44"/>
      <c r="CR7" s="45"/>
    </row>
    <row r="8" spans="17:96" x14ac:dyDescent="0.3">
      <c r="Y8" s="37"/>
      <c r="Z8" s="37"/>
      <c r="AA8" s="1"/>
      <c r="AG8" t="s">
        <v>10</v>
      </c>
      <c r="AK8" t="s">
        <v>15</v>
      </c>
      <c r="BF8" t="s">
        <v>21</v>
      </c>
      <c r="BP8" s="50" t="s">
        <v>26</v>
      </c>
      <c r="BQ8" s="44"/>
      <c r="BR8" s="44"/>
      <c r="BS8" s="44"/>
      <c r="BT8" s="45"/>
      <c r="BU8" s="46">
        <f>-(P37*10*10/12)</f>
        <v>0</v>
      </c>
      <c r="BV8" s="44"/>
      <c r="BW8" s="45"/>
      <c r="BX8" s="46">
        <f>-(BU8)</f>
        <v>0</v>
      </c>
      <c r="BY8" s="44"/>
      <c r="BZ8" s="45"/>
      <c r="CA8" s="46">
        <f>-(W37*10*10/12)</f>
        <v>-41.666666666666664</v>
      </c>
      <c r="CB8" s="44"/>
      <c r="CC8" s="45"/>
      <c r="CD8" s="46">
        <f>-(CA8)</f>
        <v>41.666666666666664</v>
      </c>
      <c r="CE8" s="44"/>
      <c r="CF8" s="45"/>
      <c r="CG8" s="46">
        <f>-(AD37*10*10/12)</f>
        <v>0</v>
      </c>
      <c r="CH8" s="44"/>
      <c r="CI8" s="45"/>
      <c r="CJ8" s="46">
        <f>-(CG8)</f>
        <v>0</v>
      </c>
      <c r="CK8" s="44"/>
      <c r="CL8" s="45"/>
      <c r="CM8" s="46" t="e">
        <f>-(#REF!*#REF!*#REF!)/12</f>
        <v>#REF!</v>
      </c>
      <c r="CN8" s="44"/>
      <c r="CO8" s="45"/>
      <c r="CP8" s="46" t="e">
        <f>-(CM8)</f>
        <v>#REF!</v>
      </c>
      <c r="CQ8" s="44"/>
      <c r="CR8" s="45"/>
    </row>
    <row r="9" spans="17:96" x14ac:dyDescent="0.3">
      <c r="Q9" s="37"/>
      <c r="R9" s="37"/>
      <c r="S9" s="37"/>
      <c r="T9" s="37"/>
      <c r="U9" s="37"/>
      <c r="V9" s="37"/>
      <c r="W9" s="37"/>
      <c r="Y9" s="37"/>
      <c r="Z9" s="37"/>
      <c r="AA9" s="1"/>
      <c r="AG9" t="s">
        <v>11</v>
      </c>
      <c r="AK9" t="s">
        <v>16</v>
      </c>
      <c r="BF9" t="s">
        <v>22</v>
      </c>
      <c r="BP9" s="47" t="s">
        <v>27</v>
      </c>
      <c r="BQ9" s="44"/>
      <c r="BR9" s="44"/>
      <c r="BS9" s="44"/>
      <c r="BT9" s="45"/>
      <c r="BU9" s="46">
        <f>-(P37*10/8)</f>
        <v>0</v>
      </c>
      <c r="BV9" s="44"/>
      <c r="BW9" s="45"/>
      <c r="BX9" s="46">
        <f>-(BU9)</f>
        <v>0</v>
      </c>
      <c r="BY9" s="48"/>
      <c r="BZ9" s="49"/>
      <c r="CA9" s="46">
        <f>-(W37*10/8)</f>
        <v>-6.25</v>
      </c>
      <c r="CB9" s="44"/>
      <c r="CC9" s="45"/>
      <c r="CD9" s="46">
        <f>-(CA9)</f>
        <v>6.25</v>
      </c>
      <c r="CE9" s="48"/>
      <c r="CF9" s="49"/>
      <c r="CG9" s="46">
        <f>-(Z37*10/8)</f>
        <v>0</v>
      </c>
      <c r="CH9" s="44"/>
      <c r="CI9" s="45"/>
      <c r="CJ9" s="46">
        <f>-(CG9)</f>
        <v>0</v>
      </c>
      <c r="CK9" s="48"/>
      <c r="CL9" s="49"/>
      <c r="CM9" s="46" t="e">
        <f>-(#REF!*#REF!)/8</f>
        <v>#REF!</v>
      </c>
      <c r="CN9" s="44"/>
      <c r="CO9" s="45"/>
      <c r="CP9" s="46" t="e">
        <f>-(CM9)</f>
        <v>#REF!</v>
      </c>
      <c r="CQ9" s="44"/>
      <c r="CR9" s="45"/>
    </row>
    <row r="10" spans="17:96" x14ac:dyDescent="0.3">
      <c r="Q10" s="37"/>
      <c r="R10" s="37"/>
      <c r="S10" s="37"/>
      <c r="T10" s="37"/>
      <c r="U10" s="37"/>
      <c r="V10" s="37"/>
      <c r="W10" s="37"/>
      <c r="Y10" s="37"/>
      <c r="Z10" s="37"/>
      <c r="AA10" s="1"/>
      <c r="BF10" t="s">
        <v>23</v>
      </c>
      <c r="BP10" s="47" t="s">
        <v>28</v>
      </c>
      <c r="BQ10" s="44"/>
      <c r="BR10" s="44"/>
      <c r="BS10" s="44"/>
      <c r="BT10" s="45"/>
      <c r="BU10" s="43">
        <v>0</v>
      </c>
      <c r="BV10" s="44"/>
      <c r="BW10" s="45"/>
      <c r="BX10" s="43">
        <v>0</v>
      </c>
      <c r="BY10" s="44"/>
      <c r="BZ10" s="45"/>
      <c r="CA10" s="43">
        <v>-6</v>
      </c>
      <c r="CB10" s="44"/>
      <c r="CC10" s="45"/>
      <c r="CD10" s="43">
        <v>9</v>
      </c>
      <c r="CE10" s="44"/>
      <c r="CF10" s="45"/>
      <c r="CG10" s="43">
        <v>0</v>
      </c>
      <c r="CH10" s="44"/>
      <c r="CI10" s="45"/>
      <c r="CJ10" s="43">
        <v>0</v>
      </c>
      <c r="CK10" s="44"/>
      <c r="CL10" s="45"/>
      <c r="CM10" s="43">
        <v>0</v>
      </c>
      <c r="CN10" s="44"/>
      <c r="CO10" s="45"/>
      <c r="CP10" s="43">
        <v>0</v>
      </c>
      <c r="CQ10" s="44"/>
      <c r="CR10" s="45"/>
    </row>
    <row r="23" spans="1:96" x14ac:dyDescent="0.3">
      <c r="O23" s="17" t="s">
        <v>17</v>
      </c>
      <c r="V23" s="17" t="s">
        <v>1</v>
      </c>
      <c r="AC23" s="17" t="s">
        <v>18</v>
      </c>
      <c r="AJ23" s="17" t="s">
        <v>19</v>
      </c>
      <c r="BF23" t="s">
        <v>21</v>
      </c>
      <c r="BP23" s="12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x14ac:dyDescent="0.3">
      <c r="BP24" s="8"/>
      <c r="BQ24" s="9"/>
      <c r="BR24" s="9"/>
      <c r="BS24" s="9"/>
      <c r="BT24" s="9"/>
      <c r="BU24" s="12"/>
      <c r="BV24" s="9"/>
      <c r="BW24" s="9"/>
      <c r="BX24" s="12"/>
      <c r="BY24" s="9"/>
      <c r="BZ24" s="9"/>
      <c r="CA24" s="12"/>
      <c r="CB24" s="9"/>
      <c r="CC24" s="9"/>
      <c r="CD24" s="12"/>
      <c r="CE24" s="9"/>
      <c r="CF24" s="9"/>
      <c r="CG24" s="12"/>
      <c r="CH24" s="9"/>
      <c r="CI24" s="9"/>
      <c r="CJ24" s="12"/>
      <c r="CK24" s="9"/>
      <c r="CL24" s="9"/>
      <c r="CM24" s="12"/>
      <c r="CN24" s="9"/>
      <c r="CO24" s="9"/>
      <c r="CP24" s="12"/>
      <c r="CQ24" s="9"/>
      <c r="CR24" s="9"/>
    </row>
    <row r="25" spans="1:96" x14ac:dyDescent="0.3">
      <c r="O25" s="37" t="s">
        <v>7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BP25" s="13"/>
      <c r="BQ25" s="9"/>
      <c r="BR25" s="9"/>
      <c r="BS25" s="9"/>
      <c r="BT25" s="9"/>
      <c r="BU25" s="8"/>
      <c r="BV25" s="9"/>
      <c r="BW25" s="9"/>
      <c r="BX25" s="8"/>
      <c r="BY25" s="9"/>
      <c r="BZ25" s="9"/>
      <c r="CA25" s="8"/>
      <c r="CB25" s="9"/>
      <c r="CC25" s="9"/>
      <c r="CD25" s="8"/>
      <c r="CE25" s="9"/>
      <c r="CF25" s="9"/>
      <c r="CG25" s="8"/>
      <c r="CH25" s="9"/>
      <c r="CI25" s="9"/>
      <c r="CJ25" s="8"/>
      <c r="CK25" s="9"/>
      <c r="CL25" s="9"/>
      <c r="CM25" s="8"/>
      <c r="CN25" s="9"/>
      <c r="CO25" s="9"/>
      <c r="CP25" s="8"/>
      <c r="CQ25" s="9"/>
      <c r="CR25" s="9"/>
    </row>
    <row r="26" spans="1:96" x14ac:dyDescent="0.3">
      <c r="P26" s="37" t="s">
        <v>0</v>
      </c>
      <c r="Q26" s="37"/>
      <c r="R26" s="37"/>
      <c r="S26" s="37"/>
      <c r="T26" s="37"/>
      <c r="U26" s="37"/>
      <c r="V26" s="18"/>
      <c r="W26" s="37" t="s">
        <v>2</v>
      </c>
      <c r="X26" s="37"/>
      <c r="Y26" s="37"/>
      <c r="Z26" s="37"/>
      <c r="AA26" s="37"/>
      <c r="AB26" s="37"/>
      <c r="AC26" s="18"/>
      <c r="AD26" s="37" t="s">
        <v>3</v>
      </c>
      <c r="AE26" s="37"/>
      <c r="AF26" s="37"/>
      <c r="AG26" s="37"/>
      <c r="AH26" s="37"/>
      <c r="AI26" s="37"/>
      <c r="AJ26" s="18"/>
      <c r="AK26" s="37" t="s">
        <v>4</v>
      </c>
      <c r="AL26" s="37"/>
      <c r="AM26" s="37"/>
      <c r="AN26" s="37"/>
      <c r="AO26" s="37"/>
      <c r="AP26" s="37"/>
      <c r="BP26" s="11"/>
      <c r="BQ26" s="9"/>
      <c r="BR26" s="9"/>
      <c r="BS26" s="9"/>
      <c r="BT26" s="9"/>
      <c r="BU26" s="8"/>
      <c r="BV26" s="9"/>
      <c r="BW26" s="9"/>
      <c r="BX26" s="8"/>
      <c r="BY26" s="9"/>
      <c r="BZ26" s="9"/>
      <c r="CA26" s="8"/>
      <c r="CB26" s="9"/>
      <c r="CC26" s="9"/>
      <c r="CD26" s="8"/>
      <c r="CE26" s="9"/>
      <c r="CF26" s="9"/>
      <c r="CG26" s="8"/>
      <c r="CH26" s="9"/>
      <c r="CI26" s="9"/>
      <c r="CJ26" s="8"/>
      <c r="CK26" s="9"/>
      <c r="CL26" s="9"/>
      <c r="CM26" s="8"/>
      <c r="CN26" s="9"/>
      <c r="CO26" s="9"/>
      <c r="CP26" s="8"/>
      <c r="CQ26" s="9"/>
      <c r="CR26" s="9"/>
    </row>
    <row r="27" spans="1:96" x14ac:dyDescent="0.3">
      <c r="L27" s="37" t="s">
        <v>8</v>
      </c>
      <c r="M27" s="37"/>
      <c r="N27" s="37"/>
      <c r="O27" s="18"/>
      <c r="P27" s="52">
        <v>3</v>
      </c>
      <c r="Q27" s="52"/>
      <c r="R27" s="52"/>
      <c r="S27" s="52"/>
      <c r="T27" s="52"/>
      <c r="U27" s="52"/>
      <c r="V27" s="25"/>
      <c r="W27" s="52">
        <v>1</v>
      </c>
      <c r="X27" s="52"/>
      <c r="Y27" s="52"/>
      <c r="Z27" s="52"/>
      <c r="AA27" s="52"/>
      <c r="AB27" s="52"/>
      <c r="AC27" s="25"/>
      <c r="AD27" s="52">
        <v>3</v>
      </c>
      <c r="AE27" s="52"/>
      <c r="AF27" s="52"/>
      <c r="AG27" s="52"/>
      <c r="AH27" s="52"/>
      <c r="AI27" s="2"/>
      <c r="AJ27" s="25"/>
      <c r="AK27" s="52">
        <v>0</v>
      </c>
      <c r="AL27" s="52"/>
      <c r="AM27" s="52"/>
      <c r="AN27" s="52"/>
      <c r="AO27" s="52"/>
      <c r="AP27" s="52"/>
      <c r="BP27" s="10"/>
      <c r="BQ27" s="9"/>
      <c r="BR27" s="9"/>
      <c r="BS27" s="9"/>
      <c r="BT27" s="9"/>
      <c r="BU27" s="8"/>
      <c r="BV27" s="9"/>
      <c r="BW27" s="9"/>
      <c r="BX27" s="8"/>
      <c r="BY27" s="9"/>
      <c r="BZ27" s="9"/>
      <c r="CA27" s="8"/>
      <c r="CB27" s="9"/>
      <c r="CC27" s="9"/>
      <c r="CD27" s="8"/>
      <c r="CE27" s="9"/>
      <c r="CF27" s="9"/>
      <c r="CG27" s="8"/>
      <c r="CH27" s="9"/>
      <c r="CI27" s="9"/>
      <c r="CJ27" s="8"/>
      <c r="CK27" s="9"/>
      <c r="CL27" s="9"/>
      <c r="CM27" s="8"/>
      <c r="CN27" s="9"/>
      <c r="CO27" s="9"/>
      <c r="CP27" s="8"/>
      <c r="CQ27" s="9"/>
      <c r="CR27" s="9"/>
    </row>
    <row r="28" spans="1:96" x14ac:dyDescent="0.3">
      <c r="L28" s="37" t="s">
        <v>5</v>
      </c>
      <c r="M28" s="37"/>
      <c r="N28" s="37"/>
      <c r="O28" s="18"/>
      <c r="P28" s="51">
        <v>3</v>
      </c>
      <c r="Q28" s="51"/>
      <c r="R28" s="51"/>
      <c r="S28" s="51"/>
      <c r="T28" s="51"/>
      <c r="U28" s="51"/>
      <c r="V28" s="26"/>
      <c r="W28" s="51">
        <v>6</v>
      </c>
      <c r="X28" s="51"/>
      <c r="Y28" s="51"/>
      <c r="Z28" s="51"/>
      <c r="AA28" s="51"/>
      <c r="AB28" s="51"/>
      <c r="AC28" s="26"/>
      <c r="AD28" s="51">
        <v>3</v>
      </c>
      <c r="AE28" s="51"/>
      <c r="AF28" s="51"/>
      <c r="AG28" s="51"/>
      <c r="AH28" s="51"/>
      <c r="AI28" s="3"/>
      <c r="AJ28" s="26"/>
      <c r="AK28" s="51">
        <v>0</v>
      </c>
      <c r="AL28" s="51"/>
      <c r="AM28" s="51"/>
      <c r="AN28" s="51"/>
      <c r="AO28" s="51"/>
      <c r="AP28" s="51"/>
    </row>
    <row r="29" spans="1:96" x14ac:dyDescent="0.3">
      <c r="A29" s="4"/>
      <c r="B29" s="4"/>
      <c r="C29" s="4"/>
      <c r="D29" s="4"/>
      <c r="E29" s="4"/>
      <c r="F29" s="4"/>
      <c r="G29" s="4"/>
      <c r="H29" s="4"/>
      <c r="I29" s="4"/>
      <c r="J29" s="6"/>
      <c r="K29" s="6"/>
      <c r="L29" s="6"/>
      <c r="M29" s="6"/>
      <c r="N29" s="6"/>
      <c r="O29" s="18"/>
      <c r="P29" s="7"/>
      <c r="Q29" s="7"/>
      <c r="R29" s="7"/>
      <c r="S29" s="7"/>
      <c r="T29" s="7"/>
      <c r="U29" s="7"/>
      <c r="V29" s="26"/>
      <c r="W29" s="7"/>
      <c r="X29" s="7"/>
      <c r="Y29" s="7"/>
      <c r="Z29" s="7"/>
      <c r="AA29" s="7"/>
      <c r="AB29" s="7"/>
      <c r="AC29" s="26"/>
      <c r="AD29" s="7"/>
      <c r="AE29" s="7"/>
      <c r="AF29" s="7"/>
      <c r="AG29" s="7"/>
      <c r="AH29" s="7"/>
      <c r="AI29" s="7"/>
      <c r="AJ29" s="26"/>
      <c r="AK29" s="7"/>
      <c r="AL29" s="7"/>
      <c r="AM29" s="7"/>
      <c r="AN29" s="7"/>
      <c r="AO29" s="7"/>
      <c r="AP29" s="7"/>
      <c r="AQ29" s="4"/>
      <c r="AR29" s="4"/>
    </row>
    <row r="30" spans="1:96" x14ac:dyDescent="0.3">
      <c r="H30" s="36"/>
      <c r="I30" s="36"/>
      <c r="J30" s="36"/>
      <c r="K30" s="36"/>
      <c r="L30" s="65" t="s">
        <v>6</v>
      </c>
      <c r="M30" s="65"/>
      <c r="N30" s="65"/>
      <c r="O30" s="19"/>
      <c r="P30" s="37" t="s">
        <v>10</v>
      </c>
      <c r="Q30" s="37"/>
      <c r="R30" s="37"/>
      <c r="S30" s="37"/>
      <c r="T30" s="37"/>
      <c r="U30" s="37"/>
      <c r="V30" s="18"/>
      <c r="W30" s="37" t="s">
        <v>10</v>
      </c>
      <c r="X30" s="37"/>
      <c r="Y30" s="37"/>
      <c r="Z30" s="37"/>
      <c r="AA30" s="37"/>
      <c r="AB30" s="37"/>
      <c r="AC30" s="18"/>
      <c r="AD30" s="37" t="s">
        <v>10</v>
      </c>
      <c r="AE30" s="37"/>
      <c r="AF30" s="37"/>
      <c r="AG30" s="37"/>
      <c r="AH30" s="37"/>
      <c r="AI30" s="37"/>
      <c r="AJ30" s="18"/>
      <c r="AK30" s="37" t="s">
        <v>10</v>
      </c>
      <c r="AL30" s="37"/>
      <c r="AM30" s="37"/>
      <c r="AN30" s="37"/>
      <c r="AO30" s="37"/>
      <c r="AP30" s="37"/>
    </row>
    <row r="31" spans="1:96" x14ac:dyDescent="0.3">
      <c r="G31" s="36"/>
      <c r="H31" s="36"/>
      <c r="I31" s="36"/>
      <c r="J31" s="36"/>
      <c r="K31" s="36"/>
      <c r="L31" s="65"/>
      <c r="M31" s="65"/>
      <c r="N31" s="65"/>
      <c r="O31" s="19"/>
      <c r="P31" s="53">
        <f>IF(P30="Caso 1",IF(P28=0,0,P27/P28),IF(P28=0,0,(3/4)*P27/P28))</f>
        <v>1</v>
      </c>
      <c r="Q31" s="53"/>
      <c r="R31" s="53"/>
      <c r="S31" s="53"/>
      <c r="T31" s="53"/>
      <c r="U31" s="53"/>
      <c r="V31" s="18"/>
      <c r="W31" s="53">
        <f t="shared" ref="W31" si="0">IF(W30="Caso 1",IF(W28=0,0,W27/W28),IF(W28=0,0,(3/4)*W27/W28))</f>
        <v>0.16666666666666666</v>
      </c>
      <c r="X31" s="53"/>
      <c r="Y31" s="53"/>
      <c r="Z31" s="53"/>
      <c r="AA31" s="53"/>
      <c r="AB31" s="53"/>
      <c r="AC31" s="18"/>
      <c r="AD31" s="53">
        <f t="shared" ref="AD31" si="1">IF(AD30="Caso 1",IF(AD28=0,0,AD27/AD28),IF(AD28=0,0,(3/4)*AD27/AD28))</f>
        <v>1</v>
      </c>
      <c r="AE31" s="53"/>
      <c r="AF31" s="53"/>
      <c r="AG31" s="53"/>
      <c r="AH31" s="53"/>
      <c r="AI31" s="53"/>
      <c r="AJ31" s="18"/>
      <c r="AK31" s="53">
        <f t="shared" ref="AK31" si="2">IF(AK30="Caso 1",IF(AK28=0,0,AK27/AK28),IF(AK28=0,0,(3/4)*AK27/AK28))</f>
        <v>0</v>
      </c>
      <c r="AL31" s="53"/>
      <c r="AM31" s="53"/>
      <c r="AN31" s="53"/>
      <c r="AO31" s="53"/>
      <c r="AP31" s="53"/>
    </row>
    <row r="32" spans="1:96" x14ac:dyDescent="0.3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19"/>
      <c r="P32" s="6"/>
      <c r="Q32" s="6"/>
      <c r="R32" s="6"/>
      <c r="S32" s="6"/>
      <c r="T32" s="6"/>
      <c r="U32" s="6"/>
      <c r="V32" s="18"/>
      <c r="W32" s="6"/>
      <c r="X32" s="6"/>
      <c r="Y32" s="6"/>
      <c r="Z32" s="6"/>
      <c r="AA32" s="6"/>
      <c r="AB32" s="6"/>
      <c r="AC32" s="18"/>
      <c r="AD32" s="6"/>
      <c r="AE32" s="6"/>
      <c r="AF32" s="6"/>
      <c r="AG32" s="6"/>
      <c r="AH32" s="6"/>
      <c r="AI32" s="6"/>
      <c r="AJ32" s="18"/>
      <c r="AK32" s="6"/>
      <c r="AL32" s="6"/>
      <c r="AM32" s="6"/>
      <c r="AN32" s="6"/>
      <c r="AO32" s="6"/>
      <c r="AP32" s="6"/>
      <c r="AQ32" s="4"/>
      <c r="AR32" s="4"/>
    </row>
    <row r="33" spans="1:44" x14ac:dyDescent="0.3">
      <c r="H33" s="36"/>
      <c r="I33" s="36"/>
      <c r="J33" s="36"/>
      <c r="K33" s="57" t="s">
        <v>9</v>
      </c>
      <c r="L33" s="57"/>
      <c r="M33" s="57"/>
      <c r="N33" s="57"/>
      <c r="O33" s="19"/>
      <c r="P33" s="37" t="s">
        <v>0</v>
      </c>
      <c r="Q33" s="37"/>
      <c r="R33" s="37"/>
      <c r="S33" s="37" t="s">
        <v>12</v>
      </c>
      <c r="T33" s="37"/>
      <c r="U33" s="37"/>
      <c r="V33" s="18"/>
      <c r="W33" s="37" t="s">
        <v>2</v>
      </c>
      <c r="X33" s="37"/>
      <c r="Y33" s="37"/>
      <c r="Z33" s="37" t="s">
        <v>13</v>
      </c>
      <c r="AA33" s="37"/>
      <c r="AB33" s="37"/>
      <c r="AC33" s="18"/>
      <c r="AD33" s="37" t="s">
        <v>3</v>
      </c>
      <c r="AE33" s="37"/>
      <c r="AF33" s="37"/>
      <c r="AG33" s="37" t="s">
        <v>14</v>
      </c>
      <c r="AH33" s="37"/>
      <c r="AI33" s="37"/>
      <c r="AJ33" s="18"/>
      <c r="AK33" s="37"/>
      <c r="AL33" s="37"/>
      <c r="AM33" s="37"/>
      <c r="AN33" s="37"/>
      <c r="AO33" s="37"/>
      <c r="AP33" s="37"/>
    </row>
    <row r="34" spans="1:44" x14ac:dyDescent="0.3">
      <c r="G34" s="36"/>
      <c r="H34" s="36"/>
      <c r="I34" s="36"/>
      <c r="J34" s="36"/>
      <c r="K34" s="57"/>
      <c r="L34" s="57"/>
      <c r="M34" s="57"/>
      <c r="N34" s="57"/>
      <c r="O34" s="19"/>
      <c r="P34" s="37">
        <f>IF(P30="Caso 1",0,1)</f>
        <v>0</v>
      </c>
      <c r="Q34" s="37"/>
      <c r="R34" s="37"/>
      <c r="S34" s="37">
        <f>P31/(P31+W31)</f>
        <v>0.8571428571428571</v>
      </c>
      <c r="T34" s="37"/>
      <c r="U34" s="37"/>
      <c r="V34" s="18"/>
      <c r="W34" s="37">
        <f>W31/(W31+AD31)</f>
        <v>0.14285714285714285</v>
      </c>
      <c r="X34" s="37"/>
      <c r="Y34" s="37"/>
      <c r="Z34" s="37">
        <f>W31/(W31+AD31)</f>
        <v>0.14285714285714285</v>
      </c>
      <c r="AA34" s="37"/>
      <c r="AB34" s="37"/>
      <c r="AC34" s="18"/>
      <c r="AD34" s="37">
        <f>AD31/(W31+AD31)</f>
        <v>0.8571428571428571</v>
      </c>
      <c r="AE34" s="37"/>
      <c r="AF34" s="37"/>
      <c r="AG34" s="37">
        <f>IF(AD30="Caso 1",0,1)</f>
        <v>0</v>
      </c>
      <c r="AH34" s="37"/>
      <c r="AI34" s="37"/>
      <c r="AJ34" s="18"/>
      <c r="AK34" s="37"/>
      <c r="AL34" s="37"/>
      <c r="AM34" s="37"/>
    </row>
    <row r="35" spans="1:4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P35" s="58"/>
      <c r="Q35" s="58"/>
      <c r="R35" s="58"/>
      <c r="S35" s="58"/>
      <c r="T35" s="58"/>
      <c r="U35" s="58"/>
      <c r="V35" s="18"/>
      <c r="W35" s="4"/>
      <c r="X35" s="4"/>
      <c r="Y35" s="4"/>
      <c r="Z35" s="4"/>
      <c r="AA35" s="4"/>
      <c r="AB35" s="4"/>
      <c r="AD35" s="4"/>
      <c r="AE35" s="4"/>
      <c r="AF35" s="4"/>
      <c r="AG35" s="4"/>
      <c r="AH35" s="4"/>
      <c r="AI35" s="4"/>
      <c r="AK35" s="4"/>
      <c r="AL35" s="4"/>
      <c r="AM35" s="4"/>
      <c r="AN35" s="4"/>
      <c r="AO35" s="4"/>
      <c r="AP35" s="4"/>
      <c r="AQ35" s="4"/>
      <c r="AR35" s="4"/>
    </row>
    <row r="36" spans="1:44" x14ac:dyDescent="0.3">
      <c r="A36" s="4"/>
      <c r="B36" s="4"/>
      <c r="C36" s="4"/>
      <c r="D36" s="4"/>
      <c r="P36" s="37" t="s">
        <v>0</v>
      </c>
      <c r="Q36" s="37"/>
      <c r="R36" s="37"/>
      <c r="S36" s="37" t="s">
        <v>12</v>
      </c>
      <c r="T36" s="37"/>
      <c r="U36" s="37"/>
      <c r="V36" s="18"/>
      <c r="W36" s="37" t="s">
        <v>2</v>
      </c>
      <c r="X36" s="37"/>
      <c r="Y36" s="37"/>
      <c r="Z36" s="37" t="s">
        <v>13</v>
      </c>
      <c r="AA36" s="37"/>
      <c r="AB36" s="37"/>
      <c r="AC36" s="18"/>
      <c r="AD36" s="37" t="s">
        <v>3</v>
      </c>
      <c r="AE36" s="37"/>
      <c r="AF36" s="37"/>
      <c r="AG36" s="37" t="s">
        <v>14</v>
      </c>
      <c r="AH36" s="37"/>
      <c r="AI36" s="37"/>
      <c r="AJ36" s="18"/>
      <c r="AK36" s="1"/>
      <c r="AL36" s="1"/>
      <c r="AM36" s="1"/>
    </row>
    <row r="37" spans="1:44" x14ac:dyDescent="0.3">
      <c r="L37" s="37" t="s">
        <v>20</v>
      </c>
      <c r="M37" s="37"/>
      <c r="N37" s="37"/>
      <c r="P37" s="38">
        <v>0</v>
      </c>
      <c r="Q37" s="38"/>
      <c r="R37" s="38"/>
      <c r="S37" s="38"/>
      <c r="T37" s="38"/>
      <c r="U37" s="38"/>
      <c r="V37" s="18"/>
      <c r="W37" s="38">
        <v>5</v>
      </c>
      <c r="X37" s="38"/>
      <c r="Y37" s="38"/>
      <c r="Z37" s="38"/>
      <c r="AA37" s="38"/>
      <c r="AB37" s="38"/>
      <c r="AC37" s="18"/>
      <c r="AD37" s="38">
        <v>0</v>
      </c>
      <c r="AE37" s="38"/>
      <c r="AF37" s="38"/>
      <c r="AG37" s="38"/>
      <c r="AH37" s="38"/>
      <c r="AI37" s="38"/>
      <c r="AJ37" s="18"/>
      <c r="AK37" s="38"/>
      <c r="AL37" s="38"/>
      <c r="AM37" s="38"/>
      <c r="AN37" s="38"/>
      <c r="AO37" s="38"/>
      <c r="AP37" s="38"/>
    </row>
    <row r="38" spans="1:44" ht="14.4" customHeight="1" x14ac:dyDescent="0.3">
      <c r="P38" s="57" t="s">
        <v>21</v>
      </c>
      <c r="Q38" s="57"/>
      <c r="R38" s="57"/>
      <c r="S38" s="57" t="s">
        <v>21</v>
      </c>
      <c r="T38" s="57"/>
      <c r="U38" s="57"/>
      <c r="V38" s="27"/>
      <c r="W38" s="57" t="s">
        <v>23</v>
      </c>
      <c r="X38" s="57"/>
      <c r="Y38" s="57"/>
      <c r="Z38" s="57" t="s">
        <v>23</v>
      </c>
      <c r="AA38" s="57"/>
      <c r="AB38" s="57"/>
      <c r="AC38" s="27"/>
      <c r="AD38" s="57" t="s">
        <v>21</v>
      </c>
      <c r="AE38" s="57"/>
      <c r="AF38" s="57"/>
      <c r="AG38" s="57" t="s">
        <v>21</v>
      </c>
      <c r="AH38" s="57"/>
      <c r="AI38" s="57"/>
      <c r="AJ38" s="27"/>
      <c r="AK38" s="14"/>
      <c r="AL38" s="14"/>
      <c r="AM38" s="14"/>
    </row>
    <row r="39" spans="1:44" x14ac:dyDescent="0.3">
      <c r="P39" s="57"/>
      <c r="Q39" s="57"/>
      <c r="R39" s="57"/>
      <c r="S39" s="57"/>
      <c r="T39" s="57"/>
      <c r="U39" s="57"/>
      <c r="V39" s="27"/>
      <c r="W39" s="57"/>
      <c r="X39" s="57"/>
      <c r="Y39" s="57"/>
      <c r="Z39" s="57"/>
      <c r="AA39" s="57"/>
      <c r="AB39" s="57"/>
      <c r="AC39" s="27"/>
      <c r="AD39" s="57"/>
      <c r="AE39" s="57"/>
      <c r="AF39" s="57"/>
      <c r="AG39" s="57"/>
      <c r="AH39" s="57"/>
      <c r="AI39" s="57"/>
      <c r="AJ39" s="27"/>
      <c r="AK39" s="14"/>
      <c r="AL39" s="14"/>
      <c r="AM39" s="14"/>
    </row>
    <row r="40" spans="1:44" x14ac:dyDescent="0.3">
      <c r="P40" s="37">
        <f>_xlfn.IFS(P38="Uniformemente Distribuido",BU8,P38="Puntual Centrica ",BU9,P38="Otro tipo ",BU10)</f>
        <v>0</v>
      </c>
      <c r="Q40" s="37"/>
      <c r="R40" s="37"/>
      <c r="S40" s="37">
        <f>_xlfn.IFS(S38="Uniformemente Distribuido",BX8,S38="Puntual Centrica ",BX9,S38="Otro tipo ",BX10)</f>
        <v>0</v>
      </c>
      <c r="T40" s="37"/>
      <c r="U40" s="37"/>
      <c r="V40" s="18"/>
      <c r="W40" s="37">
        <f>_xlfn.IFS(W38="Uniformemente Distribuido",CA8,W38="Puntual Centrica ",CA9,W38="Otro tipo ",CA10)</f>
        <v>-6</v>
      </c>
      <c r="X40" s="37"/>
      <c r="Y40" s="37"/>
      <c r="Z40" s="37">
        <f>_xlfn.IFS(Z38="Uniformemente Distribuido",CD8,Z38="Puntual Centrica ",CD9,Z38="Otro tipo ",CD10)</f>
        <v>9</v>
      </c>
      <c r="AA40" s="37"/>
      <c r="AB40" s="37"/>
      <c r="AC40" s="18"/>
      <c r="AD40" s="37">
        <f>_xlfn.IFS(AD38="Uniformemente Distribuido",CG8,AD38="Puntual Centrica ",CG9,AD38="Otro tipo ",CG10)</f>
        <v>0</v>
      </c>
      <c r="AE40" s="37"/>
      <c r="AF40" s="37"/>
      <c r="AG40" s="37">
        <f>_xlfn.IFS(AG38="Uniformemente Distribuido",CJ8,AG38="Puntual Centrica ",CJ9,AG38="Otro tipo ",CJ10)</f>
        <v>0</v>
      </c>
      <c r="AH40" s="37"/>
      <c r="AI40" s="37"/>
      <c r="AJ40" s="18"/>
      <c r="AK40" s="1"/>
      <c r="AL40" s="1"/>
      <c r="AM40" s="1"/>
    </row>
    <row r="42" spans="1:44" ht="15" thickBot="1" x14ac:dyDescent="0.35">
      <c r="L42" t="s">
        <v>29</v>
      </c>
      <c r="O42" s="66" t="s">
        <v>17</v>
      </c>
      <c r="P42" s="67"/>
      <c r="Q42" s="67"/>
      <c r="R42" s="68"/>
      <c r="S42" s="59" t="s">
        <v>1</v>
      </c>
      <c r="T42" s="60"/>
      <c r="U42" s="60"/>
      <c r="V42" s="60"/>
      <c r="W42" s="60"/>
      <c r="X42" s="60"/>
      <c r="Y42" s="61"/>
      <c r="Z42" s="59" t="s">
        <v>18</v>
      </c>
      <c r="AA42" s="60"/>
      <c r="AB42" s="60"/>
      <c r="AC42" s="60"/>
      <c r="AD42" s="60"/>
      <c r="AE42" s="60"/>
      <c r="AF42" s="61"/>
      <c r="AG42" s="59" t="s">
        <v>19</v>
      </c>
      <c r="AH42" s="60"/>
      <c r="AI42" s="60"/>
      <c r="AJ42" s="61"/>
    </row>
    <row r="43" spans="1:44" x14ac:dyDescent="0.3">
      <c r="L43" t="s">
        <v>30</v>
      </c>
      <c r="O43" s="20"/>
      <c r="P43" s="64" t="s">
        <v>0</v>
      </c>
      <c r="Q43" s="63"/>
      <c r="R43" s="63"/>
      <c r="S43" s="63" t="s">
        <v>12</v>
      </c>
      <c r="T43" s="63"/>
      <c r="U43" s="63"/>
      <c r="V43" s="28"/>
      <c r="W43" s="63" t="s">
        <v>2</v>
      </c>
      <c r="X43" s="63"/>
      <c r="Y43" s="63"/>
      <c r="Z43" s="63" t="s">
        <v>13</v>
      </c>
      <c r="AA43" s="63"/>
      <c r="AB43" s="63"/>
      <c r="AC43" s="28"/>
      <c r="AD43" s="63" t="s">
        <v>3</v>
      </c>
      <c r="AE43" s="63"/>
      <c r="AF43" s="63"/>
      <c r="AG43" s="63" t="s">
        <v>14</v>
      </c>
      <c r="AH43" s="63"/>
      <c r="AI43" s="63"/>
      <c r="AJ43" s="31"/>
    </row>
    <row r="44" spans="1:44" x14ac:dyDescent="0.3">
      <c r="L44" t="s">
        <v>31</v>
      </c>
      <c r="O44" s="21"/>
      <c r="P44" s="62">
        <f>P34</f>
        <v>0</v>
      </c>
      <c r="Q44" s="37"/>
      <c r="R44" s="37"/>
      <c r="S44" s="37">
        <f>S34</f>
        <v>0.8571428571428571</v>
      </c>
      <c r="T44" s="37"/>
      <c r="U44" s="37"/>
      <c r="V44" s="18"/>
      <c r="W44" s="37">
        <f>W34</f>
        <v>0.14285714285714285</v>
      </c>
      <c r="X44" s="37"/>
      <c r="Y44" s="37"/>
      <c r="Z44" s="37">
        <f>Z34</f>
        <v>0.14285714285714285</v>
      </c>
      <c r="AA44" s="37"/>
      <c r="AB44" s="37"/>
      <c r="AC44" s="18"/>
      <c r="AD44" s="37">
        <f>AD34</f>
        <v>0.8571428571428571</v>
      </c>
      <c r="AE44" s="37"/>
      <c r="AF44" s="37"/>
      <c r="AG44" s="37">
        <f>AG34</f>
        <v>0</v>
      </c>
      <c r="AH44" s="37"/>
      <c r="AI44" s="37"/>
      <c r="AJ44" s="32"/>
    </row>
    <row r="45" spans="1:44" x14ac:dyDescent="0.3">
      <c r="L45" t="s">
        <v>32</v>
      </c>
      <c r="O45" s="21"/>
      <c r="P45" s="62">
        <f>P40</f>
        <v>0</v>
      </c>
      <c r="Q45" s="37"/>
      <c r="R45" s="37"/>
      <c r="S45" s="37">
        <f>S40</f>
        <v>0</v>
      </c>
      <c r="T45" s="37"/>
      <c r="U45" s="37"/>
      <c r="V45" s="18"/>
      <c r="W45" s="37">
        <f>W40</f>
        <v>-6</v>
      </c>
      <c r="X45" s="37"/>
      <c r="Y45" s="37"/>
      <c r="Z45" s="37">
        <f>Z40</f>
        <v>9</v>
      </c>
      <c r="AA45" s="37"/>
      <c r="AB45" s="37"/>
      <c r="AC45" s="18"/>
      <c r="AD45" s="37">
        <f>AD40</f>
        <v>0</v>
      </c>
      <c r="AE45" s="37"/>
      <c r="AF45" s="37"/>
      <c r="AG45" s="37">
        <f>AG40</f>
        <v>0</v>
      </c>
      <c r="AH45" s="37"/>
      <c r="AI45" s="37"/>
      <c r="AJ45" s="32"/>
    </row>
    <row r="46" spans="1:44" x14ac:dyDescent="0.3">
      <c r="L46" t="s">
        <v>33</v>
      </c>
      <c r="O46" s="22"/>
      <c r="P46" s="41">
        <f>-SUM(P45)*$P$44</f>
        <v>0</v>
      </c>
      <c r="Q46" s="41"/>
      <c r="R46" s="41"/>
      <c r="S46" s="41">
        <f>-SUM(S45:Y45)*$S$44</f>
        <v>5.1428571428571423</v>
      </c>
      <c r="T46" s="41"/>
      <c r="U46" s="41"/>
      <c r="V46" s="29"/>
      <c r="W46" s="41">
        <f>-SUM(S45:Y45)*$W$44</f>
        <v>0.8571428571428571</v>
      </c>
      <c r="X46" s="41"/>
      <c r="Y46" s="41"/>
      <c r="Z46" s="41">
        <f>-SUM(Z45:AF45)*$Z$44</f>
        <v>-1.2857142857142856</v>
      </c>
      <c r="AA46" s="41"/>
      <c r="AB46" s="41"/>
      <c r="AC46" s="29"/>
      <c r="AD46" s="41">
        <f>-SUM(Z45:AF45)*$AD$44</f>
        <v>-7.7142857142857135</v>
      </c>
      <c r="AE46" s="41"/>
      <c r="AF46" s="41"/>
      <c r="AG46" s="41">
        <f>-SUM(AG45)*$AG$44</f>
        <v>0</v>
      </c>
      <c r="AH46" s="41"/>
      <c r="AI46" s="41"/>
      <c r="AJ46" s="33"/>
    </row>
    <row r="47" spans="1:44" x14ac:dyDescent="0.3">
      <c r="L47" t="s">
        <v>34</v>
      </c>
      <c r="O47" s="23"/>
      <c r="P47" s="40">
        <f>0.5*S46</f>
        <v>2.5714285714285712</v>
      </c>
      <c r="Q47" s="40"/>
      <c r="R47" s="40"/>
      <c r="S47" s="40">
        <f>0.5*P46</f>
        <v>0</v>
      </c>
      <c r="T47" s="40"/>
      <c r="U47" s="40"/>
      <c r="V47" s="30"/>
      <c r="W47" s="40">
        <f>0.5*Z46</f>
        <v>-0.64285714285714279</v>
      </c>
      <c r="X47" s="40"/>
      <c r="Y47" s="40"/>
      <c r="Z47" s="40">
        <f>0.5*W46</f>
        <v>0.42857142857142855</v>
      </c>
      <c r="AA47" s="40"/>
      <c r="AB47" s="40"/>
      <c r="AC47" s="30"/>
      <c r="AD47" s="40">
        <f>0.5*AG46</f>
        <v>0</v>
      </c>
      <c r="AE47" s="40"/>
      <c r="AF47" s="40"/>
      <c r="AG47" s="40">
        <f>0.5*AD46</f>
        <v>-3.8571428571428568</v>
      </c>
      <c r="AH47" s="40"/>
      <c r="AI47" s="40"/>
      <c r="AJ47" s="34"/>
    </row>
    <row r="48" spans="1:44" x14ac:dyDescent="0.3">
      <c r="L48" t="s">
        <v>35</v>
      </c>
      <c r="O48" s="24"/>
      <c r="P48" s="39">
        <f t="shared" ref="P48" si="3">-SUM(P47)*$P$44</f>
        <v>0</v>
      </c>
      <c r="Q48" s="39"/>
      <c r="R48" s="39"/>
      <c r="S48" s="39">
        <f t="shared" ref="S48" si="4">-SUM(S47:Y47)*$S$44</f>
        <v>0.55102040816326525</v>
      </c>
      <c r="T48" s="39"/>
      <c r="U48" s="39"/>
      <c r="V48" s="18"/>
      <c r="W48" s="39">
        <f t="shared" ref="W48" si="5">-SUM(S47:Y47)*$W$44</f>
        <v>9.1836734693877542E-2</v>
      </c>
      <c r="X48" s="39"/>
      <c r="Y48" s="39"/>
      <c r="Z48" s="39">
        <f t="shared" ref="Z48" si="6">-SUM(Z47:AF47)*$Z$44</f>
        <v>-6.1224489795918359E-2</v>
      </c>
      <c r="AA48" s="39"/>
      <c r="AB48" s="39"/>
      <c r="AC48" s="18"/>
      <c r="AD48" s="39">
        <f t="shared" ref="AD48" si="7">-SUM(Z47:AF47)*$AD$44</f>
        <v>-0.36734693877551017</v>
      </c>
      <c r="AE48" s="39"/>
      <c r="AF48" s="39"/>
      <c r="AG48" s="39">
        <f t="shared" ref="AG48" si="8">-SUM(AG47)*$AG$44</f>
        <v>0</v>
      </c>
      <c r="AH48" s="39"/>
      <c r="AI48" s="39"/>
      <c r="AJ48" s="35"/>
      <c r="AK48" s="37"/>
      <c r="AL48" s="37"/>
      <c r="AM48" s="37"/>
    </row>
    <row r="49" spans="12:39" x14ac:dyDescent="0.3">
      <c r="L49" t="s">
        <v>36</v>
      </c>
      <c r="O49" s="23"/>
      <c r="P49" s="40">
        <f t="shared" ref="P49" si="9">0.5*S48</f>
        <v>0.27551020408163263</v>
      </c>
      <c r="Q49" s="40"/>
      <c r="R49" s="40"/>
      <c r="S49" s="40">
        <f t="shared" ref="S49" si="10">0.5*P48</f>
        <v>0</v>
      </c>
      <c r="T49" s="40"/>
      <c r="U49" s="40"/>
      <c r="V49" s="30"/>
      <c r="W49" s="40">
        <f t="shared" ref="W49" si="11">0.5*Z48</f>
        <v>-3.0612244897959179E-2</v>
      </c>
      <c r="X49" s="40"/>
      <c r="Y49" s="40"/>
      <c r="Z49" s="40">
        <f t="shared" ref="Z49" si="12">0.5*W48</f>
        <v>4.5918367346938771E-2</v>
      </c>
      <c r="AA49" s="40"/>
      <c r="AB49" s="40"/>
      <c r="AC49" s="30"/>
      <c r="AD49" s="40">
        <f t="shared" ref="AD49" si="13">0.5*AG48</f>
        <v>0</v>
      </c>
      <c r="AE49" s="40"/>
      <c r="AF49" s="40"/>
      <c r="AG49" s="40">
        <f t="shared" ref="AG49" si="14">0.5*AD48</f>
        <v>-0.18367346938775508</v>
      </c>
      <c r="AH49" s="40"/>
      <c r="AI49" s="40"/>
      <c r="AJ49" s="34"/>
      <c r="AK49" s="37"/>
      <c r="AL49" s="37"/>
      <c r="AM49" s="37"/>
    </row>
    <row r="50" spans="12:39" x14ac:dyDescent="0.3">
      <c r="L50" t="s">
        <v>37</v>
      </c>
      <c r="O50" s="22"/>
      <c r="P50" s="41">
        <f t="shared" ref="P50" si="15">-SUM(P49)*$P$44</f>
        <v>0</v>
      </c>
      <c r="Q50" s="41"/>
      <c r="R50" s="41"/>
      <c r="S50" s="41">
        <f t="shared" ref="S50" si="16">-SUM(S49:Y49)*$S$44</f>
        <v>2.623906705539358E-2</v>
      </c>
      <c r="T50" s="41"/>
      <c r="U50" s="41"/>
      <c r="V50" s="29"/>
      <c r="W50" s="41">
        <f t="shared" ref="W50" si="17">-SUM(S49:Y49)*$W$44</f>
        <v>4.3731778425655969E-3</v>
      </c>
      <c r="X50" s="41"/>
      <c r="Y50" s="41"/>
      <c r="Z50" s="41">
        <f t="shared" ref="Z50" si="18">-SUM(Z49:AF49)*$Z$44</f>
        <v>-6.5597667638483959E-3</v>
      </c>
      <c r="AA50" s="41"/>
      <c r="AB50" s="41"/>
      <c r="AC50" s="29"/>
      <c r="AD50" s="41">
        <f t="shared" ref="AD50" si="19">-SUM(Z49:AF49)*$AD$44</f>
        <v>-3.9358600583090375E-2</v>
      </c>
      <c r="AE50" s="41"/>
      <c r="AF50" s="41"/>
      <c r="AG50" s="41">
        <f t="shared" ref="AG50" si="20">-SUM(AG49)*$AG$44</f>
        <v>0</v>
      </c>
      <c r="AH50" s="41"/>
      <c r="AI50" s="41"/>
      <c r="AJ50" s="33"/>
      <c r="AK50" s="37"/>
      <c r="AL50" s="37"/>
      <c r="AM50" s="37"/>
    </row>
    <row r="51" spans="12:39" x14ac:dyDescent="0.3">
      <c r="L51" t="s">
        <v>38</v>
      </c>
      <c r="O51" s="24"/>
      <c r="P51" s="42">
        <f t="shared" ref="P51" si="21">0.5*S50</f>
        <v>1.311953352769679E-2</v>
      </c>
      <c r="Q51" s="42"/>
      <c r="R51" s="42"/>
      <c r="S51" s="42">
        <f t="shared" ref="S51" si="22">0.5*P50</f>
        <v>0</v>
      </c>
      <c r="T51" s="42"/>
      <c r="U51" s="42"/>
      <c r="V51" s="18"/>
      <c r="W51" s="42">
        <f t="shared" ref="W51" si="23">0.5*Z50</f>
        <v>-3.2798833819241979E-3</v>
      </c>
      <c r="X51" s="42"/>
      <c r="Y51" s="42"/>
      <c r="Z51" s="42">
        <f t="shared" ref="Z51" si="24">0.5*W50</f>
        <v>2.1865889212827985E-3</v>
      </c>
      <c r="AA51" s="42"/>
      <c r="AB51" s="42"/>
      <c r="AC51" s="18"/>
      <c r="AD51" s="42">
        <f t="shared" ref="AD51" si="25">0.5*AG50</f>
        <v>0</v>
      </c>
      <c r="AE51" s="42"/>
      <c r="AF51" s="42"/>
      <c r="AG51" s="42">
        <f t="shared" ref="AG51" si="26">0.5*AD50</f>
        <v>-1.9679300291545188E-2</v>
      </c>
      <c r="AH51" s="42"/>
      <c r="AI51" s="42"/>
      <c r="AJ51" s="35"/>
      <c r="AK51" s="37"/>
      <c r="AL51" s="37"/>
      <c r="AM51" s="37"/>
    </row>
    <row r="52" spans="12:39" x14ac:dyDescent="0.3">
      <c r="L52" t="s">
        <v>39</v>
      </c>
      <c r="O52" s="22"/>
      <c r="P52" s="41">
        <f t="shared" ref="P52" si="27">-SUM(P51)*$P$44</f>
        <v>0</v>
      </c>
      <c r="Q52" s="41"/>
      <c r="R52" s="41"/>
      <c r="S52" s="41">
        <f t="shared" ref="S52" si="28">-SUM(S51:Y51)*$S$44</f>
        <v>2.8113286130778837E-3</v>
      </c>
      <c r="T52" s="41"/>
      <c r="U52" s="41"/>
      <c r="V52" s="29"/>
      <c r="W52" s="41">
        <f t="shared" ref="W52" si="29">-SUM(S51:Y51)*$W$44</f>
        <v>4.6855476884631397E-4</v>
      </c>
      <c r="X52" s="41"/>
      <c r="Y52" s="41"/>
      <c r="Z52" s="41">
        <f t="shared" ref="Z52" si="30">-SUM(Z51:AF51)*$Z$44</f>
        <v>-3.1236984589754261E-4</v>
      </c>
      <c r="AA52" s="41"/>
      <c r="AB52" s="41"/>
      <c r="AC52" s="29"/>
      <c r="AD52" s="41">
        <f t="shared" ref="AD52" si="31">-SUM(Z51:AF51)*$AD$44</f>
        <v>-1.8742190753852556E-3</v>
      </c>
      <c r="AE52" s="41"/>
      <c r="AF52" s="41"/>
      <c r="AG52" s="41">
        <f t="shared" ref="AG52" si="32">-SUM(AG51)*$AG$44</f>
        <v>0</v>
      </c>
      <c r="AH52" s="41"/>
      <c r="AI52" s="41"/>
      <c r="AJ52" s="33"/>
      <c r="AK52" s="37"/>
      <c r="AL52" s="37"/>
      <c r="AM52" s="37"/>
    </row>
    <row r="53" spans="12:39" x14ac:dyDescent="0.3">
      <c r="L53" t="s">
        <v>40</v>
      </c>
      <c r="O53" s="23"/>
      <c r="P53" s="40">
        <f t="shared" ref="P53" si="33">0.5*S52</f>
        <v>1.4056643065389418E-3</v>
      </c>
      <c r="Q53" s="40"/>
      <c r="R53" s="40"/>
      <c r="S53" s="40">
        <f t="shared" ref="S53" si="34">0.5*P52</f>
        <v>0</v>
      </c>
      <c r="T53" s="40"/>
      <c r="U53" s="40"/>
      <c r="V53" s="30"/>
      <c r="W53" s="40">
        <f t="shared" ref="W53" si="35">0.5*Z52</f>
        <v>-1.561849229487713E-4</v>
      </c>
      <c r="X53" s="40"/>
      <c r="Y53" s="40"/>
      <c r="Z53" s="40">
        <f t="shared" ref="Z53" si="36">0.5*W52</f>
        <v>2.3427738442315698E-4</v>
      </c>
      <c r="AA53" s="40"/>
      <c r="AB53" s="40"/>
      <c r="AC53" s="30"/>
      <c r="AD53" s="40">
        <f t="shared" ref="AD53" si="37">0.5*AG52</f>
        <v>0</v>
      </c>
      <c r="AE53" s="40"/>
      <c r="AF53" s="40"/>
      <c r="AG53" s="40">
        <f t="shared" ref="AG53" si="38">0.5*AD52</f>
        <v>-9.3710953769262782E-4</v>
      </c>
      <c r="AH53" s="40"/>
      <c r="AI53" s="40"/>
      <c r="AJ53" s="34"/>
      <c r="AK53" s="37"/>
      <c r="AL53" s="37"/>
      <c r="AM53" s="37"/>
    </row>
    <row r="54" spans="12:39" x14ac:dyDescent="0.3">
      <c r="L54" t="s">
        <v>41</v>
      </c>
      <c r="O54" s="22"/>
      <c r="P54" s="41">
        <f t="shared" ref="P54" si="39">-SUM(P53)*$P$44</f>
        <v>0</v>
      </c>
      <c r="Q54" s="41"/>
      <c r="R54" s="41"/>
      <c r="S54" s="41">
        <f t="shared" ref="S54" si="40">-SUM(S53:Y53)*$S$44</f>
        <v>1.3387279109894682E-4</v>
      </c>
      <c r="T54" s="41"/>
      <c r="U54" s="41"/>
      <c r="V54" s="29"/>
      <c r="W54" s="41">
        <f t="shared" ref="W54" si="41">-SUM(S53:Y53)*$W$44</f>
        <v>2.2312131849824471E-5</v>
      </c>
      <c r="X54" s="41"/>
      <c r="Y54" s="41"/>
      <c r="Z54" s="41">
        <f t="shared" ref="Z54" si="42">-SUM(Z53:AF53)*$Z$44</f>
        <v>-3.3468197774736711E-5</v>
      </c>
      <c r="AA54" s="41"/>
      <c r="AB54" s="41"/>
      <c r="AC54" s="29"/>
      <c r="AD54" s="41">
        <f t="shared" ref="AD54" si="43">-SUM(Z53:AF53)*$AD$44</f>
        <v>-2.0080918664842025E-4</v>
      </c>
      <c r="AE54" s="41"/>
      <c r="AF54" s="41"/>
      <c r="AG54" s="41">
        <f t="shared" ref="AG54" si="44">-SUM(AG53)*$AG$44</f>
        <v>0</v>
      </c>
      <c r="AH54" s="41"/>
      <c r="AI54" s="41"/>
      <c r="AJ54" s="33"/>
      <c r="AK54" s="37"/>
      <c r="AL54" s="37"/>
      <c r="AM54" s="37"/>
    </row>
    <row r="55" spans="12:39" x14ac:dyDescent="0.3">
      <c r="L55" t="s">
        <v>42</v>
      </c>
      <c r="O55" s="23"/>
      <c r="P55" s="40">
        <f t="shared" ref="P55" si="45">0.5*S54</f>
        <v>6.6936395549473408E-5</v>
      </c>
      <c r="Q55" s="40"/>
      <c r="R55" s="40"/>
      <c r="S55" s="40">
        <f t="shared" ref="S55" si="46">0.5*P54</f>
        <v>0</v>
      </c>
      <c r="T55" s="40"/>
      <c r="U55" s="40"/>
      <c r="V55" s="30"/>
      <c r="W55" s="40">
        <f t="shared" ref="W55" si="47">0.5*Z54</f>
        <v>-1.6734098887368355E-5</v>
      </c>
      <c r="X55" s="40"/>
      <c r="Y55" s="40"/>
      <c r="Z55" s="40">
        <f t="shared" ref="Z55" si="48">0.5*W54</f>
        <v>1.1156065924912235E-5</v>
      </c>
      <c r="AA55" s="40"/>
      <c r="AB55" s="40"/>
      <c r="AC55" s="30"/>
      <c r="AD55" s="40">
        <f t="shared" ref="AD55" si="49">0.5*AG54</f>
        <v>0</v>
      </c>
      <c r="AE55" s="40"/>
      <c r="AF55" s="40"/>
      <c r="AG55" s="40">
        <f t="shared" ref="AG55" si="50">0.5*AD54</f>
        <v>-1.0040459332421013E-4</v>
      </c>
      <c r="AH55" s="40"/>
      <c r="AI55" s="40"/>
      <c r="AJ55" s="34"/>
      <c r="AK55" s="37"/>
      <c r="AL55" s="37"/>
      <c r="AM55" s="37"/>
    </row>
    <row r="56" spans="12:39" x14ac:dyDescent="0.3">
      <c r="L56" t="s">
        <v>43</v>
      </c>
      <c r="O56" s="22"/>
      <c r="P56" s="41">
        <f t="shared" ref="P56" si="51">-SUM(P55)*$P$44</f>
        <v>0</v>
      </c>
      <c r="Q56" s="41"/>
      <c r="R56" s="41"/>
      <c r="S56" s="41">
        <f t="shared" ref="S56" si="52">-SUM(S55:Y55)*$S$44</f>
        <v>1.4343513332030018E-5</v>
      </c>
      <c r="T56" s="41"/>
      <c r="U56" s="41"/>
      <c r="V56" s="29"/>
      <c r="W56" s="41">
        <f t="shared" ref="W56" si="53">-SUM(S55:Y55)*$W$44</f>
        <v>2.3905855553383366E-6</v>
      </c>
      <c r="X56" s="41"/>
      <c r="Y56" s="41"/>
      <c r="Z56" s="41">
        <f t="shared" ref="Z56" si="54">-SUM(Z55:AF55)*$Z$44</f>
        <v>-1.5937237035588908E-6</v>
      </c>
      <c r="AA56" s="41"/>
      <c r="AB56" s="41"/>
      <c r="AC56" s="29"/>
      <c r="AD56" s="41">
        <f t="shared" ref="AD56" si="55">-SUM(Z55:AF55)*$AD$44</f>
        <v>-9.5623422213533445E-6</v>
      </c>
      <c r="AE56" s="41"/>
      <c r="AF56" s="41"/>
      <c r="AG56" s="41">
        <f t="shared" ref="AG56" si="56">-SUM(AG55)*$AG$44</f>
        <v>0</v>
      </c>
      <c r="AH56" s="41"/>
      <c r="AI56" s="41"/>
      <c r="AJ56" s="33"/>
      <c r="AK56" s="37"/>
      <c r="AL56" s="37"/>
      <c r="AM56" s="37"/>
    </row>
    <row r="57" spans="12:39" x14ac:dyDescent="0.3">
      <c r="L57" t="s">
        <v>44</v>
      </c>
      <c r="O57" s="23"/>
      <c r="P57" s="40">
        <f t="shared" ref="P57" si="57">0.5*S56</f>
        <v>7.1717566660150092E-6</v>
      </c>
      <c r="Q57" s="40"/>
      <c r="R57" s="40"/>
      <c r="S57" s="40">
        <f t="shared" ref="S57" si="58">0.5*P56</f>
        <v>0</v>
      </c>
      <c r="T57" s="40"/>
      <c r="U57" s="40"/>
      <c r="V57" s="30"/>
      <c r="W57" s="40">
        <f t="shared" ref="W57" si="59">0.5*Z56</f>
        <v>-7.9686185177944538E-7</v>
      </c>
      <c r="X57" s="40"/>
      <c r="Y57" s="40"/>
      <c r="Z57" s="40">
        <f t="shared" ref="Z57" si="60">0.5*W56</f>
        <v>1.1952927776691683E-6</v>
      </c>
      <c r="AA57" s="40"/>
      <c r="AB57" s="40"/>
      <c r="AC57" s="30"/>
      <c r="AD57" s="40">
        <f t="shared" ref="AD57" si="61">0.5*AG56</f>
        <v>0</v>
      </c>
      <c r="AE57" s="40"/>
      <c r="AF57" s="40"/>
      <c r="AG57" s="40">
        <f t="shared" ref="AG57" si="62">0.5*AD56</f>
        <v>-4.7811711106766723E-6</v>
      </c>
      <c r="AH57" s="40"/>
      <c r="AI57" s="40"/>
      <c r="AJ57" s="34"/>
      <c r="AK57" s="37"/>
      <c r="AL57" s="37"/>
      <c r="AM57" s="37"/>
    </row>
    <row r="58" spans="12:39" x14ac:dyDescent="0.3">
      <c r="L58" t="s">
        <v>45</v>
      </c>
      <c r="O58" s="22"/>
      <c r="P58" s="41">
        <f t="shared" ref="P58" si="63">-SUM(P57)*$P$44</f>
        <v>0</v>
      </c>
      <c r="Q58" s="41"/>
      <c r="R58" s="41"/>
      <c r="S58" s="41">
        <f t="shared" ref="S58" si="64">-SUM(S57:Y57)*$S$44</f>
        <v>6.8302444438238171E-7</v>
      </c>
      <c r="T58" s="41"/>
      <c r="U58" s="41"/>
      <c r="V58" s="29"/>
      <c r="W58" s="41">
        <f t="shared" ref="W58" si="65">-SUM(S57:Y57)*$W$44</f>
        <v>1.1383740739706362E-7</v>
      </c>
      <c r="X58" s="41"/>
      <c r="Y58" s="41"/>
      <c r="Z58" s="41">
        <f t="shared" ref="Z58" si="66">-SUM(Z57:AF57)*$Z$44</f>
        <v>-1.7075611109559545E-7</v>
      </c>
      <c r="AA58" s="41"/>
      <c r="AB58" s="41"/>
      <c r="AC58" s="29"/>
      <c r="AD58" s="41">
        <f t="shared" ref="AD58" si="67">-SUM(Z57:AF57)*$AD$44</f>
        <v>-1.0245366665735727E-6</v>
      </c>
      <c r="AE58" s="41"/>
      <c r="AF58" s="41"/>
      <c r="AG58" s="41">
        <f t="shared" ref="AG58" si="68">-SUM(AG57)*$AG$44</f>
        <v>0</v>
      </c>
      <c r="AH58" s="41"/>
      <c r="AI58" s="41"/>
      <c r="AJ58" s="33"/>
      <c r="AK58" s="37"/>
      <c r="AL58" s="37"/>
      <c r="AM58" s="37"/>
    </row>
    <row r="59" spans="12:39" x14ac:dyDescent="0.3">
      <c r="L59" t="s">
        <v>46</v>
      </c>
      <c r="O59" s="23"/>
      <c r="P59" s="40">
        <f t="shared" ref="P59" si="69">0.5*S58</f>
        <v>3.4151222219119085E-7</v>
      </c>
      <c r="Q59" s="40"/>
      <c r="R59" s="40"/>
      <c r="S59" s="40">
        <f t="shared" ref="S59" si="70">0.5*P58</f>
        <v>0</v>
      </c>
      <c r="T59" s="40"/>
      <c r="U59" s="40"/>
      <c r="V59" s="30"/>
      <c r="W59" s="40">
        <f t="shared" ref="W59" si="71">0.5*Z58</f>
        <v>-8.5378055547797727E-8</v>
      </c>
      <c r="X59" s="40"/>
      <c r="Y59" s="40"/>
      <c r="Z59" s="40">
        <f t="shared" ref="Z59" si="72">0.5*W58</f>
        <v>5.6918703698531809E-8</v>
      </c>
      <c r="AA59" s="40"/>
      <c r="AB59" s="40"/>
      <c r="AC59" s="30"/>
      <c r="AD59" s="40">
        <f t="shared" ref="AD59" si="73">0.5*AG58</f>
        <v>0</v>
      </c>
      <c r="AE59" s="40"/>
      <c r="AF59" s="40"/>
      <c r="AG59" s="40">
        <f t="shared" ref="AG59" si="74">0.5*AD58</f>
        <v>-5.1226833328678636E-7</v>
      </c>
      <c r="AH59" s="40"/>
      <c r="AI59" s="40"/>
      <c r="AJ59" s="34"/>
      <c r="AK59" s="37"/>
      <c r="AL59" s="37"/>
      <c r="AM59" s="37"/>
    </row>
    <row r="60" spans="12:39" x14ac:dyDescent="0.3">
      <c r="L60" t="s">
        <v>47</v>
      </c>
      <c r="O60" s="22"/>
      <c r="P60" s="41">
        <f t="shared" ref="P60" si="75">-SUM(P59)*$P$44</f>
        <v>0</v>
      </c>
      <c r="Q60" s="41"/>
      <c r="R60" s="41"/>
      <c r="S60" s="41">
        <f t="shared" ref="S60" si="76">-SUM(S59:Y59)*$S$44</f>
        <v>7.3181190469540908E-8</v>
      </c>
      <c r="T60" s="41"/>
      <c r="U60" s="41"/>
      <c r="V60" s="29"/>
      <c r="W60" s="41">
        <f t="shared" ref="W60" si="77">-SUM(S59:Y59)*$W$44</f>
        <v>1.2196865078256818E-8</v>
      </c>
      <c r="X60" s="41"/>
      <c r="Y60" s="41"/>
      <c r="Z60" s="41">
        <f t="shared" ref="Z60" si="78">-SUM(Z59:AF59)*$Z$44</f>
        <v>-8.1312433855045432E-9</v>
      </c>
      <c r="AA60" s="41"/>
      <c r="AB60" s="41"/>
      <c r="AC60" s="29"/>
      <c r="AD60" s="41">
        <f t="shared" ref="AD60" si="79">-SUM(Z59:AF59)*$AD$44</f>
        <v>-4.8787460313027259E-8</v>
      </c>
      <c r="AE60" s="41"/>
      <c r="AF60" s="41"/>
      <c r="AG60" s="41">
        <f t="shared" ref="AG60" si="80">-SUM(AG59)*$AG$44</f>
        <v>0</v>
      </c>
      <c r="AH60" s="41"/>
      <c r="AI60" s="41"/>
      <c r="AJ60" s="33"/>
      <c r="AK60" s="37"/>
      <c r="AL60" s="37"/>
      <c r="AM60" s="37"/>
    </row>
    <row r="61" spans="12:39" x14ac:dyDescent="0.3">
      <c r="L61" t="s">
        <v>48</v>
      </c>
      <c r="O61" s="23"/>
      <c r="P61" s="40">
        <f t="shared" ref="P61" si="81">0.5*S60</f>
        <v>3.6590595234770454E-8</v>
      </c>
      <c r="Q61" s="40"/>
      <c r="R61" s="40"/>
      <c r="S61" s="40">
        <f t="shared" ref="S61" si="82">0.5*P60</f>
        <v>0</v>
      </c>
      <c r="T61" s="40"/>
      <c r="U61" s="40"/>
      <c r="V61" s="30"/>
      <c r="W61" s="40">
        <f t="shared" ref="W61" si="83">0.5*Z60</f>
        <v>-4.0656216927522716E-9</v>
      </c>
      <c r="X61" s="40"/>
      <c r="Y61" s="40"/>
      <c r="Z61" s="40">
        <f t="shared" ref="Z61" si="84">0.5*W60</f>
        <v>6.098432539128409E-9</v>
      </c>
      <c r="AA61" s="40"/>
      <c r="AB61" s="40"/>
      <c r="AC61" s="30"/>
      <c r="AD61" s="40">
        <f t="shared" ref="AD61" si="85">0.5*AG60</f>
        <v>0</v>
      </c>
      <c r="AE61" s="40"/>
      <c r="AF61" s="40"/>
      <c r="AG61" s="40">
        <f t="shared" ref="AG61" si="86">0.5*AD60</f>
        <v>-2.439373015651363E-8</v>
      </c>
      <c r="AH61" s="40"/>
      <c r="AI61" s="40"/>
      <c r="AJ61" s="34"/>
      <c r="AK61" s="37"/>
      <c r="AL61" s="37"/>
      <c r="AM61" s="37"/>
    </row>
    <row r="62" spans="12:39" x14ac:dyDescent="0.3">
      <c r="L62" t="s">
        <v>49</v>
      </c>
      <c r="O62" s="22"/>
      <c r="P62" s="41">
        <f t="shared" ref="P62" si="87">-SUM(P61)*$P$44</f>
        <v>0</v>
      </c>
      <c r="Q62" s="41"/>
      <c r="R62" s="41"/>
      <c r="S62" s="41">
        <f t="shared" ref="S62" si="88">-SUM(S61:Y61)*$S$44</f>
        <v>3.4848185937876614E-9</v>
      </c>
      <c r="T62" s="41"/>
      <c r="U62" s="41"/>
      <c r="V62" s="29"/>
      <c r="W62" s="41">
        <f t="shared" ref="W62" si="89">-SUM(S61:Y61)*$W$44</f>
        <v>5.8080309896461023E-10</v>
      </c>
      <c r="X62" s="41"/>
      <c r="Y62" s="41"/>
      <c r="Z62" s="41">
        <f t="shared" ref="Z62" si="90">-SUM(Z61:AF61)*$Z$44</f>
        <v>-8.7120464844691555E-10</v>
      </c>
      <c r="AA62" s="41"/>
      <c r="AB62" s="41"/>
      <c r="AC62" s="29"/>
      <c r="AD62" s="41">
        <f t="shared" ref="AD62" si="91">-SUM(Z61:AF61)*$AD$44</f>
        <v>-5.2272278906814929E-9</v>
      </c>
      <c r="AE62" s="41"/>
      <c r="AF62" s="41"/>
      <c r="AG62" s="41">
        <f t="shared" ref="AG62" si="92">-SUM(AG61)*$AG$44</f>
        <v>0</v>
      </c>
      <c r="AH62" s="41"/>
      <c r="AI62" s="41"/>
      <c r="AJ62" s="33"/>
      <c r="AK62" s="37"/>
      <c r="AL62" s="37"/>
      <c r="AM62" s="37"/>
    </row>
    <row r="63" spans="12:39" x14ac:dyDescent="0.3">
      <c r="L63" t="s">
        <v>50</v>
      </c>
      <c r="O63" s="23"/>
      <c r="P63" s="40">
        <f t="shared" ref="P63" si="93">0.5*S62</f>
        <v>1.7424092968938307E-9</v>
      </c>
      <c r="Q63" s="40"/>
      <c r="R63" s="40"/>
      <c r="S63" s="40">
        <f t="shared" ref="S63" si="94">0.5*P62</f>
        <v>0</v>
      </c>
      <c r="T63" s="40"/>
      <c r="U63" s="40"/>
      <c r="V63" s="30"/>
      <c r="W63" s="40">
        <f t="shared" ref="W63" si="95">0.5*Z62</f>
        <v>-4.3560232422345777E-10</v>
      </c>
      <c r="X63" s="40"/>
      <c r="Y63" s="40"/>
      <c r="Z63" s="40">
        <f t="shared" ref="Z63" si="96">0.5*W62</f>
        <v>2.9040154948230511E-10</v>
      </c>
      <c r="AA63" s="40"/>
      <c r="AB63" s="40"/>
      <c r="AC63" s="30"/>
      <c r="AD63" s="40">
        <f t="shared" ref="AD63" si="97">0.5*AG62</f>
        <v>0</v>
      </c>
      <c r="AE63" s="40"/>
      <c r="AF63" s="40"/>
      <c r="AG63" s="40">
        <f t="shared" ref="AG63" si="98">0.5*AD62</f>
        <v>-2.6136139453407464E-9</v>
      </c>
      <c r="AH63" s="40"/>
      <c r="AI63" s="40"/>
      <c r="AJ63" s="34"/>
      <c r="AK63" s="37"/>
      <c r="AL63" s="37"/>
      <c r="AM63" s="37"/>
    </row>
    <row r="64" spans="12:39" x14ac:dyDescent="0.3">
      <c r="L64" t="s">
        <v>51</v>
      </c>
      <c r="P64" s="39">
        <f t="shared" ref="P64" si="99">-SUM(P63)*$P$44</f>
        <v>0</v>
      </c>
      <c r="Q64" s="39"/>
      <c r="R64" s="39"/>
      <c r="S64" s="39">
        <f t="shared" ref="S64" si="100">-SUM(S63:Y63)*$S$44</f>
        <v>3.733734207629638E-10</v>
      </c>
      <c r="T64" s="39"/>
      <c r="U64" s="39"/>
      <c r="V64" s="18"/>
      <c r="W64" s="39">
        <f t="shared" ref="W64" si="101">-SUM(S63:Y63)*$W$44</f>
        <v>6.2228903460493962E-11</v>
      </c>
      <c r="X64" s="39"/>
      <c r="Y64" s="39"/>
      <c r="Z64" s="39">
        <f t="shared" ref="Z64" si="102">-SUM(Z63:AF63)*$Z$44</f>
        <v>-4.1485935640329297E-11</v>
      </c>
      <c r="AA64" s="39"/>
      <c r="AB64" s="39"/>
      <c r="AC64" s="18"/>
      <c r="AD64" s="39">
        <f t="shared" ref="AD64" si="103">-SUM(Z63:AF63)*$AD$44</f>
        <v>-2.489156138419758E-10</v>
      </c>
      <c r="AE64" s="39"/>
      <c r="AF64" s="39"/>
      <c r="AG64" s="39">
        <f t="shared" ref="AG64" si="104">-SUM(AG63)*$AG$44</f>
        <v>0</v>
      </c>
      <c r="AH64" s="39"/>
      <c r="AI64" s="39"/>
      <c r="AJ64" s="18"/>
      <c r="AK64" s="37"/>
      <c r="AL64" s="37"/>
      <c r="AM64" s="37"/>
    </row>
    <row r="65" spans="12:39" x14ac:dyDescent="0.3">
      <c r="L65" t="s">
        <v>52</v>
      </c>
      <c r="P65" s="38">
        <f>SUM(P45:R64)</f>
        <v>2.8615384613418815</v>
      </c>
      <c r="Q65" s="38"/>
      <c r="R65" s="38"/>
      <c r="S65" s="38">
        <f>SUM(S45:U64)</f>
        <v>5.7230769230571363</v>
      </c>
      <c r="T65" s="38"/>
      <c r="U65" s="38"/>
      <c r="V65" s="15"/>
      <c r="W65" s="38">
        <f>SUM(W45:Y64)</f>
        <v>-5.7230769230571381</v>
      </c>
      <c r="X65" s="38"/>
      <c r="Y65" s="38"/>
      <c r="Z65" s="38">
        <f>SUM(Z45:AB64)</f>
        <v>8.123076923048842</v>
      </c>
      <c r="AA65" s="38"/>
      <c r="AB65" s="38"/>
      <c r="AC65" s="15"/>
      <c r="AD65" s="38">
        <f>SUM(AD45:AF64)</f>
        <v>-8.1230769230488402</v>
      </c>
      <c r="AE65" s="38"/>
      <c r="AF65" s="38"/>
      <c r="AG65" s="38">
        <f>SUM(AG45:AI64)</f>
        <v>-4.0615384613999623</v>
      </c>
      <c r="AH65" s="38"/>
      <c r="AI65" s="38"/>
      <c r="AJ65" s="18"/>
      <c r="AK65" s="37"/>
      <c r="AL65" s="37"/>
      <c r="AM65" s="37"/>
    </row>
    <row r="66" spans="12:39" x14ac:dyDescent="0.3">
      <c r="S66" s="37"/>
      <c r="T66" s="37"/>
      <c r="U66" s="37"/>
      <c r="V66" s="18"/>
      <c r="W66" s="37"/>
      <c r="X66" s="37"/>
      <c r="Y66" s="37"/>
      <c r="Z66" s="37"/>
      <c r="AA66" s="37"/>
      <c r="AB66" s="37"/>
      <c r="AC66" s="18"/>
      <c r="AD66" s="37"/>
      <c r="AE66" s="37"/>
      <c r="AF66" s="37"/>
      <c r="AG66" s="37"/>
      <c r="AH66" s="37"/>
      <c r="AI66" s="37"/>
      <c r="AJ66" s="18"/>
      <c r="AK66" s="37"/>
      <c r="AL66" s="37"/>
      <c r="AM66" s="37"/>
    </row>
    <row r="67" spans="12:39" x14ac:dyDescent="0.3">
      <c r="S67" s="37"/>
      <c r="T67" s="37"/>
      <c r="U67" s="37"/>
      <c r="V67" s="18"/>
      <c r="W67" s="37"/>
      <c r="X67" s="37"/>
      <c r="Y67" s="37"/>
      <c r="Z67" s="37"/>
      <c r="AA67" s="37"/>
      <c r="AB67" s="37"/>
      <c r="AC67" s="18"/>
      <c r="AD67" s="37"/>
      <c r="AE67" s="37"/>
      <c r="AF67" s="37"/>
      <c r="AG67" s="37"/>
      <c r="AH67" s="37"/>
      <c r="AI67" s="37"/>
      <c r="AJ67" s="18"/>
      <c r="AK67" s="37"/>
      <c r="AL67" s="37"/>
      <c r="AM67" s="37"/>
    </row>
    <row r="68" spans="12:39" x14ac:dyDescent="0.3">
      <c r="S68" s="37"/>
      <c r="T68" s="37"/>
      <c r="U68" s="37"/>
      <c r="V68" s="18"/>
      <c r="W68" s="37"/>
      <c r="X68" s="37"/>
      <c r="Y68" s="37"/>
      <c r="Z68" s="37"/>
      <c r="AA68" s="37"/>
      <c r="AB68" s="37"/>
      <c r="AC68" s="18"/>
      <c r="AD68" s="37"/>
      <c r="AE68" s="37"/>
      <c r="AF68" s="37"/>
      <c r="AG68" s="37"/>
      <c r="AH68" s="37"/>
      <c r="AI68" s="37"/>
      <c r="AJ68" s="18"/>
      <c r="AK68" s="37"/>
      <c r="AL68" s="37"/>
      <c r="AM68" s="37"/>
    </row>
    <row r="69" spans="12:39" x14ac:dyDescent="0.3">
      <c r="S69" s="37"/>
      <c r="T69" s="37"/>
      <c r="U69" s="37"/>
      <c r="V69" s="18"/>
      <c r="W69" s="37"/>
      <c r="X69" s="37"/>
      <c r="Y69" s="37"/>
      <c r="Z69" s="37"/>
      <c r="AA69" s="37"/>
      <c r="AB69" s="37"/>
      <c r="AC69" s="18"/>
      <c r="AD69" s="37"/>
      <c r="AE69" s="37"/>
      <c r="AF69" s="37"/>
      <c r="AG69" s="37"/>
      <c r="AH69" s="37"/>
      <c r="AI69" s="37"/>
      <c r="AJ69" s="18"/>
      <c r="AK69" s="37"/>
      <c r="AL69" s="37"/>
      <c r="AM69" s="37"/>
    </row>
  </sheetData>
  <mergeCells count="289">
    <mergeCell ref="AG40:AI40"/>
    <mergeCell ref="P43:R43"/>
    <mergeCell ref="W43:Y43"/>
    <mergeCell ref="Z43:AB43"/>
    <mergeCell ref="AD43:AF43"/>
    <mergeCell ref="W40:Y40"/>
    <mergeCell ref="P65:R65"/>
    <mergeCell ref="L27:N27"/>
    <mergeCell ref="L28:N28"/>
    <mergeCell ref="L30:N31"/>
    <mergeCell ref="K33:N34"/>
    <mergeCell ref="L37:N37"/>
    <mergeCell ref="P61:R61"/>
    <mergeCell ref="P62:R62"/>
    <mergeCell ref="P63:R63"/>
    <mergeCell ref="P64:R64"/>
    <mergeCell ref="P56:R56"/>
    <mergeCell ref="P57:R57"/>
    <mergeCell ref="P58:R58"/>
    <mergeCell ref="P59:R59"/>
    <mergeCell ref="P60:R60"/>
    <mergeCell ref="O42:R42"/>
    <mergeCell ref="S42:Y42"/>
    <mergeCell ref="Z42:AF42"/>
    <mergeCell ref="AG42:AJ42"/>
    <mergeCell ref="P52:R52"/>
    <mergeCell ref="P53:R53"/>
    <mergeCell ref="P54:R54"/>
    <mergeCell ref="P55:R55"/>
    <mergeCell ref="P44:R44"/>
    <mergeCell ref="P45:R45"/>
    <mergeCell ref="P46:R46"/>
    <mergeCell ref="P47:R47"/>
    <mergeCell ref="P48:R48"/>
    <mergeCell ref="P49:R49"/>
    <mergeCell ref="P50:R50"/>
    <mergeCell ref="P51:R51"/>
    <mergeCell ref="S43:U43"/>
    <mergeCell ref="AG43:AI43"/>
    <mergeCell ref="S44:U44"/>
    <mergeCell ref="W44:Y44"/>
    <mergeCell ref="Z44:AB44"/>
    <mergeCell ref="AD44:AF44"/>
    <mergeCell ref="AG44:AI44"/>
    <mergeCell ref="W45:Y45"/>
    <mergeCell ref="Z45:AB45"/>
    <mergeCell ref="AD45:AF45"/>
    <mergeCell ref="S45:U45"/>
    <mergeCell ref="AG45:AI45"/>
    <mergeCell ref="AK34:AM34"/>
    <mergeCell ref="P36:R36"/>
    <mergeCell ref="P38:R39"/>
    <mergeCell ref="P40:R40"/>
    <mergeCell ref="S36:U36"/>
    <mergeCell ref="Z36:AB36"/>
    <mergeCell ref="AD36:AF36"/>
    <mergeCell ref="AG36:AI36"/>
    <mergeCell ref="AD38:AF39"/>
    <mergeCell ref="Z38:AB39"/>
    <mergeCell ref="W38:Y39"/>
    <mergeCell ref="S38:U39"/>
    <mergeCell ref="AD40:AF40"/>
    <mergeCell ref="Z40:AB40"/>
    <mergeCell ref="AK37:AP37"/>
    <mergeCell ref="W37:AB37"/>
    <mergeCell ref="AD37:AI37"/>
    <mergeCell ref="P35:U35"/>
    <mergeCell ref="P37:U37"/>
    <mergeCell ref="S34:U34"/>
    <mergeCell ref="W34:Y34"/>
    <mergeCell ref="Z34:AB34"/>
    <mergeCell ref="S40:U40"/>
    <mergeCell ref="AG38:AI39"/>
    <mergeCell ref="Y8:Z8"/>
    <mergeCell ref="Q9:W9"/>
    <mergeCell ref="Y9:Z9"/>
    <mergeCell ref="Q10:W10"/>
    <mergeCell ref="Y10:Z10"/>
    <mergeCell ref="P30:U30"/>
    <mergeCell ref="W30:AB30"/>
    <mergeCell ref="P31:U31"/>
    <mergeCell ref="W31:AB31"/>
    <mergeCell ref="P27:U27"/>
    <mergeCell ref="W27:AB27"/>
    <mergeCell ref="P28:U28"/>
    <mergeCell ref="W28:AB28"/>
    <mergeCell ref="P26:U26"/>
    <mergeCell ref="W26:AB26"/>
    <mergeCell ref="O25:AJ25"/>
    <mergeCell ref="AD34:AF34"/>
    <mergeCell ref="W33:Y33"/>
    <mergeCell ref="Z33:AB33"/>
    <mergeCell ref="AD33:AF33"/>
    <mergeCell ref="AD26:AI26"/>
    <mergeCell ref="S33:U33"/>
    <mergeCell ref="P33:R33"/>
    <mergeCell ref="P34:R34"/>
    <mergeCell ref="AG33:AI33"/>
    <mergeCell ref="AG34:AI34"/>
    <mergeCell ref="AK26:AP26"/>
    <mergeCell ref="AD30:AI30"/>
    <mergeCell ref="AK33:AP33"/>
    <mergeCell ref="BP6:CR6"/>
    <mergeCell ref="BP7:BT7"/>
    <mergeCell ref="BU7:BW7"/>
    <mergeCell ref="BX7:BZ7"/>
    <mergeCell ref="CA7:CC7"/>
    <mergeCell ref="CD7:CF7"/>
    <mergeCell ref="CG7:CI7"/>
    <mergeCell ref="CJ7:CL7"/>
    <mergeCell ref="CM7:CO7"/>
    <mergeCell ref="CP7:CR7"/>
    <mergeCell ref="CJ8:CL8"/>
    <mergeCell ref="CM8:CO8"/>
    <mergeCell ref="CP8:CR8"/>
    <mergeCell ref="BP9:BT9"/>
    <mergeCell ref="BU9:BW9"/>
    <mergeCell ref="BX9:BZ9"/>
    <mergeCell ref="CA9:CC9"/>
    <mergeCell ref="CD9:CF9"/>
    <mergeCell ref="BP8:BT8"/>
    <mergeCell ref="BU8:BW8"/>
    <mergeCell ref="BX8:BZ8"/>
    <mergeCell ref="CA8:CC8"/>
    <mergeCell ref="CD8:CF8"/>
    <mergeCell ref="CG8:CI8"/>
    <mergeCell ref="W36:Y36"/>
    <mergeCell ref="AK28:AP28"/>
    <mergeCell ref="AK27:AP27"/>
    <mergeCell ref="AK30:AP30"/>
    <mergeCell ref="AD31:AI31"/>
    <mergeCell ref="AK31:AP31"/>
    <mergeCell ref="AD27:AH27"/>
    <mergeCell ref="AD28:AH28"/>
    <mergeCell ref="CP10:CR10"/>
    <mergeCell ref="CM9:CO9"/>
    <mergeCell ref="CP9:CR9"/>
    <mergeCell ref="BP10:BT10"/>
    <mergeCell ref="BU10:BW10"/>
    <mergeCell ref="BX10:BZ10"/>
    <mergeCell ref="CA10:CC10"/>
    <mergeCell ref="CD10:CF10"/>
    <mergeCell ref="CG10:CI10"/>
    <mergeCell ref="CJ10:CL10"/>
    <mergeCell ref="CM10:CO10"/>
    <mergeCell ref="CG9:CI9"/>
    <mergeCell ref="CJ9:CL9"/>
    <mergeCell ref="Z47:AB47"/>
    <mergeCell ref="AD47:AF47"/>
    <mergeCell ref="AG47:AI47"/>
    <mergeCell ref="S46:U46"/>
    <mergeCell ref="W46:Y46"/>
    <mergeCell ref="Z46:AB46"/>
    <mergeCell ref="AD46:AF46"/>
    <mergeCell ref="AG46:AI46"/>
    <mergeCell ref="S49:U49"/>
    <mergeCell ref="W49:Y49"/>
    <mergeCell ref="Z49:AB49"/>
    <mergeCell ref="AD49:AF49"/>
    <mergeCell ref="AG49:AI49"/>
    <mergeCell ref="S47:U47"/>
    <mergeCell ref="W47:Y47"/>
    <mergeCell ref="AK49:AM49"/>
    <mergeCell ref="S48:U48"/>
    <mergeCell ref="W48:Y48"/>
    <mergeCell ref="Z48:AB48"/>
    <mergeCell ref="AD48:AF48"/>
    <mergeCell ref="AG48:AI48"/>
    <mergeCell ref="AK48:AM48"/>
    <mergeCell ref="S51:U51"/>
    <mergeCell ref="W51:Y51"/>
    <mergeCell ref="Z51:AB51"/>
    <mergeCell ref="AD51:AF51"/>
    <mergeCell ref="AG51:AI51"/>
    <mergeCell ref="AK51:AM51"/>
    <mergeCell ref="S50:U50"/>
    <mergeCell ref="W50:Y50"/>
    <mergeCell ref="Z50:AB50"/>
    <mergeCell ref="AD50:AF50"/>
    <mergeCell ref="AG50:AI50"/>
    <mergeCell ref="AK50:AM50"/>
    <mergeCell ref="S53:U53"/>
    <mergeCell ref="W53:Y53"/>
    <mergeCell ref="Z53:AB53"/>
    <mergeCell ref="AD53:AF53"/>
    <mergeCell ref="AG53:AI53"/>
    <mergeCell ref="AK53:AM53"/>
    <mergeCell ref="S52:U52"/>
    <mergeCell ref="W52:Y52"/>
    <mergeCell ref="Z52:AB52"/>
    <mergeCell ref="AD52:AF52"/>
    <mergeCell ref="AG52:AI52"/>
    <mergeCell ref="AK52:AM52"/>
    <mergeCell ref="S55:U55"/>
    <mergeCell ref="W55:Y55"/>
    <mergeCell ref="Z55:AB55"/>
    <mergeCell ref="AD55:AF55"/>
    <mergeCell ref="AG55:AI55"/>
    <mergeCell ref="AK55:AM55"/>
    <mergeCell ref="S54:U54"/>
    <mergeCell ref="W54:Y54"/>
    <mergeCell ref="Z54:AB54"/>
    <mergeCell ref="AD54:AF54"/>
    <mergeCell ref="AG54:AI54"/>
    <mergeCell ref="AK54:AM54"/>
    <mergeCell ref="S57:U57"/>
    <mergeCell ref="W57:Y57"/>
    <mergeCell ref="Z57:AB57"/>
    <mergeCell ref="AD57:AF57"/>
    <mergeCell ref="AG57:AI57"/>
    <mergeCell ref="AK57:AM57"/>
    <mergeCell ref="S56:U56"/>
    <mergeCell ref="W56:Y56"/>
    <mergeCell ref="Z56:AB56"/>
    <mergeCell ref="AD56:AF56"/>
    <mergeCell ref="AG56:AI56"/>
    <mergeCell ref="AK56:AM56"/>
    <mergeCell ref="S59:U59"/>
    <mergeCell ref="W59:Y59"/>
    <mergeCell ref="Z59:AB59"/>
    <mergeCell ref="AD59:AF59"/>
    <mergeCell ref="AG59:AI59"/>
    <mergeCell ref="AK59:AM59"/>
    <mergeCell ref="S58:U58"/>
    <mergeCell ref="W58:Y58"/>
    <mergeCell ref="Z58:AB58"/>
    <mergeCell ref="AD58:AF58"/>
    <mergeCell ref="AG58:AI58"/>
    <mergeCell ref="AK58:AM58"/>
    <mergeCell ref="S61:U61"/>
    <mergeCell ref="W61:Y61"/>
    <mergeCell ref="Z61:AB61"/>
    <mergeCell ref="AD61:AF61"/>
    <mergeCell ref="AG61:AI61"/>
    <mergeCell ref="AK61:AM61"/>
    <mergeCell ref="S60:U60"/>
    <mergeCell ref="W60:Y60"/>
    <mergeCell ref="Z60:AB60"/>
    <mergeCell ref="AD60:AF60"/>
    <mergeCell ref="AG60:AI60"/>
    <mergeCell ref="AK60:AM60"/>
    <mergeCell ref="S63:U63"/>
    <mergeCell ref="W63:Y63"/>
    <mergeCell ref="Z63:AB63"/>
    <mergeCell ref="AD63:AF63"/>
    <mergeCell ref="AG63:AI63"/>
    <mergeCell ref="AK63:AM63"/>
    <mergeCell ref="S62:U62"/>
    <mergeCell ref="W62:Y62"/>
    <mergeCell ref="Z62:AB62"/>
    <mergeCell ref="AD62:AF62"/>
    <mergeCell ref="AG62:AI62"/>
    <mergeCell ref="AK62:AM62"/>
    <mergeCell ref="S65:U65"/>
    <mergeCell ref="W65:Y65"/>
    <mergeCell ref="Z65:AB65"/>
    <mergeCell ref="AD65:AF65"/>
    <mergeCell ref="AG65:AI65"/>
    <mergeCell ref="AK65:AM65"/>
    <mergeCell ref="S64:U64"/>
    <mergeCell ref="W64:Y64"/>
    <mergeCell ref="Z64:AB64"/>
    <mergeCell ref="AD64:AF64"/>
    <mergeCell ref="AG64:AI64"/>
    <mergeCell ref="AK64:AM64"/>
    <mergeCell ref="S67:U67"/>
    <mergeCell ref="W67:Y67"/>
    <mergeCell ref="Z67:AB67"/>
    <mergeCell ref="AD67:AF67"/>
    <mergeCell ref="AG67:AI67"/>
    <mergeCell ref="AK67:AM67"/>
    <mergeCell ref="S66:U66"/>
    <mergeCell ref="W66:Y66"/>
    <mergeCell ref="Z66:AB66"/>
    <mergeCell ref="AD66:AF66"/>
    <mergeCell ref="AG66:AI66"/>
    <mergeCell ref="AK66:AM66"/>
    <mergeCell ref="S69:U69"/>
    <mergeCell ref="W69:Y69"/>
    <mergeCell ref="Z69:AB69"/>
    <mergeCell ref="AD69:AF69"/>
    <mergeCell ref="AG69:AI69"/>
    <mergeCell ref="AK69:AM69"/>
    <mergeCell ref="S68:U68"/>
    <mergeCell ref="W68:Y68"/>
    <mergeCell ref="Z68:AB68"/>
    <mergeCell ref="AD68:AF68"/>
    <mergeCell ref="AG68:AI68"/>
    <mergeCell ref="AK68:AM68"/>
  </mergeCells>
  <phoneticPr fontId="1" type="noConversion"/>
  <dataValidations count="2">
    <dataValidation type="list" allowBlank="1" showInputMessage="1" showErrorMessage="1" sqref="P30:AD30 AK30" xr:uid="{484F2383-4C7E-4DE7-B7A9-0A682ED1CB3C}">
      <formula1>$AG$8:$AG$9</formula1>
    </dataValidation>
    <dataValidation type="list" allowBlank="1" showInputMessage="1" showErrorMessage="1" sqref="P38 S38 W38 AD38 Z38 AG38" xr:uid="{5F39840D-B103-4487-9C6A-9FD6866DBFED}">
      <formula1>$BF$8:$BF$10</formula1>
    </dataValidation>
  </dataValidations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cp:lastPrinted>2024-04-18T05:39:19Z</cp:lastPrinted>
  <dcterms:created xsi:type="dcterms:W3CDTF">2024-04-16T06:05:51Z</dcterms:created>
  <dcterms:modified xsi:type="dcterms:W3CDTF">2024-04-29T21:55:04Z</dcterms:modified>
</cp:coreProperties>
</file>