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AFA0FBBF-989E-41F1-9D8E-52C1B3355588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8" i="1" l="1"/>
  <c r="X58" i="1"/>
  <c r="AA58" i="1"/>
  <c r="AD58" i="1"/>
  <c r="AG58" i="1"/>
  <c r="R58" i="1"/>
  <c r="R43" i="1"/>
  <c r="U43" i="1"/>
  <c r="R44" i="1" s="1"/>
  <c r="R45" i="1" s="1"/>
  <c r="U46" i="1" s="1"/>
  <c r="X43" i="1"/>
  <c r="AA44" i="1" s="1"/>
  <c r="AA43" i="1"/>
  <c r="X44" i="1" s="1"/>
  <c r="AD43" i="1"/>
  <c r="AG44" i="1" s="1"/>
  <c r="AG45" i="1" s="1"/>
  <c r="AD46" i="1" s="1"/>
  <c r="AG43" i="1"/>
  <c r="U44" i="1"/>
  <c r="AD44" i="1"/>
  <c r="R41" i="1"/>
  <c r="U42" i="1" s="1"/>
  <c r="U41" i="1"/>
  <c r="R42" i="1" s="1"/>
  <c r="X41" i="1"/>
  <c r="AA42" i="1" s="1"/>
  <c r="AA41" i="1"/>
  <c r="X42" i="1" s="1"/>
  <c r="AD41" i="1"/>
  <c r="AG42" i="1" s="1"/>
  <c r="AG41" i="1"/>
  <c r="AD42" i="1"/>
  <c r="R39" i="1"/>
  <c r="AG39" i="1"/>
  <c r="AD40" i="1"/>
  <c r="AD39" i="1"/>
  <c r="AG40" i="1" s="1"/>
  <c r="AA39" i="1"/>
  <c r="X40" i="1" s="1"/>
  <c r="X39" i="1"/>
  <c r="AA40" i="1" s="1"/>
  <c r="U39" i="1"/>
  <c r="R40" i="1" s="1"/>
  <c r="U40" i="1"/>
  <c r="U45" i="1" l="1"/>
  <c r="R46" i="1" s="1"/>
  <c r="R47" i="1" s="1"/>
  <c r="U48" i="1" s="1"/>
  <c r="X45" i="1"/>
  <c r="AA46" i="1" s="1"/>
  <c r="AA45" i="1"/>
  <c r="X46" i="1" s="1"/>
  <c r="X47" i="1" s="1"/>
  <c r="AA48" i="1" s="1"/>
  <c r="AD45" i="1"/>
  <c r="AG46" i="1" s="1"/>
  <c r="AG47" i="1" s="1"/>
  <c r="AD48" i="1" s="1"/>
  <c r="U47" i="1"/>
  <c r="R48" i="1" s="1"/>
  <c r="R49" i="1" s="1"/>
  <c r="U50" i="1" s="1"/>
  <c r="CC9" i="1"/>
  <c r="CF9" i="1" s="1"/>
  <c r="BW9" i="1"/>
  <c r="BZ9" i="1" s="1"/>
  <c r="AA29" i="1" s="1"/>
  <c r="AA38" i="1" s="1"/>
  <c r="BQ9" i="1"/>
  <c r="BT9" i="1" s="1"/>
  <c r="CC8" i="1"/>
  <c r="CF8" i="1" s="1"/>
  <c r="AG29" i="1" s="1"/>
  <c r="AG38" i="1" s="1"/>
  <c r="BW8" i="1"/>
  <c r="BZ8" i="1" s="1"/>
  <c r="BQ8" i="1"/>
  <c r="BT8" i="1" s="1"/>
  <c r="U29" i="1" s="1"/>
  <c r="U38" i="1" s="1"/>
  <c r="CI9" i="1"/>
  <c r="CL9" i="1" s="1"/>
  <c r="CI8" i="1"/>
  <c r="CL8" i="1" s="1"/>
  <c r="AD49" i="1" l="1"/>
  <c r="AG50" i="1" s="1"/>
  <c r="AG51" i="1" s="1"/>
  <c r="AD52" i="1" s="1"/>
  <c r="AA49" i="1"/>
  <c r="X50" i="1" s="1"/>
  <c r="U51" i="1" s="1"/>
  <c r="R52" i="1" s="1"/>
  <c r="R53" i="1" s="1"/>
  <c r="U54" i="1" s="1"/>
  <c r="AA47" i="1"/>
  <c r="X48" i="1" s="1"/>
  <c r="U49" i="1" s="1"/>
  <c r="R50" i="1" s="1"/>
  <c r="R51" i="1" s="1"/>
  <c r="U52" i="1" s="1"/>
  <c r="AD47" i="1"/>
  <c r="AG48" i="1" s="1"/>
  <c r="AG49" i="1" s="1"/>
  <c r="AD50" i="1" s="1"/>
  <c r="AD29" i="1"/>
  <c r="AD38" i="1" s="1"/>
  <c r="X29" i="1"/>
  <c r="X38" i="1" s="1"/>
  <c r="O29" i="1"/>
  <c r="R38" i="1" s="1"/>
  <c r="X49" i="1" l="1"/>
  <c r="AA50" i="1" s="1"/>
  <c r="X51" i="1"/>
  <c r="AA52" i="1" s="1"/>
  <c r="AA53" i="1" l="1"/>
  <c r="X54" i="1" s="1"/>
  <c r="AD53" i="1"/>
  <c r="AG54" i="1" s="1"/>
  <c r="AG55" i="1" s="1"/>
  <c r="AD56" i="1" s="1"/>
  <c r="AD51" i="1"/>
  <c r="AG52" i="1" s="1"/>
  <c r="AG53" i="1" s="1"/>
  <c r="AD54" i="1" s="1"/>
  <c r="AA51" i="1"/>
  <c r="X52" i="1" s="1"/>
  <c r="U53" i="1" l="1"/>
  <c r="R54" i="1" s="1"/>
  <c r="R55" i="1" s="1"/>
  <c r="U56" i="1" s="1"/>
  <c r="X53" i="1"/>
  <c r="AA54" i="1" s="1"/>
  <c r="U55" i="1"/>
  <c r="R56" i="1" s="1"/>
  <c r="R57" i="1" s="1"/>
  <c r="X55" i="1"/>
  <c r="AA56" i="1" s="1"/>
  <c r="AA57" i="1" l="1"/>
  <c r="AD57" i="1"/>
  <c r="AD55" i="1"/>
  <c r="AG56" i="1" s="1"/>
  <c r="AG57" i="1" s="1"/>
  <c r="AA55" i="1"/>
  <c r="X56" i="1" s="1"/>
  <c r="U57" i="1"/>
  <c r="X57" i="1"/>
  <c r="AG23" i="1" l="1"/>
  <c r="AG37" i="1" s="1"/>
  <c r="O23" i="1"/>
  <c r="R37" i="1" s="1"/>
  <c r="U20" i="1"/>
  <c r="AA20" i="1"/>
  <c r="AG20" i="1"/>
  <c r="O20" i="1"/>
  <c r="AD23" i="1" l="1"/>
  <c r="AD37" i="1" s="1"/>
  <c r="AA23" i="1"/>
  <c r="AA37" i="1" s="1"/>
  <c r="X23" i="1"/>
  <c r="X37" i="1" s="1"/>
  <c r="U23" i="1"/>
  <c r="U37" i="1" s="1"/>
</calcChain>
</file>

<file path=xl/sharedStrings.xml><?xml version="1.0" encoding="utf-8"?>
<sst xmlns="http://schemas.openxmlformats.org/spreadsheetml/2006/main" count="93" uniqueCount="56">
  <si>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</si>
  <si>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</si>
  <si>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</si>
  <si>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</si>
  <si>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</si>
  <si>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</si>
  <si>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</si>
  <si>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</si>
  <si>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</si>
  <si>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</si>
  <si>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</si>
  <si>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</si>
  <si>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</si>
  <si>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</si>
  <si>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</si>
  <si>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</si>
  <si>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</si>
  <si>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</si>
  <si>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</si>
  <si>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</si>
  <si>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</si>
  <si>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</si>
  <si>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</si>
  <si>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</si>
  <si>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</si>
  <si>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</si>
  <si>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</si>
  <si>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</si>
  <si>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</si>
  <si>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</si>
  <si>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</si>
  <si>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</si>
  <si>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</si>
  <si>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</si>
  <si>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</si>
  <si>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</si>
  <si>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</si>
  <si>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</si>
  <si>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</si>
  <si>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</si>
  <si>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</si>
  <si>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</si>
  <si>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</si>
  <si>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</si>
  <si>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</si>
  <si>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</si>
  <si>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</si>
  <si>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</si>
  <si>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</si>
  <si>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</si>
  <si>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</si>
  <si>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</si>
  <si>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</si>
  <si>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</si>
  <si>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</si>
  <si>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Momentos Finales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</si>
</sst>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\I"/>
    <numFmt numFmtId="168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6" fontId="0" fillId="5" borderId="0" xfId="0" applyNumberFormat="1" applyFill="1" applyAlignment="1">
      <alignment horizontal="center"/>
    </xf>
    <xf numFmtId="168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6" fontId="0" fillId="5" borderId="0" xfId="0" applyNumberFormat="1" applyFill="1" applyAlignment="1">
      <alignment horizontal="center"/>
    </xf>
    <xf numFmtId="168" fontId="0" fillId="5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168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39</xdr:col>
      <xdr:colOff>53341</xdr:colOff>
      <xdr:row>8</xdr:row>
      <xdr:rowOff>76201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82841" y="1539241"/>
          <a:ext cx="136397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182880</xdr:colOff>
      <xdr:row>12</xdr:row>
      <xdr:rowOff>22860</xdr:rowOff>
    </xdr:from>
    <xdr:to>
      <xdr:col>14</xdr:col>
      <xdr:colOff>0</xdr:colOff>
      <xdr:row>24</xdr:row>
      <xdr:rowOff>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F7556633-AA2B-1572-E3BA-2F00156E63FC}"/>
            </a:ext>
          </a:extLst>
        </xdr:cNvPr>
        <xdr:cNvCxnSpPr/>
      </xdr:nvCxnSpPr>
      <xdr:spPr>
        <a:xfrm flipH="1">
          <a:off x="2659380" y="2217420"/>
          <a:ext cx="7620" cy="18059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182880</xdr:colOff>
      <xdr:row>12</xdr:row>
      <xdr:rowOff>0</xdr:rowOff>
    </xdr:from>
    <xdr:to>
      <xdr:col>20</xdr:col>
      <xdr:colOff>0</xdr:colOff>
      <xdr:row>23</xdr:row>
      <xdr:rowOff>160020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6CFEB82-3DB1-447D-83B6-591EC420464A}"/>
            </a:ext>
          </a:extLst>
        </xdr:cNvPr>
        <xdr:cNvCxnSpPr/>
      </xdr:nvCxnSpPr>
      <xdr:spPr>
        <a:xfrm flipH="1">
          <a:off x="3802380" y="2194560"/>
          <a:ext cx="7620" cy="18059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175260</xdr:rowOff>
    </xdr:from>
    <xdr:to>
      <xdr:col>26</xdr:col>
      <xdr:colOff>7620</xdr:colOff>
      <xdr:row>23</xdr:row>
      <xdr:rowOff>152400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62B93A77-E4DD-47EC-97CC-9B8861A8F2BD}"/>
            </a:ext>
          </a:extLst>
        </xdr:cNvPr>
        <xdr:cNvCxnSpPr/>
      </xdr:nvCxnSpPr>
      <xdr:spPr>
        <a:xfrm flipH="1">
          <a:off x="4953000" y="2186940"/>
          <a:ext cx="7620" cy="18059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175260</xdr:colOff>
      <xdr:row>12</xdr:row>
      <xdr:rowOff>0</xdr:rowOff>
    </xdr:from>
    <xdr:to>
      <xdr:col>31</xdr:col>
      <xdr:colOff>182880</xdr:colOff>
      <xdr:row>23</xdr:row>
      <xdr:rowOff>160020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E9B54EA-3830-4ECC-A957-AEC550E3C666}"/>
            </a:ext>
          </a:extLst>
        </xdr:cNvPr>
        <xdr:cNvCxnSpPr/>
      </xdr:nvCxnSpPr>
      <xdr:spPr>
        <a:xfrm flipH="1">
          <a:off x="6080760" y="2194560"/>
          <a:ext cx="7620" cy="18059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44823</xdr:colOff>
      <xdr:row>8</xdr:row>
      <xdr:rowOff>86959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11528611" y="1521312"/>
          <a:ext cx="1458559" cy="48005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N62"/>
  <sheetViews>
    <sheetView tabSelected="1" zoomScale="85" zoomScaleNormal="85" workbookViewId="0">
      <selection activeCell="AP13" sqref="AP13"/>
    </sheetView>
  </sheetViews>
  <sheetFormatPr baseColWidth="10" defaultRowHeight="14.4" x14ac:dyDescent="0.3"/>
  <cols>
    <col min="1" max="14" width="2.77734375" customWidth="1"/>
    <col min="15" max="38" width="6.109375" customWidth="1"/>
    <col min="39" max="115" width="2.77734375" customWidth="1"/>
  </cols>
  <sheetData>
    <row r="6" spans="4:92" x14ac:dyDescent="0.3">
      <c r="BL6" s="21" t="s">
        <v>27</v>
      </c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4:92" x14ac:dyDescent="0.3">
      <c r="BL7" s="23"/>
      <c r="BM7" s="24"/>
      <c r="BN7" s="24"/>
      <c r="BO7" s="24"/>
      <c r="BP7" s="25"/>
      <c r="BQ7" s="26" t="s">
        <v>0</v>
      </c>
      <c r="BR7" s="24"/>
      <c r="BS7" s="25"/>
      <c r="BT7" s="26" t="s">
        <v>15</v>
      </c>
      <c r="BU7" s="24"/>
      <c r="BV7" s="25"/>
      <c r="BW7" s="26" t="s">
        <v>2</v>
      </c>
      <c r="BX7" s="24"/>
      <c r="BY7" s="25"/>
      <c r="BZ7" s="26" t="s">
        <v>16</v>
      </c>
      <c r="CA7" s="24"/>
      <c r="CB7" s="25"/>
      <c r="CC7" s="26" t="s">
        <v>3</v>
      </c>
      <c r="CD7" s="24"/>
      <c r="CE7" s="25"/>
      <c r="CF7" s="26" t="s">
        <v>17</v>
      </c>
      <c r="CG7" s="24"/>
      <c r="CH7" s="25"/>
      <c r="CI7" s="26" t="s">
        <v>4</v>
      </c>
      <c r="CJ7" s="24"/>
      <c r="CK7" s="25"/>
      <c r="CL7" s="26" t="s">
        <v>28</v>
      </c>
      <c r="CM7" s="24"/>
      <c r="CN7" s="25"/>
    </row>
    <row r="8" spans="4:92" x14ac:dyDescent="0.3">
      <c r="P8" s="2" t="s">
        <v>9</v>
      </c>
      <c r="Q8" s="2"/>
      <c r="R8" s="2"/>
      <c r="S8" s="2"/>
      <c r="T8" s="2"/>
      <c r="W8" s="9"/>
      <c r="X8" s="9"/>
      <c r="Y8" s="10"/>
      <c r="AD8" s="2" t="s">
        <v>13</v>
      </c>
      <c r="AE8" s="2"/>
      <c r="AF8" s="2"/>
      <c r="AG8" s="2" t="s">
        <v>18</v>
      </c>
      <c r="BB8" t="s">
        <v>24</v>
      </c>
      <c r="BL8" s="27" t="s">
        <v>29</v>
      </c>
      <c r="BM8" s="24"/>
      <c r="BN8" s="24"/>
      <c r="BO8" s="24"/>
      <c r="BP8" s="25"/>
      <c r="BQ8" s="23">
        <f>-(O26*10*10/12)</f>
        <v>-16666.666666666668</v>
      </c>
      <c r="BR8" s="24"/>
      <c r="BS8" s="25"/>
      <c r="BT8" s="23">
        <f>-(BQ8)</f>
        <v>16666.666666666668</v>
      </c>
      <c r="BU8" s="24"/>
      <c r="BV8" s="25"/>
      <c r="BW8" s="23">
        <f>-(U26*10*10/12)</f>
        <v>-83333.333333333328</v>
      </c>
      <c r="BX8" s="24"/>
      <c r="BY8" s="25"/>
      <c r="BZ8" s="23">
        <f>-(BW8)</f>
        <v>83333.333333333328</v>
      </c>
      <c r="CA8" s="24"/>
      <c r="CB8" s="25"/>
      <c r="CC8" s="23">
        <f>-(AA26*10*10/12)</f>
        <v>-8333.3333333333339</v>
      </c>
      <c r="CD8" s="24"/>
      <c r="CE8" s="25"/>
      <c r="CF8" s="23">
        <f>-(CC8)</f>
        <v>8333.3333333333339</v>
      </c>
      <c r="CG8" s="24"/>
      <c r="CH8" s="25"/>
      <c r="CI8" s="23" t="e">
        <f>-(#REF!*#REF!*#REF!)/12</f>
        <v>#REF!</v>
      </c>
      <c r="CJ8" s="24"/>
      <c r="CK8" s="25"/>
      <c r="CL8" s="23" t="e">
        <f>-(CI8)</f>
        <v>#REF!</v>
      </c>
      <c r="CM8" s="24"/>
      <c r="CN8" s="25"/>
    </row>
    <row r="9" spans="4:92" x14ac:dyDescent="0.3">
      <c r="P9" s="3" t="s">
        <v>10</v>
      </c>
      <c r="Q9" s="3"/>
      <c r="R9" s="3"/>
      <c r="S9" s="3"/>
      <c r="T9" s="3"/>
      <c r="U9" s="3"/>
      <c r="W9" s="5"/>
      <c r="X9" s="5"/>
      <c r="Y9" s="11"/>
      <c r="AD9" s="2" t="s">
        <v>14</v>
      </c>
      <c r="AE9" s="2"/>
      <c r="AF9" s="2"/>
      <c r="AG9" s="2" t="s">
        <v>19</v>
      </c>
      <c r="BB9" t="s">
        <v>25</v>
      </c>
      <c r="BL9" s="28" t="s">
        <v>30</v>
      </c>
      <c r="BM9" s="24"/>
      <c r="BN9" s="24"/>
      <c r="BO9" s="24"/>
      <c r="BP9" s="25"/>
      <c r="BQ9" s="23">
        <f>-(O26*10/8)</f>
        <v>-2500</v>
      </c>
      <c r="BR9" s="24"/>
      <c r="BS9" s="25"/>
      <c r="BT9" s="23">
        <f>-(BQ9)</f>
        <v>2500</v>
      </c>
      <c r="BU9" s="30"/>
      <c r="BV9" s="31"/>
      <c r="BW9" s="23">
        <f>-(U26*10/8)</f>
        <v>-12500</v>
      </c>
      <c r="BX9" s="24"/>
      <c r="BY9" s="25"/>
      <c r="BZ9" s="23">
        <f>-(BW9)</f>
        <v>12500</v>
      </c>
      <c r="CA9" s="30"/>
      <c r="CB9" s="31"/>
      <c r="CC9" s="23">
        <f>-(AA26*10/8)</f>
        <v>-1250</v>
      </c>
      <c r="CD9" s="24"/>
      <c r="CE9" s="25"/>
      <c r="CF9" s="23">
        <f>-(CC9)</f>
        <v>1250</v>
      </c>
      <c r="CG9" s="30"/>
      <c r="CH9" s="31"/>
      <c r="CI9" s="23" t="e">
        <f>-(#REF!*#REF!)/8</f>
        <v>#REF!</v>
      </c>
      <c r="CJ9" s="24"/>
      <c r="CK9" s="25"/>
      <c r="CL9" s="23" t="e">
        <f>-(CI9)</f>
        <v>#REF!</v>
      </c>
      <c r="CM9" s="24"/>
      <c r="CN9" s="25"/>
    </row>
    <row r="10" spans="4:92" x14ac:dyDescent="0.3">
      <c r="D10" s="2"/>
      <c r="E10" s="2"/>
      <c r="F10" s="2"/>
      <c r="G10" s="2"/>
      <c r="P10" s="3" t="s">
        <v>11</v>
      </c>
      <c r="Q10" s="3"/>
      <c r="R10" s="3"/>
      <c r="S10" s="3"/>
      <c r="T10" s="3"/>
      <c r="U10" s="3"/>
      <c r="W10" s="4"/>
      <c r="X10" s="4"/>
      <c r="Y10" s="12"/>
      <c r="BB10" t="s">
        <v>26</v>
      </c>
      <c r="BL10" s="28" t="s">
        <v>31</v>
      </c>
      <c r="BM10" s="24"/>
      <c r="BN10" s="24"/>
      <c r="BO10" s="24"/>
      <c r="BP10" s="25"/>
      <c r="BQ10" s="29">
        <v>0</v>
      </c>
      <c r="BR10" s="24"/>
      <c r="BS10" s="25"/>
      <c r="BT10" s="29">
        <v>0</v>
      </c>
      <c r="BU10" s="24"/>
      <c r="BV10" s="25"/>
      <c r="BW10" s="29">
        <v>0</v>
      </c>
      <c r="BX10" s="24"/>
      <c r="BY10" s="25"/>
      <c r="BZ10" s="29">
        <v>0</v>
      </c>
      <c r="CA10" s="24"/>
      <c r="CB10" s="25"/>
      <c r="CC10" s="29">
        <v>0</v>
      </c>
      <c r="CD10" s="24"/>
      <c r="CE10" s="25"/>
      <c r="CF10" s="29">
        <v>0</v>
      </c>
      <c r="CG10" s="24"/>
      <c r="CH10" s="25"/>
      <c r="CI10" s="29">
        <v>0</v>
      </c>
      <c r="CJ10" s="24"/>
      <c r="CK10" s="25"/>
      <c r="CL10" s="29">
        <v>0</v>
      </c>
      <c r="CM10" s="24"/>
      <c r="CN10" s="25"/>
    </row>
    <row r="12" spans="4:92" x14ac:dyDescent="0.3">
      <c r="N12" s="3" t="s">
        <v>20</v>
      </c>
      <c r="O12" s="3"/>
      <c r="T12" s="3" t="s">
        <v>1</v>
      </c>
      <c r="U12" s="3"/>
      <c r="Z12" s="3" t="s">
        <v>21</v>
      </c>
      <c r="AA12" s="3"/>
      <c r="AF12" s="3" t="s">
        <v>22</v>
      </c>
      <c r="AG12" s="3"/>
      <c r="BB12" t="s">
        <v>24</v>
      </c>
      <c r="BK12" s="33"/>
      <c r="BL12" s="38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</row>
    <row r="13" spans="4:92" x14ac:dyDescent="0.3">
      <c r="BK13" s="33"/>
      <c r="BL13" s="34"/>
      <c r="BM13" s="35"/>
      <c r="BN13" s="35"/>
      <c r="BO13" s="35"/>
      <c r="BP13" s="35"/>
      <c r="BQ13" s="38"/>
      <c r="BR13" s="35"/>
      <c r="BS13" s="35"/>
      <c r="BT13" s="38"/>
      <c r="BU13" s="35"/>
      <c r="BV13" s="35"/>
      <c r="BW13" s="38"/>
      <c r="BX13" s="35"/>
      <c r="BY13" s="35"/>
      <c r="BZ13" s="38"/>
      <c r="CA13" s="35"/>
      <c r="CB13" s="35"/>
      <c r="CC13" s="38"/>
      <c r="CD13" s="35"/>
      <c r="CE13" s="35"/>
      <c r="CF13" s="38"/>
      <c r="CG13" s="35"/>
      <c r="CH13" s="35"/>
      <c r="CI13" s="38"/>
      <c r="CJ13" s="35"/>
      <c r="CK13" s="35"/>
      <c r="CL13" s="38"/>
      <c r="CM13" s="35"/>
      <c r="CN13" s="35"/>
    </row>
    <row r="14" spans="4:92" x14ac:dyDescent="0.3">
      <c r="O14" s="3" t="s">
        <v>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BK14" s="33"/>
      <c r="BL14" s="39"/>
      <c r="BM14" s="35"/>
      <c r="BN14" s="35"/>
      <c r="BO14" s="35"/>
      <c r="BP14" s="35"/>
      <c r="BQ14" s="34"/>
      <c r="BR14" s="35"/>
      <c r="BS14" s="35"/>
      <c r="BT14" s="34"/>
      <c r="BU14" s="35"/>
      <c r="BV14" s="35"/>
      <c r="BW14" s="34"/>
      <c r="BX14" s="35"/>
      <c r="BY14" s="35"/>
      <c r="BZ14" s="34"/>
      <c r="CA14" s="35"/>
      <c r="CB14" s="35"/>
      <c r="CC14" s="34"/>
      <c r="CD14" s="35"/>
      <c r="CE14" s="35"/>
      <c r="CF14" s="34"/>
      <c r="CG14" s="35"/>
      <c r="CH14" s="35"/>
      <c r="CI14" s="34"/>
      <c r="CJ14" s="35"/>
      <c r="CK14" s="35"/>
      <c r="CL14" s="34"/>
      <c r="CM14" s="35"/>
      <c r="CN14" s="35"/>
    </row>
    <row r="15" spans="4:92" x14ac:dyDescent="0.3">
      <c r="O15" s="1" t="s">
        <v>0</v>
      </c>
      <c r="P15" s="1"/>
      <c r="Q15" s="1"/>
      <c r="R15" s="1"/>
      <c r="S15" s="3"/>
      <c r="T15" s="1"/>
      <c r="U15" s="1" t="s">
        <v>2</v>
      </c>
      <c r="V15" s="1"/>
      <c r="W15" s="1"/>
      <c r="X15" s="1"/>
      <c r="Y15" s="3"/>
      <c r="Z15" s="1"/>
      <c r="AA15" s="3" t="s">
        <v>3</v>
      </c>
      <c r="AB15" s="3"/>
      <c r="AC15" s="3"/>
      <c r="AD15" s="3"/>
      <c r="AE15" s="3"/>
      <c r="AF15" s="3"/>
      <c r="AG15" s="3" t="s">
        <v>4</v>
      </c>
      <c r="AH15" s="3"/>
      <c r="AI15" s="3"/>
      <c r="AJ15" s="3"/>
      <c r="AK15" s="3"/>
      <c r="AL15" s="3"/>
      <c r="BK15" s="33"/>
      <c r="BL15" s="37"/>
      <c r="BM15" s="35"/>
      <c r="BN15" s="35"/>
      <c r="BO15" s="35"/>
      <c r="BP15" s="35"/>
      <c r="BQ15" s="34"/>
      <c r="BR15" s="35"/>
      <c r="BS15" s="35"/>
      <c r="BT15" s="34"/>
      <c r="BU15" s="35"/>
      <c r="BV15" s="35"/>
      <c r="BW15" s="34"/>
      <c r="BX15" s="35"/>
      <c r="BY15" s="35"/>
      <c r="BZ15" s="34"/>
      <c r="CA15" s="35"/>
      <c r="CB15" s="35"/>
      <c r="CC15" s="34"/>
      <c r="CD15" s="35"/>
      <c r="CE15" s="35"/>
      <c r="CF15" s="34"/>
      <c r="CG15" s="35"/>
      <c r="CH15" s="35"/>
      <c r="CI15" s="34"/>
      <c r="CJ15" s="35"/>
      <c r="CK15" s="35"/>
      <c r="CL15" s="34"/>
      <c r="CM15" s="35"/>
      <c r="CN15" s="35"/>
    </row>
    <row r="16" spans="4:92" x14ac:dyDescent="0.3">
      <c r="J16" s="1" t="s">
        <v>8</v>
      </c>
      <c r="K16" s="1"/>
      <c r="L16" s="1"/>
      <c r="M16" s="1"/>
      <c r="N16" s="1"/>
      <c r="O16" s="7">
        <v>2</v>
      </c>
      <c r="P16" s="7"/>
      <c r="Q16" s="7"/>
      <c r="R16" s="7"/>
      <c r="S16" s="7"/>
      <c r="T16" s="7"/>
      <c r="U16" s="7">
        <v>1</v>
      </c>
      <c r="V16" s="7"/>
      <c r="W16" s="7"/>
      <c r="X16" s="7"/>
      <c r="Y16" s="7"/>
      <c r="Z16" s="7"/>
      <c r="AA16" s="7">
        <v>2</v>
      </c>
      <c r="AB16" s="7"/>
      <c r="AC16" s="7"/>
      <c r="AD16" s="7"/>
      <c r="AE16" s="7"/>
      <c r="AF16" s="13"/>
      <c r="AG16" s="7">
        <v>0</v>
      </c>
      <c r="AH16" s="7"/>
      <c r="AI16" s="7"/>
      <c r="AJ16" s="7"/>
      <c r="AK16" s="7"/>
      <c r="AL16" s="7"/>
      <c r="BK16" s="33"/>
      <c r="BL16" s="36"/>
      <c r="BM16" s="35"/>
      <c r="BN16" s="35"/>
      <c r="BO16" s="35"/>
      <c r="BP16" s="35"/>
      <c r="BQ16" s="34"/>
      <c r="BR16" s="35"/>
      <c r="BS16" s="35"/>
      <c r="BT16" s="34"/>
      <c r="BU16" s="35"/>
      <c r="BV16" s="35"/>
      <c r="BW16" s="34"/>
      <c r="BX16" s="35"/>
      <c r="BY16" s="35"/>
      <c r="BZ16" s="34"/>
      <c r="CA16" s="35"/>
      <c r="CB16" s="35"/>
      <c r="CC16" s="34"/>
      <c r="CD16" s="35"/>
      <c r="CE16" s="35"/>
      <c r="CF16" s="34"/>
      <c r="CG16" s="35"/>
      <c r="CH16" s="35"/>
      <c r="CI16" s="34"/>
      <c r="CJ16" s="35"/>
      <c r="CK16" s="35"/>
      <c r="CL16" s="34"/>
      <c r="CM16" s="35"/>
      <c r="CN16" s="35"/>
    </row>
    <row r="17" spans="1:92" x14ac:dyDescent="0.3">
      <c r="J17" s="1" t="s">
        <v>5</v>
      </c>
      <c r="K17" s="1"/>
      <c r="L17" s="1"/>
      <c r="M17" s="1"/>
      <c r="N17" s="1"/>
      <c r="O17" s="8">
        <v>10</v>
      </c>
      <c r="P17" s="8"/>
      <c r="Q17" s="8"/>
      <c r="R17" s="8"/>
      <c r="S17" s="8"/>
      <c r="T17" s="8"/>
      <c r="U17" s="8">
        <v>10</v>
      </c>
      <c r="V17" s="8"/>
      <c r="W17" s="8"/>
      <c r="X17" s="8"/>
      <c r="Y17" s="8"/>
      <c r="Z17" s="8"/>
      <c r="AA17" s="8">
        <v>10</v>
      </c>
      <c r="AB17" s="8"/>
      <c r="AC17" s="8"/>
      <c r="AD17" s="8"/>
      <c r="AE17" s="8"/>
      <c r="AF17" s="14"/>
      <c r="AG17" s="8">
        <v>0</v>
      </c>
      <c r="AH17" s="8"/>
      <c r="AI17" s="8"/>
      <c r="AJ17" s="8"/>
      <c r="AK17" s="8"/>
      <c r="AL17" s="8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</row>
    <row r="18" spans="1:92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8"/>
      <c r="K18" s="18"/>
      <c r="L18" s="18"/>
      <c r="M18" s="18"/>
      <c r="N18" s="18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</row>
    <row r="19" spans="1:92" x14ac:dyDescent="0.3">
      <c r="G19" s="15" t="s">
        <v>6</v>
      </c>
      <c r="H19" s="15"/>
      <c r="I19" s="15"/>
      <c r="J19" s="15"/>
      <c r="K19" s="15"/>
      <c r="L19" s="15"/>
      <c r="M19" s="15"/>
      <c r="N19" s="15"/>
      <c r="O19" s="1" t="s">
        <v>13</v>
      </c>
      <c r="P19" s="1"/>
      <c r="Q19" s="1"/>
      <c r="R19" s="1"/>
      <c r="S19" s="3"/>
      <c r="T19" s="1"/>
      <c r="U19" s="3" t="s">
        <v>13</v>
      </c>
      <c r="V19" s="3"/>
      <c r="W19" s="3"/>
      <c r="X19" s="3"/>
      <c r="Y19" s="3"/>
      <c r="Z19" s="3"/>
      <c r="AA19" s="3" t="s">
        <v>13</v>
      </c>
      <c r="AB19" s="3"/>
      <c r="AC19" s="3"/>
      <c r="AD19" s="3"/>
      <c r="AE19" s="3"/>
      <c r="AF19" s="3"/>
      <c r="AG19" s="3" t="s">
        <v>13</v>
      </c>
      <c r="AH19" s="3"/>
      <c r="AI19" s="3"/>
      <c r="AJ19" s="3"/>
      <c r="AK19" s="3"/>
      <c r="AL19" s="3"/>
    </row>
    <row r="20" spans="1:92" x14ac:dyDescent="0.3">
      <c r="G20" s="15"/>
      <c r="H20" s="15"/>
      <c r="I20" s="15"/>
      <c r="J20" s="15"/>
      <c r="K20" s="15"/>
      <c r="L20" s="15"/>
      <c r="M20" s="15"/>
      <c r="N20" s="15"/>
      <c r="O20" s="6">
        <f>IF(O19="Caso 1",IF(O17=0,0,O16/O17),IF(O17=0,0,(3/4)*O16/O17))</f>
        <v>0.2</v>
      </c>
      <c r="P20" s="6"/>
      <c r="Q20" s="6"/>
      <c r="R20" s="6"/>
      <c r="S20" s="6"/>
      <c r="T20" s="6"/>
      <c r="U20" s="6">
        <f t="shared" ref="U20" si="0">IF(U19="Caso 1",IF(U17=0,0,U16/U17),IF(U17=0,0,(3/4)*U16/U17))</f>
        <v>0.1</v>
      </c>
      <c r="V20" s="6"/>
      <c r="W20" s="6"/>
      <c r="X20" s="6"/>
      <c r="Y20" s="6"/>
      <c r="Z20" s="6"/>
      <c r="AA20" s="6">
        <f t="shared" ref="AA20" si="1">IF(AA19="Caso 1",IF(AA17=0,0,AA16/AA17),IF(AA17=0,0,(3/4)*AA16/AA17))</f>
        <v>0.2</v>
      </c>
      <c r="AB20" s="6"/>
      <c r="AC20" s="6"/>
      <c r="AD20" s="6"/>
      <c r="AE20" s="6"/>
      <c r="AF20" s="6"/>
      <c r="AG20" s="6">
        <f t="shared" ref="AG20" si="2">IF(AG19="Caso 1",IF(AG17=0,0,AG16/AG17),IF(AG17=0,0,(3/4)*AG16/AG17))</f>
        <v>0</v>
      </c>
      <c r="AH20" s="6"/>
      <c r="AI20" s="6"/>
      <c r="AJ20" s="6"/>
      <c r="AK20" s="6"/>
      <c r="AL20" s="6"/>
    </row>
    <row r="21" spans="1:92" x14ac:dyDescent="0.3">
      <c r="A21" s="16"/>
      <c r="B21" s="16"/>
      <c r="C21" s="16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</row>
    <row r="22" spans="1:92" x14ac:dyDescent="0.3">
      <c r="G22" s="15" t="s">
        <v>12</v>
      </c>
      <c r="H22" s="15"/>
      <c r="I22" s="15"/>
      <c r="J22" s="15"/>
      <c r="K22" s="15"/>
      <c r="L22" s="15"/>
      <c r="M22" s="15"/>
      <c r="N22" s="15"/>
      <c r="O22" s="3" t="s">
        <v>0</v>
      </c>
      <c r="P22" s="3"/>
      <c r="Q22" s="3"/>
      <c r="R22" s="3"/>
      <c r="S22" s="3"/>
      <c r="T22" s="3"/>
      <c r="U22" s="3" t="s">
        <v>15</v>
      </c>
      <c r="V22" s="3"/>
      <c r="W22" s="3"/>
      <c r="X22" s="3" t="s">
        <v>2</v>
      </c>
      <c r="Y22" s="3"/>
      <c r="Z22" s="3"/>
      <c r="AA22" s="3" t="s">
        <v>16</v>
      </c>
      <c r="AB22" s="3"/>
      <c r="AC22" s="3"/>
      <c r="AD22" s="3" t="s">
        <v>3</v>
      </c>
      <c r="AE22" s="3"/>
      <c r="AF22" s="3"/>
      <c r="AG22" s="3" t="s">
        <v>17</v>
      </c>
      <c r="AH22" s="3"/>
      <c r="AI22" s="3"/>
      <c r="AJ22" s="3"/>
      <c r="AK22" s="3"/>
      <c r="AL22" s="3"/>
    </row>
    <row r="23" spans="1:92" x14ac:dyDescent="0.3">
      <c r="G23" s="15"/>
      <c r="H23" s="15"/>
      <c r="I23" s="15"/>
      <c r="J23" s="15"/>
      <c r="K23" s="15"/>
      <c r="L23" s="15"/>
      <c r="M23" s="15"/>
      <c r="N23" s="15"/>
      <c r="O23" s="3">
        <f>IF(O19="Caso 1",0,1)</f>
        <v>0</v>
      </c>
      <c r="P23" s="3"/>
      <c r="Q23" s="3"/>
      <c r="R23" s="3"/>
      <c r="S23" s="3"/>
      <c r="T23" s="3"/>
      <c r="U23" s="3">
        <f>O20/(O20+U20)</f>
        <v>0.66666666666666663</v>
      </c>
      <c r="V23" s="3"/>
      <c r="W23" s="3"/>
      <c r="X23" s="3">
        <f>U20/(U20+AA20)</f>
        <v>0.33333333333333331</v>
      </c>
      <c r="Y23" s="3"/>
      <c r="Z23" s="3"/>
      <c r="AA23" s="3">
        <f>U20/(U20+AA20)</f>
        <v>0.33333333333333331</v>
      </c>
      <c r="AB23" s="3"/>
      <c r="AC23" s="3"/>
      <c r="AD23" s="3">
        <f>AA20/(U20+AA20)</f>
        <v>0.66666666666666663</v>
      </c>
      <c r="AE23" s="3"/>
      <c r="AF23" s="3"/>
      <c r="AG23" s="3">
        <f>IF(AG19="Caso 1",0,1)</f>
        <v>0</v>
      </c>
      <c r="AH23" s="3"/>
      <c r="AI23" s="3"/>
      <c r="AJ23" s="3"/>
      <c r="AK23" s="3"/>
      <c r="AL23" s="3"/>
    </row>
    <row r="24" spans="1:92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20"/>
      <c r="P24" s="20"/>
      <c r="Q24" s="20"/>
      <c r="R24" s="20"/>
      <c r="S24" s="20"/>
      <c r="T24" s="20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</row>
    <row r="25" spans="1:92" x14ac:dyDescent="0.3">
      <c r="A25" s="16"/>
      <c r="B25" s="16"/>
      <c r="C25" s="16"/>
      <c r="D25" s="16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" t="s">
        <v>0</v>
      </c>
      <c r="P25" s="3"/>
      <c r="Q25" s="3"/>
      <c r="R25" s="3"/>
      <c r="S25" s="3"/>
      <c r="T25" s="3"/>
      <c r="U25" s="3" t="s">
        <v>15</v>
      </c>
      <c r="V25" s="3"/>
      <c r="W25" s="3"/>
      <c r="X25" s="3" t="s">
        <v>2</v>
      </c>
      <c r="Y25" s="3"/>
      <c r="Z25" s="3"/>
      <c r="AA25" s="3" t="s">
        <v>16</v>
      </c>
      <c r="AB25" s="3"/>
      <c r="AC25" s="3"/>
      <c r="AD25" s="3" t="s">
        <v>3</v>
      </c>
      <c r="AE25" s="3"/>
      <c r="AF25" s="3"/>
      <c r="AG25" s="3" t="s">
        <v>17</v>
      </c>
      <c r="AH25" s="3"/>
      <c r="AI25" s="3"/>
      <c r="AJ25" s="3"/>
      <c r="AK25" s="3"/>
      <c r="AL25" s="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</row>
    <row r="26" spans="1:92" x14ac:dyDescent="0.3">
      <c r="L26" t="s">
        <v>23</v>
      </c>
      <c r="O26" s="9">
        <v>2000</v>
      </c>
      <c r="P26" s="9"/>
      <c r="Q26" s="9"/>
      <c r="R26" s="9"/>
      <c r="S26" s="9"/>
      <c r="T26" s="9"/>
      <c r="U26" s="9">
        <v>10000</v>
      </c>
      <c r="V26" s="9"/>
      <c r="W26" s="9"/>
      <c r="X26" s="9"/>
      <c r="Y26" s="9"/>
      <c r="Z26" s="9"/>
      <c r="AA26" s="9">
        <v>1000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92" x14ac:dyDescent="0.3">
      <c r="O27" s="40" t="s">
        <v>24</v>
      </c>
      <c r="P27" s="40"/>
      <c r="Q27" s="40"/>
      <c r="R27" s="40"/>
      <c r="S27" s="40"/>
      <c r="T27" s="40"/>
      <c r="U27" s="40" t="s">
        <v>24</v>
      </c>
      <c r="V27" s="40"/>
      <c r="W27" s="40"/>
      <c r="X27" s="40" t="s">
        <v>25</v>
      </c>
      <c r="Y27" s="40"/>
      <c r="Z27" s="40"/>
      <c r="AA27" s="40" t="s">
        <v>25</v>
      </c>
      <c r="AB27" s="40"/>
      <c r="AC27" s="40"/>
      <c r="AD27" s="40" t="s">
        <v>24</v>
      </c>
      <c r="AE27" s="40"/>
      <c r="AF27" s="40"/>
      <c r="AG27" s="40" t="s">
        <v>24</v>
      </c>
      <c r="AH27" s="40"/>
      <c r="AI27" s="40"/>
      <c r="AJ27" s="40"/>
      <c r="AK27" s="40"/>
      <c r="AL27" s="40"/>
    </row>
    <row r="28" spans="1:92" x14ac:dyDescent="0.3"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 spans="1:92" x14ac:dyDescent="0.3">
      <c r="O29" s="3">
        <f>_xlfn.IFS(O27="Uniformemente Distribuido",BQ8,O27="Puntual Centrica ",BQ9,O27="Otro tipo ",BQ10)</f>
        <v>-16666.666666666668</v>
      </c>
      <c r="P29" s="3"/>
      <c r="Q29" s="3"/>
      <c r="R29" s="3"/>
      <c r="S29" s="3"/>
      <c r="T29" s="3"/>
      <c r="U29" s="3">
        <f>_xlfn.IFS(U27="Uniformemente Distribuido",BT8,U27="Puntual Centrica ",BT9,U27="Otro tipo ",BT10)</f>
        <v>16666.666666666668</v>
      </c>
      <c r="V29" s="3"/>
      <c r="W29" s="3"/>
      <c r="X29" s="3">
        <f>_xlfn.IFS(X27="Uniformemente Distribuido",BW8,X27="Puntual Centrica ",BW9,X27="Otro tipo ",BW10)</f>
        <v>-12500</v>
      </c>
      <c r="Y29" s="3"/>
      <c r="Z29" s="3"/>
      <c r="AA29" s="3">
        <f>_xlfn.IFS(AA27="Uniformemente Distribuido",BZ8,AA27="Puntual Centrica ",BZ9,AA27="Otro tipo ",BZ10)</f>
        <v>12500</v>
      </c>
      <c r="AB29" s="3"/>
      <c r="AC29" s="3"/>
      <c r="AD29" s="3">
        <f>_xlfn.IFS(AD27="Uniformemente Distribuido",CC8,AD27="Puntual Centrica ",CC9,AD27="Otro tipo ",CC10)</f>
        <v>-8333.3333333333339</v>
      </c>
      <c r="AE29" s="3"/>
      <c r="AF29" s="3"/>
      <c r="AG29" s="3">
        <f>_xlfn.IFS(AG27="Uniformemente Distribuido",CF8,AG27="Puntual Centrica ",CF9,AG27="Otro tipo ",CF10)</f>
        <v>8333.3333333333339</v>
      </c>
      <c r="AH29" s="3"/>
      <c r="AI29" s="3"/>
      <c r="AJ29" s="3"/>
      <c r="AK29" s="3"/>
      <c r="AL29" s="3"/>
    </row>
    <row r="35" spans="11:39" ht="15" thickBot="1" x14ac:dyDescent="0.35">
      <c r="K35" t="s">
        <v>32</v>
      </c>
      <c r="O35" s="47" t="s">
        <v>20</v>
      </c>
      <c r="P35" s="48"/>
      <c r="Q35" s="48"/>
      <c r="R35" s="50"/>
      <c r="S35" s="50"/>
      <c r="T35" s="51"/>
      <c r="U35" s="52" t="s">
        <v>1</v>
      </c>
      <c r="V35" s="50"/>
      <c r="W35" s="50"/>
      <c r="X35" s="50"/>
      <c r="Y35" s="50"/>
      <c r="Z35" s="51"/>
      <c r="AA35" s="52" t="s">
        <v>21</v>
      </c>
      <c r="AB35" s="50"/>
      <c r="AC35" s="50"/>
      <c r="AD35" s="50"/>
      <c r="AE35" s="50"/>
      <c r="AF35" s="51"/>
      <c r="AG35" s="52" t="s">
        <v>22</v>
      </c>
      <c r="AH35" s="50"/>
      <c r="AI35" s="50"/>
      <c r="AJ35" s="48"/>
      <c r="AK35" s="48"/>
      <c r="AL35" s="49"/>
    </row>
    <row r="36" spans="11:39" x14ac:dyDescent="0.3">
      <c r="K36" t="s">
        <v>33</v>
      </c>
      <c r="O36" s="2"/>
      <c r="P36" s="2"/>
      <c r="Q36" s="2"/>
      <c r="R36" s="53" t="s">
        <v>0</v>
      </c>
      <c r="S36" s="54"/>
      <c r="T36" s="54"/>
      <c r="U36" s="54" t="s">
        <v>15</v>
      </c>
      <c r="V36" s="54"/>
      <c r="W36" s="55"/>
      <c r="X36" s="53" t="s">
        <v>2</v>
      </c>
      <c r="Y36" s="54"/>
      <c r="Z36" s="54"/>
      <c r="AA36" s="54" t="s">
        <v>16</v>
      </c>
      <c r="AB36" s="54"/>
      <c r="AC36" s="55"/>
      <c r="AD36" s="53" t="s">
        <v>3</v>
      </c>
      <c r="AE36" s="54"/>
      <c r="AF36" s="54"/>
      <c r="AG36" s="54" t="s">
        <v>17</v>
      </c>
      <c r="AH36" s="54"/>
      <c r="AI36" s="55"/>
      <c r="AJ36" s="2"/>
      <c r="AK36" s="2"/>
      <c r="AL36" s="2"/>
    </row>
    <row r="37" spans="11:39" x14ac:dyDescent="0.3">
      <c r="K37" t="s">
        <v>34</v>
      </c>
      <c r="O37" s="2"/>
      <c r="P37" s="2"/>
      <c r="Q37" s="2"/>
      <c r="R37" s="56">
        <f>O23</f>
        <v>0</v>
      </c>
      <c r="S37" s="57"/>
      <c r="T37" s="57"/>
      <c r="U37" s="57">
        <f>U23</f>
        <v>0.66666666666666663</v>
      </c>
      <c r="V37" s="57"/>
      <c r="W37" s="58"/>
      <c r="X37" s="56">
        <f>X23</f>
        <v>0.33333333333333331</v>
      </c>
      <c r="Y37" s="57"/>
      <c r="Z37" s="57"/>
      <c r="AA37" s="57">
        <f>AA23</f>
        <v>0.33333333333333331</v>
      </c>
      <c r="AB37" s="57"/>
      <c r="AC37" s="58"/>
      <c r="AD37" s="56">
        <f>AD23</f>
        <v>0.66666666666666663</v>
      </c>
      <c r="AE37" s="57"/>
      <c r="AF37" s="57"/>
      <c r="AG37" s="57">
        <f>AG23</f>
        <v>0</v>
      </c>
      <c r="AH37" s="57"/>
      <c r="AI37" s="58"/>
      <c r="AJ37" s="2"/>
      <c r="AK37" s="2"/>
      <c r="AL37" s="2"/>
    </row>
    <row r="38" spans="11:39" x14ac:dyDescent="0.3">
      <c r="K38" t="s">
        <v>35</v>
      </c>
      <c r="O38" s="2"/>
      <c r="P38" s="2"/>
      <c r="Q38" s="2"/>
      <c r="R38" s="56">
        <f>O29</f>
        <v>-16666.666666666668</v>
      </c>
      <c r="S38" s="57"/>
      <c r="T38" s="57"/>
      <c r="U38" s="57">
        <f>U29</f>
        <v>16666.666666666668</v>
      </c>
      <c r="V38" s="57"/>
      <c r="W38" s="58"/>
      <c r="X38" s="56">
        <f t="shared" ref="X38" si="3">X29</f>
        <v>-12500</v>
      </c>
      <c r="Y38" s="57"/>
      <c r="Z38" s="57"/>
      <c r="AA38" s="57">
        <f t="shared" ref="AA38" si="4">AA29</f>
        <v>12500</v>
      </c>
      <c r="AB38" s="57"/>
      <c r="AC38" s="58"/>
      <c r="AD38" s="56">
        <f t="shared" ref="AD38" si="5">AD29</f>
        <v>-8333.3333333333339</v>
      </c>
      <c r="AE38" s="57"/>
      <c r="AF38" s="57"/>
      <c r="AG38" s="57">
        <f>AG29</f>
        <v>8333.3333333333339</v>
      </c>
      <c r="AH38" s="57"/>
      <c r="AI38" s="58"/>
      <c r="AJ38" s="2"/>
      <c r="AK38" s="2"/>
      <c r="AL38" s="2"/>
    </row>
    <row r="39" spans="11:39" x14ac:dyDescent="0.3">
      <c r="K39" s="41" t="s">
        <v>36</v>
      </c>
      <c r="L39" s="42"/>
      <c r="M39" s="42"/>
      <c r="N39" s="42"/>
      <c r="O39" s="42"/>
      <c r="P39" s="42"/>
      <c r="Q39" s="42"/>
      <c r="R39" s="61">
        <f>-SUM(R38)*$R$37</f>
        <v>0</v>
      </c>
      <c r="S39" s="50"/>
      <c r="T39" s="50"/>
      <c r="U39" s="50">
        <f>-SUM(U38:Z38)*$U$37</f>
        <v>-2777.7777777777783</v>
      </c>
      <c r="V39" s="50"/>
      <c r="W39" s="62"/>
      <c r="X39" s="50">
        <f>-SUM(U38:Z38)*$X$37</f>
        <v>-1388.8888888888891</v>
      </c>
      <c r="Y39" s="50"/>
      <c r="Z39" s="62"/>
      <c r="AA39" s="50">
        <f>-SUM(AA38:AF38)*$AA$37</f>
        <v>-1388.8888888888887</v>
      </c>
      <c r="AB39" s="50"/>
      <c r="AC39" s="62"/>
      <c r="AD39" s="61">
        <f>-SUM(AA38:AF38)*$AD$37</f>
        <v>-2777.7777777777774</v>
      </c>
      <c r="AE39" s="50"/>
      <c r="AF39" s="50"/>
      <c r="AG39" s="50">
        <f>-SUM(AG38)*$AG$37</f>
        <v>0</v>
      </c>
      <c r="AH39" s="50"/>
      <c r="AI39" s="62"/>
      <c r="AJ39" s="42"/>
      <c r="AK39" s="42"/>
      <c r="AL39" s="42"/>
      <c r="AM39" s="43"/>
    </row>
    <row r="40" spans="11:39" x14ac:dyDescent="0.3">
      <c r="K40" s="44" t="s">
        <v>37</v>
      </c>
      <c r="L40" s="45"/>
      <c r="M40" s="45"/>
      <c r="N40" s="45"/>
      <c r="O40" s="45"/>
      <c r="P40" s="45"/>
      <c r="Q40" s="45"/>
      <c r="R40" s="64">
        <f>0.5*U39</f>
        <v>-1388.8888888888891</v>
      </c>
      <c r="S40" s="63"/>
      <c r="T40" s="63"/>
      <c r="U40" s="63">
        <f>0.5*R39</f>
        <v>0</v>
      </c>
      <c r="V40" s="63"/>
      <c r="W40" s="65"/>
      <c r="X40" s="64">
        <f>0.5*AA39</f>
        <v>-694.44444444444434</v>
      </c>
      <c r="Y40" s="63"/>
      <c r="Z40" s="63"/>
      <c r="AA40" s="63">
        <f>0.5*X39</f>
        <v>-694.44444444444457</v>
      </c>
      <c r="AB40" s="63"/>
      <c r="AC40" s="65"/>
      <c r="AD40" s="64">
        <f>0.5*AG39</f>
        <v>0</v>
      </c>
      <c r="AE40" s="63"/>
      <c r="AF40" s="63"/>
      <c r="AG40" s="63">
        <f>0.5*AD39</f>
        <v>-1388.8888888888887</v>
      </c>
      <c r="AH40" s="63"/>
      <c r="AI40" s="65"/>
      <c r="AJ40" s="45"/>
      <c r="AK40" s="45"/>
      <c r="AL40" s="45"/>
      <c r="AM40" s="46"/>
    </row>
    <row r="41" spans="11:39" x14ac:dyDescent="0.3">
      <c r="K41" s="41" t="s">
        <v>38</v>
      </c>
      <c r="L41" s="42"/>
      <c r="M41" s="42"/>
      <c r="N41" s="42"/>
      <c r="O41" s="42"/>
      <c r="P41" s="42"/>
      <c r="Q41" s="42"/>
      <c r="R41" s="61">
        <f>-SUM(R40)*$R$37</f>
        <v>0</v>
      </c>
      <c r="S41" s="50"/>
      <c r="T41" s="50"/>
      <c r="U41" s="50">
        <f>-SUM(U40:Z40)*$U$37</f>
        <v>462.96296296296288</v>
      </c>
      <c r="V41" s="50"/>
      <c r="W41" s="62"/>
      <c r="X41" s="50">
        <f>-SUM(U40:Z40)*$X$37</f>
        <v>231.48148148148144</v>
      </c>
      <c r="Y41" s="50"/>
      <c r="Z41" s="62"/>
      <c r="AA41" s="50">
        <f>-SUM(AA40:AF40)*$AA$37</f>
        <v>231.48148148148152</v>
      </c>
      <c r="AB41" s="50"/>
      <c r="AC41" s="62"/>
      <c r="AD41" s="61">
        <f>-SUM(AA40:AF40)*$AD$37</f>
        <v>462.96296296296305</v>
      </c>
      <c r="AE41" s="50"/>
      <c r="AF41" s="50"/>
      <c r="AG41" s="50">
        <f>-SUM(AG40)*$AG$37</f>
        <v>0</v>
      </c>
      <c r="AH41" s="50"/>
      <c r="AI41" s="62"/>
      <c r="AJ41" s="42"/>
      <c r="AK41" s="42"/>
      <c r="AL41" s="42"/>
      <c r="AM41" s="43"/>
    </row>
    <row r="42" spans="11:39" x14ac:dyDescent="0.3">
      <c r="K42" s="44" t="s">
        <v>39</v>
      </c>
      <c r="L42" s="45"/>
      <c r="M42" s="45"/>
      <c r="N42" s="45"/>
      <c r="O42" s="45"/>
      <c r="P42" s="45"/>
      <c r="Q42" s="45"/>
      <c r="R42" s="64">
        <f>0.5*U41</f>
        <v>231.48148148148144</v>
      </c>
      <c r="S42" s="63"/>
      <c r="T42" s="63"/>
      <c r="U42" s="63">
        <f>0.5*R41</f>
        <v>0</v>
      </c>
      <c r="V42" s="63"/>
      <c r="W42" s="65"/>
      <c r="X42" s="64">
        <f>0.5*AA41</f>
        <v>115.74074074074076</v>
      </c>
      <c r="Y42" s="63"/>
      <c r="Z42" s="63"/>
      <c r="AA42" s="63">
        <f>0.5*X41</f>
        <v>115.74074074074072</v>
      </c>
      <c r="AB42" s="63"/>
      <c r="AC42" s="65"/>
      <c r="AD42" s="64">
        <f>0.5*AG41</f>
        <v>0</v>
      </c>
      <c r="AE42" s="63"/>
      <c r="AF42" s="63"/>
      <c r="AG42" s="63">
        <f>0.5*AD41</f>
        <v>231.48148148148152</v>
      </c>
      <c r="AH42" s="63"/>
      <c r="AI42" s="65"/>
      <c r="AJ42" s="45"/>
      <c r="AK42" s="45"/>
      <c r="AL42" s="45"/>
      <c r="AM42" s="46"/>
    </row>
    <row r="43" spans="11:39" x14ac:dyDescent="0.3">
      <c r="K43" s="41" t="s">
        <v>40</v>
      </c>
      <c r="L43" s="42"/>
      <c r="M43" s="42"/>
      <c r="N43" s="42"/>
      <c r="O43" s="42"/>
      <c r="P43" s="42"/>
      <c r="Q43" s="42"/>
      <c r="R43" s="61">
        <f t="shared" ref="R43:R62" si="6">-SUM(R42)*$R$37</f>
        <v>0</v>
      </c>
      <c r="S43" s="50"/>
      <c r="T43" s="50"/>
      <c r="U43" s="50">
        <f t="shared" ref="U43:U62" si="7">-SUM(U42:Z42)*$U$37</f>
        <v>-77.160493827160508</v>
      </c>
      <c r="V43" s="50"/>
      <c r="W43" s="62"/>
      <c r="X43" s="50">
        <f t="shared" ref="X43:X62" si="8">-SUM(U42:Z42)*$X$37</f>
        <v>-38.580246913580254</v>
      </c>
      <c r="Y43" s="50"/>
      <c r="Z43" s="62"/>
      <c r="AA43" s="50">
        <f t="shared" ref="AA43:AA62" si="9">-SUM(AA42:AF42)*$AA$37</f>
        <v>-38.58024691358024</v>
      </c>
      <c r="AB43" s="50"/>
      <c r="AC43" s="62"/>
      <c r="AD43" s="61">
        <f t="shared" ref="AD43:AD62" si="10">-SUM(AA42:AF42)*$AD$37</f>
        <v>-77.160493827160479</v>
      </c>
      <c r="AE43" s="50"/>
      <c r="AF43" s="50"/>
      <c r="AG43" s="50">
        <f t="shared" ref="AG43:AG62" si="11">-SUM(AG42)*$AG$37</f>
        <v>0</v>
      </c>
      <c r="AH43" s="50"/>
      <c r="AI43" s="62"/>
      <c r="AJ43" s="42"/>
      <c r="AK43" s="42"/>
      <c r="AL43" s="42"/>
      <c r="AM43" s="43"/>
    </row>
    <row r="44" spans="11:39" x14ac:dyDescent="0.3">
      <c r="K44" s="44" t="s">
        <v>41</v>
      </c>
      <c r="L44" s="45"/>
      <c r="M44" s="45"/>
      <c r="N44" s="45"/>
      <c r="O44" s="45"/>
      <c r="P44" s="45"/>
      <c r="Q44" s="45"/>
      <c r="R44" s="64">
        <f t="shared" ref="R44:R62" si="12">0.5*U43</f>
        <v>-38.580246913580254</v>
      </c>
      <c r="S44" s="63"/>
      <c r="T44" s="63"/>
      <c r="U44" s="63">
        <f t="shared" ref="U44:U62" si="13">0.5*R43</f>
        <v>0</v>
      </c>
      <c r="V44" s="63"/>
      <c r="W44" s="65"/>
      <c r="X44" s="64">
        <f t="shared" ref="X44:X62" si="14">0.5*AA43</f>
        <v>-19.29012345679012</v>
      </c>
      <c r="Y44" s="63"/>
      <c r="Z44" s="63"/>
      <c r="AA44" s="63">
        <f t="shared" ref="AA44:AA62" si="15">0.5*X43</f>
        <v>-19.290123456790127</v>
      </c>
      <c r="AB44" s="63"/>
      <c r="AC44" s="65"/>
      <c r="AD44" s="64">
        <f t="shared" ref="AD44:AD62" si="16">0.5*AG43</f>
        <v>0</v>
      </c>
      <c r="AE44" s="63"/>
      <c r="AF44" s="63"/>
      <c r="AG44" s="63">
        <f t="shared" ref="AG44:AG62" si="17">0.5*AD43</f>
        <v>-38.58024691358024</v>
      </c>
      <c r="AH44" s="63"/>
      <c r="AI44" s="65"/>
      <c r="AJ44" s="45"/>
      <c r="AK44" s="45"/>
      <c r="AL44" s="45"/>
      <c r="AM44" s="46"/>
    </row>
    <row r="45" spans="11:39" x14ac:dyDescent="0.3">
      <c r="K45" s="41" t="s">
        <v>42</v>
      </c>
      <c r="L45" s="42"/>
      <c r="M45" s="42"/>
      <c r="N45" s="42"/>
      <c r="O45" s="42"/>
      <c r="P45" s="42"/>
      <c r="Q45" s="42"/>
      <c r="R45" s="61">
        <f t="shared" ref="R45:R62" si="18">-SUM(R44)*$R$37</f>
        <v>0</v>
      </c>
      <c r="S45" s="50"/>
      <c r="T45" s="50"/>
      <c r="U45" s="50">
        <f t="shared" ref="U45:U62" si="19">-SUM(U44:Z44)*$U$37</f>
        <v>12.860082304526745</v>
      </c>
      <c r="V45" s="50"/>
      <c r="W45" s="62"/>
      <c r="X45" s="50">
        <f t="shared" ref="X45:X62" si="20">-SUM(U44:Z44)*$X$37</f>
        <v>6.4300411522633727</v>
      </c>
      <c r="Y45" s="50"/>
      <c r="Z45" s="62"/>
      <c r="AA45" s="50">
        <f t="shared" ref="AA45:AA62" si="21">-SUM(AA44:AF44)*$AA$37</f>
        <v>6.4300411522633754</v>
      </c>
      <c r="AB45" s="50"/>
      <c r="AC45" s="62"/>
      <c r="AD45" s="61">
        <f t="shared" ref="AD45:AD62" si="22">-SUM(AA44:AF44)*$AD$37</f>
        <v>12.860082304526751</v>
      </c>
      <c r="AE45" s="50"/>
      <c r="AF45" s="50"/>
      <c r="AG45" s="50">
        <f t="shared" ref="AG45:AG62" si="23">-SUM(AG44)*$AG$37</f>
        <v>0</v>
      </c>
      <c r="AH45" s="50"/>
      <c r="AI45" s="62"/>
      <c r="AJ45" s="42"/>
      <c r="AK45" s="42"/>
      <c r="AL45" s="42"/>
      <c r="AM45" s="43"/>
    </row>
    <row r="46" spans="11:39" x14ac:dyDescent="0.3">
      <c r="K46" s="44" t="s">
        <v>43</v>
      </c>
      <c r="L46" s="45"/>
      <c r="M46" s="45"/>
      <c r="N46" s="45"/>
      <c r="O46" s="45"/>
      <c r="P46" s="45"/>
      <c r="Q46" s="45"/>
      <c r="R46" s="64">
        <f t="shared" ref="R46:R62" si="24">0.5*U45</f>
        <v>6.4300411522633727</v>
      </c>
      <c r="S46" s="63"/>
      <c r="T46" s="63"/>
      <c r="U46" s="63">
        <f t="shared" ref="U46:U62" si="25">0.5*R45</f>
        <v>0</v>
      </c>
      <c r="V46" s="63"/>
      <c r="W46" s="65"/>
      <c r="X46" s="64">
        <f t="shared" ref="X46:X62" si="26">0.5*AA45</f>
        <v>3.2150205761316877</v>
      </c>
      <c r="Y46" s="63"/>
      <c r="Z46" s="63"/>
      <c r="AA46" s="63">
        <f t="shared" ref="AA46:AA62" si="27">0.5*X45</f>
        <v>3.2150205761316863</v>
      </c>
      <c r="AB46" s="63"/>
      <c r="AC46" s="65"/>
      <c r="AD46" s="64">
        <f t="shared" ref="AD46:AD62" si="28">0.5*AG45</f>
        <v>0</v>
      </c>
      <c r="AE46" s="63"/>
      <c r="AF46" s="63"/>
      <c r="AG46" s="63">
        <f t="shared" ref="AG46:AG62" si="29">0.5*AD45</f>
        <v>6.4300411522633754</v>
      </c>
      <c r="AH46" s="63"/>
      <c r="AI46" s="65"/>
      <c r="AJ46" s="45"/>
      <c r="AK46" s="45"/>
      <c r="AL46" s="45"/>
      <c r="AM46" s="46"/>
    </row>
    <row r="47" spans="11:39" x14ac:dyDescent="0.3">
      <c r="K47" s="41" t="s">
        <v>44</v>
      </c>
      <c r="L47" s="42"/>
      <c r="M47" s="42"/>
      <c r="N47" s="42"/>
      <c r="O47" s="42"/>
      <c r="P47" s="42"/>
      <c r="Q47" s="42"/>
      <c r="R47" s="61">
        <f t="shared" ref="R47:R62" si="30">-SUM(R46)*$R$37</f>
        <v>0</v>
      </c>
      <c r="S47" s="50"/>
      <c r="T47" s="50"/>
      <c r="U47" s="50">
        <f t="shared" ref="U47:U62" si="31">-SUM(U46:Z46)*$U$37</f>
        <v>-2.1433470507544583</v>
      </c>
      <c r="V47" s="50"/>
      <c r="W47" s="62"/>
      <c r="X47" s="50">
        <f t="shared" ref="X47:X62" si="32">-SUM(U46:Z46)*$X$37</f>
        <v>-1.0716735253772292</v>
      </c>
      <c r="Y47" s="50"/>
      <c r="Z47" s="62"/>
      <c r="AA47" s="50">
        <f t="shared" ref="AA47:AA62" si="33">-SUM(AA46:AF46)*$AA$37</f>
        <v>-1.0716735253772287</v>
      </c>
      <c r="AB47" s="50"/>
      <c r="AC47" s="62"/>
      <c r="AD47" s="61">
        <f t="shared" ref="AD47:AD62" si="34">-SUM(AA46:AF46)*$AD$37</f>
        <v>-2.1433470507544574</v>
      </c>
      <c r="AE47" s="50"/>
      <c r="AF47" s="50"/>
      <c r="AG47" s="50">
        <f t="shared" ref="AG47:AG62" si="35">-SUM(AG46)*$AG$37</f>
        <v>0</v>
      </c>
      <c r="AH47" s="50"/>
      <c r="AI47" s="62"/>
      <c r="AJ47" s="42"/>
      <c r="AK47" s="42"/>
      <c r="AL47" s="42"/>
      <c r="AM47" s="43"/>
    </row>
    <row r="48" spans="11:39" x14ac:dyDescent="0.3">
      <c r="K48" s="44" t="s">
        <v>45</v>
      </c>
      <c r="L48" s="45"/>
      <c r="M48" s="45"/>
      <c r="N48" s="45"/>
      <c r="O48" s="45"/>
      <c r="P48" s="45"/>
      <c r="Q48" s="45"/>
      <c r="R48" s="64">
        <f t="shared" ref="R48:R62" si="36">0.5*U47</f>
        <v>-1.0716735253772292</v>
      </c>
      <c r="S48" s="63"/>
      <c r="T48" s="63"/>
      <c r="U48" s="63">
        <f t="shared" ref="U48:U62" si="37">0.5*R47</f>
        <v>0</v>
      </c>
      <c r="V48" s="63"/>
      <c r="W48" s="65"/>
      <c r="X48" s="64">
        <f t="shared" ref="X48:X62" si="38">0.5*AA47</f>
        <v>-0.53583676268861435</v>
      </c>
      <c r="Y48" s="63"/>
      <c r="Z48" s="63"/>
      <c r="AA48" s="63">
        <f t="shared" ref="AA48:AA62" si="39">0.5*X47</f>
        <v>-0.53583676268861458</v>
      </c>
      <c r="AB48" s="63"/>
      <c r="AC48" s="65"/>
      <c r="AD48" s="64">
        <f t="shared" ref="AD48:AD62" si="40">0.5*AG47</f>
        <v>0</v>
      </c>
      <c r="AE48" s="63"/>
      <c r="AF48" s="63"/>
      <c r="AG48" s="63">
        <f t="shared" ref="AG48:AG62" si="41">0.5*AD47</f>
        <v>-1.0716735253772287</v>
      </c>
      <c r="AH48" s="63"/>
      <c r="AI48" s="65"/>
      <c r="AJ48" s="45"/>
      <c r="AK48" s="45"/>
      <c r="AL48" s="45"/>
      <c r="AM48" s="46"/>
    </row>
    <row r="49" spans="11:39" x14ac:dyDescent="0.3">
      <c r="K49" s="41" t="s">
        <v>46</v>
      </c>
      <c r="L49" s="42"/>
      <c r="M49" s="42"/>
      <c r="N49" s="42"/>
      <c r="O49" s="42"/>
      <c r="P49" s="42"/>
      <c r="Q49" s="42"/>
      <c r="R49" s="61">
        <f t="shared" ref="R49:R62" si="42">-SUM(R48)*$R$37</f>
        <v>0</v>
      </c>
      <c r="S49" s="50"/>
      <c r="T49" s="50"/>
      <c r="U49" s="50">
        <f t="shared" ref="U49:U62" si="43">-SUM(U48:Z48)*$U$37</f>
        <v>0.35722450845907622</v>
      </c>
      <c r="V49" s="50"/>
      <c r="W49" s="62"/>
      <c r="X49" s="50">
        <f t="shared" ref="X49:X62" si="44">-SUM(U48:Z48)*$X$37</f>
        <v>0.17861225422953811</v>
      </c>
      <c r="Y49" s="50"/>
      <c r="Z49" s="62"/>
      <c r="AA49" s="50">
        <f t="shared" ref="AA49:AA62" si="45">-SUM(AA48:AF48)*$AA$37</f>
        <v>0.17861225422953819</v>
      </c>
      <c r="AB49" s="50"/>
      <c r="AC49" s="62"/>
      <c r="AD49" s="61">
        <f t="shared" ref="AD49:AD62" si="46">-SUM(AA48:AF48)*$AD$37</f>
        <v>0.35722450845907638</v>
      </c>
      <c r="AE49" s="50"/>
      <c r="AF49" s="50"/>
      <c r="AG49" s="50">
        <f t="shared" ref="AG49:AG62" si="47">-SUM(AG48)*$AG$37</f>
        <v>0</v>
      </c>
      <c r="AH49" s="50"/>
      <c r="AI49" s="62"/>
      <c r="AJ49" s="42"/>
      <c r="AK49" s="42"/>
      <c r="AL49" s="42"/>
      <c r="AM49" s="43"/>
    </row>
    <row r="50" spans="11:39" x14ac:dyDescent="0.3">
      <c r="K50" s="44" t="s">
        <v>47</v>
      </c>
      <c r="L50" s="45"/>
      <c r="M50" s="45"/>
      <c r="N50" s="45"/>
      <c r="O50" s="45"/>
      <c r="P50" s="45"/>
      <c r="Q50" s="45"/>
      <c r="R50" s="64">
        <f t="shared" ref="R50:R62" si="48">0.5*U49</f>
        <v>0.17861225422953811</v>
      </c>
      <c r="S50" s="63"/>
      <c r="T50" s="63"/>
      <c r="U50" s="63">
        <f t="shared" ref="U50:U62" si="49">0.5*R49</f>
        <v>0</v>
      </c>
      <c r="V50" s="63"/>
      <c r="W50" s="65"/>
      <c r="X50" s="64">
        <f t="shared" ref="X50:X62" si="50">0.5*AA49</f>
        <v>8.9306127114769096E-2</v>
      </c>
      <c r="Y50" s="63"/>
      <c r="Z50" s="63"/>
      <c r="AA50" s="63">
        <f t="shared" ref="AA50:AA62" si="51">0.5*X49</f>
        <v>8.9306127114769054E-2</v>
      </c>
      <c r="AB50" s="63"/>
      <c r="AC50" s="65"/>
      <c r="AD50" s="64">
        <f t="shared" ref="AD50:AD62" si="52">0.5*AG49</f>
        <v>0</v>
      </c>
      <c r="AE50" s="63"/>
      <c r="AF50" s="63"/>
      <c r="AG50" s="63">
        <f t="shared" ref="AG50:AG62" si="53">0.5*AD49</f>
        <v>0.17861225422953819</v>
      </c>
      <c r="AH50" s="63"/>
      <c r="AI50" s="65"/>
      <c r="AJ50" s="45"/>
      <c r="AK50" s="45"/>
      <c r="AL50" s="45"/>
      <c r="AM50" s="46"/>
    </row>
    <row r="51" spans="11:39" x14ac:dyDescent="0.3">
      <c r="K51" s="41" t="s">
        <v>48</v>
      </c>
      <c r="L51" s="42"/>
      <c r="M51" s="42"/>
      <c r="N51" s="42"/>
      <c r="O51" s="42"/>
      <c r="P51" s="42"/>
      <c r="Q51" s="42"/>
      <c r="R51" s="61">
        <f t="shared" ref="R51:R62" si="54">-SUM(R50)*$R$37</f>
        <v>0</v>
      </c>
      <c r="S51" s="50"/>
      <c r="T51" s="50"/>
      <c r="U51" s="50">
        <f t="shared" ref="U51:U62" si="55">-SUM(U50:Z50)*$U$37</f>
        <v>-5.9537418076512728E-2</v>
      </c>
      <c r="V51" s="50"/>
      <c r="W51" s="62"/>
      <c r="X51" s="50">
        <f t="shared" ref="X51:X62" si="56">-SUM(U50:Z50)*$X$37</f>
        <v>-2.9768709038256364E-2</v>
      </c>
      <c r="Y51" s="50"/>
      <c r="Z51" s="62"/>
      <c r="AA51" s="50">
        <f t="shared" ref="AA51:AA62" si="57">-SUM(AA50:AF50)*$AA$37</f>
        <v>-2.976870903825635E-2</v>
      </c>
      <c r="AB51" s="50"/>
      <c r="AC51" s="62"/>
      <c r="AD51" s="61">
        <f t="shared" ref="AD51:AD62" si="58">-SUM(AA50:AF50)*$AD$37</f>
        <v>-5.9537418076512701E-2</v>
      </c>
      <c r="AE51" s="50"/>
      <c r="AF51" s="50"/>
      <c r="AG51" s="50">
        <f t="shared" ref="AG51:AG62" si="59">-SUM(AG50)*$AG$37</f>
        <v>0</v>
      </c>
      <c r="AH51" s="50"/>
      <c r="AI51" s="62"/>
      <c r="AJ51" s="42"/>
      <c r="AK51" s="42"/>
      <c r="AL51" s="42"/>
      <c r="AM51" s="43"/>
    </row>
    <row r="52" spans="11:39" x14ac:dyDescent="0.3">
      <c r="K52" s="44" t="s">
        <v>49</v>
      </c>
      <c r="L52" s="45"/>
      <c r="M52" s="45"/>
      <c r="N52" s="45"/>
      <c r="O52" s="45"/>
      <c r="P52" s="45"/>
      <c r="Q52" s="45"/>
      <c r="R52" s="64">
        <f t="shared" ref="R52:R62" si="60">0.5*U51</f>
        <v>-2.9768709038256364E-2</v>
      </c>
      <c r="S52" s="63"/>
      <c r="T52" s="63"/>
      <c r="U52" s="63">
        <f t="shared" ref="U52:U62" si="61">0.5*R51</f>
        <v>0</v>
      </c>
      <c r="V52" s="63"/>
      <c r="W52" s="65"/>
      <c r="X52" s="64">
        <f t="shared" ref="X52:X62" si="62">0.5*AA51</f>
        <v>-1.4884354519128175E-2</v>
      </c>
      <c r="Y52" s="63"/>
      <c r="Z52" s="63"/>
      <c r="AA52" s="63">
        <f t="shared" ref="AA52:AA62" si="63">0.5*X51</f>
        <v>-1.4884354519128182E-2</v>
      </c>
      <c r="AB52" s="63"/>
      <c r="AC52" s="65"/>
      <c r="AD52" s="64">
        <f t="shared" ref="AD52:AD62" si="64">0.5*AG51</f>
        <v>0</v>
      </c>
      <c r="AE52" s="63"/>
      <c r="AF52" s="63"/>
      <c r="AG52" s="63">
        <f t="shared" ref="AG52:AG62" si="65">0.5*AD51</f>
        <v>-2.976870903825635E-2</v>
      </c>
      <c r="AH52" s="63"/>
      <c r="AI52" s="65"/>
      <c r="AJ52" s="45"/>
      <c r="AK52" s="45"/>
      <c r="AL52" s="45"/>
      <c r="AM52" s="46"/>
    </row>
    <row r="53" spans="11:39" x14ac:dyDescent="0.3">
      <c r="K53" s="41" t="s">
        <v>50</v>
      </c>
      <c r="L53" s="42"/>
      <c r="M53" s="42"/>
      <c r="N53" s="42"/>
      <c r="O53" s="42"/>
      <c r="P53" s="42"/>
      <c r="Q53" s="42"/>
      <c r="R53" s="61">
        <f t="shared" ref="R53:R62" si="66">-SUM(R52)*$R$37</f>
        <v>0</v>
      </c>
      <c r="S53" s="50"/>
      <c r="T53" s="50"/>
      <c r="U53" s="50">
        <f t="shared" ref="U53:U62" si="67">-SUM(U52:Z52)*$U$37</f>
        <v>9.9229030127521156E-3</v>
      </c>
      <c r="V53" s="50"/>
      <c r="W53" s="62"/>
      <c r="X53" s="50">
        <f t="shared" ref="X53:X62" si="68">-SUM(U52:Z52)*$X$37</f>
        <v>4.9614515063760578E-3</v>
      </c>
      <c r="Y53" s="50"/>
      <c r="Z53" s="62"/>
      <c r="AA53" s="50">
        <f t="shared" ref="AA53:AA62" si="69">-SUM(AA52:AF52)*$AA$37</f>
        <v>4.9614515063760604E-3</v>
      </c>
      <c r="AB53" s="50"/>
      <c r="AC53" s="62"/>
      <c r="AD53" s="61">
        <f t="shared" ref="AD53:AD62" si="70">-SUM(AA52:AF52)*$AD$37</f>
        <v>9.9229030127521208E-3</v>
      </c>
      <c r="AE53" s="50"/>
      <c r="AF53" s="50"/>
      <c r="AG53" s="50">
        <f t="shared" ref="AG53:AG62" si="71">-SUM(AG52)*$AG$37</f>
        <v>0</v>
      </c>
      <c r="AH53" s="50"/>
      <c r="AI53" s="62"/>
      <c r="AJ53" s="42"/>
      <c r="AK53" s="42"/>
      <c r="AL53" s="42"/>
      <c r="AM53" s="43"/>
    </row>
    <row r="54" spans="11:39" x14ac:dyDescent="0.3">
      <c r="K54" s="44" t="s">
        <v>51</v>
      </c>
      <c r="L54" s="45"/>
      <c r="M54" s="45"/>
      <c r="N54" s="45"/>
      <c r="O54" s="45"/>
      <c r="P54" s="45"/>
      <c r="Q54" s="45"/>
      <c r="R54" s="64">
        <f t="shared" ref="R54:R62" si="72">0.5*U53</f>
        <v>4.9614515063760578E-3</v>
      </c>
      <c r="S54" s="63"/>
      <c r="T54" s="63"/>
      <c r="U54" s="63">
        <f t="shared" ref="U54:U62" si="73">0.5*R53</f>
        <v>0</v>
      </c>
      <c r="V54" s="63"/>
      <c r="W54" s="65"/>
      <c r="X54" s="64">
        <f t="shared" ref="X54:X62" si="74">0.5*AA53</f>
        <v>2.4807257531880302E-3</v>
      </c>
      <c r="Y54" s="63"/>
      <c r="Z54" s="63"/>
      <c r="AA54" s="63">
        <f t="shared" ref="AA54:AA62" si="75">0.5*X53</f>
        <v>2.4807257531880289E-3</v>
      </c>
      <c r="AB54" s="63"/>
      <c r="AC54" s="65"/>
      <c r="AD54" s="64">
        <f t="shared" ref="AD54:AD62" si="76">0.5*AG53</f>
        <v>0</v>
      </c>
      <c r="AE54" s="63"/>
      <c r="AF54" s="63"/>
      <c r="AG54" s="63">
        <f t="shared" ref="AG54:AG62" si="77">0.5*AD53</f>
        <v>4.9614515063760604E-3</v>
      </c>
      <c r="AH54" s="63"/>
      <c r="AI54" s="65"/>
      <c r="AJ54" s="45"/>
      <c r="AK54" s="45"/>
      <c r="AL54" s="45"/>
      <c r="AM54" s="46"/>
    </row>
    <row r="55" spans="11:39" x14ac:dyDescent="0.3">
      <c r="K55" s="41" t="s">
        <v>52</v>
      </c>
      <c r="L55" s="42"/>
      <c r="M55" s="42"/>
      <c r="N55" s="42"/>
      <c r="O55" s="42"/>
      <c r="P55" s="42"/>
      <c r="Q55" s="42"/>
      <c r="R55" s="61">
        <f t="shared" ref="R55:R62" si="78">-SUM(R54)*$R$37</f>
        <v>0</v>
      </c>
      <c r="S55" s="50"/>
      <c r="T55" s="50"/>
      <c r="U55" s="50">
        <f t="shared" ref="U55:U62" si="79">-SUM(U54:Z54)*$U$37</f>
        <v>-1.65381716879202E-3</v>
      </c>
      <c r="V55" s="50"/>
      <c r="W55" s="62"/>
      <c r="X55" s="50">
        <f t="shared" ref="X55:X62" si="80">-SUM(U54:Z54)*$X$37</f>
        <v>-8.2690858439601E-4</v>
      </c>
      <c r="Y55" s="50"/>
      <c r="Z55" s="62"/>
      <c r="AA55" s="50">
        <f t="shared" ref="AA55:AA62" si="81">-SUM(AA54:AF54)*$AA$37</f>
        <v>-8.2690858439600956E-4</v>
      </c>
      <c r="AB55" s="50"/>
      <c r="AC55" s="62"/>
      <c r="AD55" s="61">
        <f t="shared" ref="AD55:AD62" si="82">-SUM(AA54:AF54)*$AD$37</f>
        <v>-1.6538171687920191E-3</v>
      </c>
      <c r="AE55" s="50"/>
      <c r="AF55" s="50"/>
      <c r="AG55" s="50">
        <f t="shared" ref="AG55:AG62" si="83">-SUM(AG54)*$AG$37</f>
        <v>0</v>
      </c>
      <c r="AH55" s="50"/>
      <c r="AI55" s="62"/>
      <c r="AJ55" s="42"/>
      <c r="AK55" s="42"/>
      <c r="AL55" s="42"/>
      <c r="AM55" s="43"/>
    </row>
    <row r="56" spans="11:39" x14ac:dyDescent="0.3">
      <c r="K56" s="44" t="s">
        <v>53</v>
      </c>
      <c r="L56" s="45"/>
      <c r="M56" s="45"/>
      <c r="N56" s="45"/>
      <c r="O56" s="45"/>
      <c r="P56" s="45"/>
      <c r="Q56" s="45"/>
      <c r="R56" s="64">
        <f t="shared" ref="R56:R62" si="84">0.5*U55</f>
        <v>-8.2690858439601E-4</v>
      </c>
      <c r="S56" s="63"/>
      <c r="T56" s="63"/>
      <c r="U56" s="63">
        <f t="shared" ref="U56:U62" si="85">0.5*R55</f>
        <v>0</v>
      </c>
      <c r="V56" s="63"/>
      <c r="W56" s="65"/>
      <c r="X56" s="64">
        <f t="shared" ref="X56:X62" si="86">0.5*AA55</f>
        <v>-4.1345429219800478E-4</v>
      </c>
      <c r="Y56" s="63"/>
      <c r="Z56" s="63"/>
      <c r="AA56" s="63">
        <f t="shared" ref="AA56:AA62" si="87">0.5*X55</f>
        <v>-4.13454292198005E-4</v>
      </c>
      <c r="AB56" s="63"/>
      <c r="AC56" s="65"/>
      <c r="AD56" s="64">
        <f t="shared" ref="AD56:AD62" si="88">0.5*AG55</f>
        <v>0</v>
      </c>
      <c r="AE56" s="63"/>
      <c r="AF56" s="63"/>
      <c r="AG56" s="63">
        <f t="shared" ref="AG56:AG62" si="89">0.5*AD55</f>
        <v>-8.2690858439600956E-4</v>
      </c>
      <c r="AH56" s="63"/>
      <c r="AI56" s="65"/>
      <c r="AJ56" s="45"/>
      <c r="AK56" s="45"/>
      <c r="AL56" s="45"/>
      <c r="AM56" s="46"/>
    </row>
    <row r="57" spans="11:39" x14ac:dyDescent="0.3">
      <c r="K57" s="59" t="s">
        <v>54</v>
      </c>
      <c r="L57" s="32"/>
      <c r="M57" s="32"/>
      <c r="N57" s="32"/>
      <c r="O57" s="32"/>
      <c r="P57" s="32"/>
      <c r="Q57" s="32"/>
      <c r="R57" s="61">
        <f t="shared" ref="R57:R62" si="90">-SUM(R56)*$R$37</f>
        <v>0</v>
      </c>
      <c r="S57" s="50"/>
      <c r="T57" s="50"/>
      <c r="U57" s="50">
        <f t="shared" ref="U57:U62" si="91">-SUM(U56:Z56)*$U$37</f>
        <v>2.7563619479866982E-4</v>
      </c>
      <c r="V57" s="50"/>
      <c r="W57" s="62"/>
      <c r="X57" s="50">
        <f t="shared" ref="X57:X62" si="92">-SUM(U56:Z56)*$X$37</f>
        <v>1.3781809739933491E-4</v>
      </c>
      <c r="Y57" s="50"/>
      <c r="Z57" s="62"/>
      <c r="AA57" s="50">
        <f t="shared" ref="AA57:AA62" si="93">-SUM(AA56:AF56)*$AA$37</f>
        <v>1.3781809739933499E-4</v>
      </c>
      <c r="AB57" s="50"/>
      <c r="AC57" s="62"/>
      <c r="AD57" s="61">
        <f t="shared" ref="AD57:AD62" si="94">-SUM(AA56:AF56)*$AD$37</f>
        <v>2.7563619479866998E-4</v>
      </c>
      <c r="AE57" s="50"/>
      <c r="AF57" s="50"/>
      <c r="AG57" s="50">
        <f t="shared" ref="AG57:AG62" si="95">-SUM(AG56)*$AG$37</f>
        <v>0</v>
      </c>
      <c r="AH57" s="50"/>
      <c r="AI57" s="62"/>
      <c r="AJ57" s="32"/>
      <c r="AK57" s="32"/>
      <c r="AL57" s="32"/>
      <c r="AM57" s="60"/>
    </row>
    <row r="58" spans="11:39" x14ac:dyDescent="0.3">
      <c r="K58" s="59" t="s">
        <v>55</v>
      </c>
      <c r="L58" s="32"/>
      <c r="M58" s="32"/>
      <c r="N58" s="32"/>
      <c r="O58" s="32"/>
      <c r="P58" s="32"/>
      <c r="Q58" s="32"/>
      <c r="R58" s="64">
        <f>SUM(R38:T57)</f>
        <v>-17857.142975272662</v>
      </c>
      <c r="S58" s="63"/>
      <c r="T58" s="63"/>
      <c r="U58" s="64">
        <f t="shared" ref="U58" si="96">SUM(U38:W57)</f>
        <v>14285.714325090888</v>
      </c>
      <c r="V58" s="63"/>
      <c r="W58" s="63"/>
      <c r="X58" s="64">
        <f t="shared" ref="X58" si="97">SUM(X38:Z57)</f>
        <v>-14285.714325090887</v>
      </c>
      <c r="Y58" s="63"/>
      <c r="Z58" s="63"/>
      <c r="AA58" s="64">
        <f t="shared" ref="AA58" si="98">SUM(AA38:AC57)</f>
        <v>10714.285674909112</v>
      </c>
      <c r="AB58" s="63"/>
      <c r="AC58" s="63"/>
      <c r="AD58" s="64">
        <f t="shared" ref="AD58" si="99">SUM(AD38:AF57)</f>
        <v>-10714.285674909113</v>
      </c>
      <c r="AE58" s="63"/>
      <c r="AF58" s="63"/>
      <c r="AG58" s="64">
        <f t="shared" ref="AG58" si="100">SUM(AG38:AI57)</f>
        <v>7142.8570247273465</v>
      </c>
      <c r="AH58" s="63"/>
      <c r="AI58" s="63"/>
      <c r="AJ58" s="32"/>
      <c r="AK58" s="32"/>
      <c r="AL58" s="32"/>
      <c r="AM58" s="60"/>
    </row>
    <row r="59" spans="11:39" x14ac:dyDescent="0.3">
      <c r="K59" s="41"/>
      <c r="L59" s="42"/>
      <c r="M59" s="42"/>
      <c r="N59" s="42"/>
      <c r="O59" s="42"/>
      <c r="P59" s="42"/>
      <c r="Q59" s="42"/>
      <c r="R59" s="61"/>
      <c r="S59" s="50"/>
      <c r="T59" s="50"/>
      <c r="U59" s="50"/>
      <c r="V59" s="50"/>
      <c r="W59" s="62"/>
      <c r="X59" s="50"/>
      <c r="Y59" s="50"/>
      <c r="Z59" s="62"/>
      <c r="AA59" s="50"/>
      <c r="AB59" s="50"/>
      <c r="AC59" s="62"/>
      <c r="AD59" s="61"/>
      <c r="AE59" s="50"/>
      <c r="AF59" s="50"/>
      <c r="AG59" s="50"/>
      <c r="AH59" s="50"/>
      <c r="AI59" s="62"/>
      <c r="AJ59" s="42"/>
      <c r="AK59" s="42"/>
      <c r="AL59" s="42"/>
      <c r="AM59" s="43"/>
    </row>
    <row r="60" spans="11:39" x14ac:dyDescent="0.3">
      <c r="K60" s="44"/>
      <c r="L60" s="45"/>
      <c r="M60" s="45"/>
      <c r="N60" s="45"/>
      <c r="O60" s="45"/>
      <c r="P60" s="45"/>
      <c r="Q60" s="45"/>
      <c r="R60" s="64"/>
      <c r="S60" s="63"/>
      <c r="T60" s="63"/>
      <c r="U60" s="63"/>
      <c r="V60" s="63"/>
      <c r="W60" s="65"/>
      <c r="X60" s="64"/>
      <c r="Y60" s="63"/>
      <c r="Z60" s="63"/>
      <c r="AA60" s="63"/>
      <c r="AB60" s="63"/>
      <c r="AC60" s="65"/>
      <c r="AD60" s="64"/>
      <c r="AE60" s="63"/>
      <c r="AF60" s="63"/>
      <c r="AG60" s="63"/>
      <c r="AH60" s="63"/>
      <c r="AI60" s="65"/>
      <c r="AJ60" s="45"/>
      <c r="AK60" s="45"/>
      <c r="AL60" s="45"/>
      <c r="AM60" s="46"/>
    </row>
    <row r="61" spans="11:39" x14ac:dyDescent="0.3">
      <c r="K61" s="41"/>
      <c r="L61" s="42"/>
      <c r="M61" s="42"/>
      <c r="N61" s="42"/>
      <c r="O61" s="42"/>
      <c r="P61" s="42"/>
      <c r="Q61" s="42"/>
      <c r="R61" s="61"/>
      <c r="S61" s="50"/>
      <c r="T61" s="50"/>
      <c r="U61" s="50"/>
      <c r="V61" s="50"/>
      <c r="W61" s="62"/>
      <c r="X61" s="50"/>
      <c r="Y61" s="50"/>
      <c r="Z61" s="62"/>
      <c r="AA61" s="50"/>
      <c r="AB61" s="50"/>
      <c r="AC61" s="62"/>
      <c r="AD61" s="61"/>
      <c r="AE61" s="50"/>
      <c r="AF61" s="50"/>
      <c r="AG61" s="50"/>
      <c r="AH61" s="50"/>
      <c r="AI61" s="62"/>
      <c r="AJ61" s="42"/>
      <c r="AK61" s="42"/>
      <c r="AL61" s="42"/>
      <c r="AM61" s="43"/>
    </row>
    <row r="62" spans="11:39" x14ac:dyDescent="0.3">
      <c r="K62" s="44"/>
      <c r="L62" s="45"/>
      <c r="M62" s="45"/>
      <c r="N62" s="45"/>
      <c r="O62" s="45"/>
      <c r="P62" s="45"/>
      <c r="Q62" s="45"/>
      <c r="R62" s="64"/>
      <c r="S62" s="63"/>
      <c r="T62" s="63"/>
      <c r="U62" s="63"/>
      <c r="V62" s="63"/>
      <c r="W62" s="65"/>
      <c r="X62" s="64"/>
      <c r="Y62" s="63"/>
      <c r="Z62" s="63"/>
      <c r="AA62" s="63"/>
      <c r="AB62" s="63"/>
      <c r="AC62" s="65"/>
      <c r="AD62" s="64"/>
      <c r="AE62" s="63"/>
      <c r="AF62" s="63"/>
      <c r="AG62" s="63"/>
      <c r="AH62" s="63"/>
      <c r="AI62" s="65"/>
      <c r="AJ62" s="45"/>
      <c r="AK62" s="45"/>
      <c r="AL62" s="45"/>
      <c r="AM62" s="46"/>
    </row>
  </sheetData>
  <mergeCells count="272">
    <mergeCell ref="R62:T62"/>
    <mergeCell ref="U62:W62"/>
    <mergeCell ref="X62:Z62"/>
    <mergeCell ref="AA62:AC62"/>
    <mergeCell ref="AD62:AF62"/>
    <mergeCell ref="AG62:AI62"/>
    <mergeCell ref="R61:T61"/>
    <mergeCell ref="U61:W61"/>
    <mergeCell ref="X61:Z61"/>
    <mergeCell ref="AA61:AC61"/>
    <mergeCell ref="AD61:AF61"/>
    <mergeCell ref="AG61:AI61"/>
    <mergeCell ref="R60:T60"/>
    <mergeCell ref="U60:W60"/>
    <mergeCell ref="X60:Z60"/>
    <mergeCell ref="AA60:AC60"/>
    <mergeCell ref="AD60:AF60"/>
    <mergeCell ref="AG60:AI60"/>
    <mergeCell ref="R59:T59"/>
    <mergeCell ref="U59:W59"/>
    <mergeCell ref="X59:Z59"/>
    <mergeCell ref="AA59:AC59"/>
    <mergeCell ref="AD59:AF59"/>
    <mergeCell ref="AG59:AI59"/>
    <mergeCell ref="R58:T58"/>
    <mergeCell ref="U58:W58"/>
    <mergeCell ref="X58:Z58"/>
    <mergeCell ref="AA58:AC58"/>
    <mergeCell ref="AD58:AF58"/>
    <mergeCell ref="AG58:AI58"/>
    <mergeCell ref="R57:T57"/>
    <mergeCell ref="U57:W57"/>
    <mergeCell ref="X57:Z57"/>
    <mergeCell ref="AA57:AC57"/>
    <mergeCell ref="AD57:AF57"/>
    <mergeCell ref="AG57:AI57"/>
    <mergeCell ref="R56:T56"/>
    <mergeCell ref="U56:W56"/>
    <mergeCell ref="X56:Z56"/>
    <mergeCell ref="AA56:AC56"/>
    <mergeCell ref="AD56:AF56"/>
    <mergeCell ref="AG56:AI56"/>
    <mergeCell ref="R55:T55"/>
    <mergeCell ref="U55:W55"/>
    <mergeCell ref="X55:Z55"/>
    <mergeCell ref="AA55:AC55"/>
    <mergeCell ref="AD55:AF55"/>
    <mergeCell ref="AG55:AI55"/>
    <mergeCell ref="R54:T54"/>
    <mergeCell ref="U54:W54"/>
    <mergeCell ref="X54:Z54"/>
    <mergeCell ref="AA54:AC54"/>
    <mergeCell ref="AD54:AF54"/>
    <mergeCell ref="AG54:AI54"/>
    <mergeCell ref="R53:T53"/>
    <mergeCell ref="U53:W53"/>
    <mergeCell ref="X53:Z53"/>
    <mergeCell ref="AA53:AC53"/>
    <mergeCell ref="AD53:AF53"/>
    <mergeCell ref="AG53:AI53"/>
    <mergeCell ref="R52:T52"/>
    <mergeCell ref="U52:W52"/>
    <mergeCell ref="X52:Z52"/>
    <mergeCell ref="AA52:AC52"/>
    <mergeCell ref="AD52:AF52"/>
    <mergeCell ref="AG52:AI52"/>
    <mergeCell ref="R51:T51"/>
    <mergeCell ref="U51:W51"/>
    <mergeCell ref="X51:Z51"/>
    <mergeCell ref="AA51:AC51"/>
    <mergeCell ref="AD51:AF51"/>
    <mergeCell ref="AG51:AI51"/>
    <mergeCell ref="R50:T50"/>
    <mergeCell ref="U50:W50"/>
    <mergeCell ref="X50:Z50"/>
    <mergeCell ref="AA50:AC50"/>
    <mergeCell ref="AD50:AF50"/>
    <mergeCell ref="AG50:AI50"/>
    <mergeCell ref="R49:T49"/>
    <mergeCell ref="U49:W49"/>
    <mergeCell ref="X49:Z49"/>
    <mergeCell ref="AA49:AC49"/>
    <mergeCell ref="AD49:AF49"/>
    <mergeCell ref="AG49:AI49"/>
    <mergeCell ref="R48:T48"/>
    <mergeCell ref="U48:W48"/>
    <mergeCell ref="X48:Z48"/>
    <mergeCell ref="AA48:AC48"/>
    <mergeCell ref="AD48:AF48"/>
    <mergeCell ref="AG48:AI48"/>
    <mergeCell ref="R47:T47"/>
    <mergeCell ref="U47:W47"/>
    <mergeCell ref="X47:Z47"/>
    <mergeCell ref="AA47:AC47"/>
    <mergeCell ref="AD47:AF47"/>
    <mergeCell ref="AG47:AI47"/>
    <mergeCell ref="R46:T46"/>
    <mergeCell ref="U46:W46"/>
    <mergeCell ref="X46:Z46"/>
    <mergeCell ref="AA46:AC46"/>
    <mergeCell ref="AD46:AF46"/>
    <mergeCell ref="AG46:AI46"/>
    <mergeCell ref="R45:T45"/>
    <mergeCell ref="U45:W45"/>
    <mergeCell ref="X45:Z45"/>
    <mergeCell ref="AA45:AC45"/>
    <mergeCell ref="AD45:AF45"/>
    <mergeCell ref="AG45:AI45"/>
    <mergeCell ref="R44:T44"/>
    <mergeCell ref="U44:W44"/>
    <mergeCell ref="X44:Z44"/>
    <mergeCell ref="AA44:AC44"/>
    <mergeCell ref="AD44:AF44"/>
    <mergeCell ref="AG44:AI44"/>
    <mergeCell ref="R43:T43"/>
    <mergeCell ref="U43:W43"/>
    <mergeCell ref="X43:Z43"/>
    <mergeCell ref="AA43:AC43"/>
    <mergeCell ref="AD43:AF43"/>
    <mergeCell ref="AG43:AI43"/>
    <mergeCell ref="R42:T42"/>
    <mergeCell ref="U42:W42"/>
    <mergeCell ref="X42:Z42"/>
    <mergeCell ref="AA42:AC42"/>
    <mergeCell ref="AD42:AF42"/>
    <mergeCell ref="AG42:AI42"/>
    <mergeCell ref="R41:T41"/>
    <mergeCell ref="U41:W41"/>
    <mergeCell ref="X41:Z41"/>
    <mergeCell ref="AA41:AC41"/>
    <mergeCell ref="AD41:AF41"/>
    <mergeCell ref="AG41:AI41"/>
    <mergeCell ref="R40:T40"/>
    <mergeCell ref="U40:W40"/>
    <mergeCell ref="X40:Z40"/>
    <mergeCell ref="AA40:AC40"/>
    <mergeCell ref="AD40:AF40"/>
    <mergeCell ref="AG40:AI40"/>
    <mergeCell ref="R39:T39"/>
    <mergeCell ref="U39:W39"/>
    <mergeCell ref="X39:Z39"/>
    <mergeCell ref="AA39:AC39"/>
    <mergeCell ref="AD39:AF39"/>
    <mergeCell ref="AG39:AI39"/>
    <mergeCell ref="R36:T36"/>
    <mergeCell ref="AG36:AI36"/>
    <mergeCell ref="R37:T37"/>
    <mergeCell ref="U37:W37"/>
    <mergeCell ref="X37:Z37"/>
    <mergeCell ref="AA37:AC37"/>
    <mergeCell ref="AD37:AF37"/>
    <mergeCell ref="AG37:AI37"/>
    <mergeCell ref="U38:W38"/>
    <mergeCell ref="X38:Z38"/>
    <mergeCell ref="AA38:AC38"/>
    <mergeCell ref="AD38:AF38"/>
    <mergeCell ref="R38:T38"/>
    <mergeCell ref="AG38:AI38"/>
    <mergeCell ref="O35:T35"/>
    <mergeCell ref="AG35:AL35"/>
    <mergeCell ref="U35:Z35"/>
    <mergeCell ref="AA35:AF35"/>
    <mergeCell ref="X25:Z25"/>
    <mergeCell ref="AA25:AC25"/>
    <mergeCell ref="AD25:AF25"/>
    <mergeCell ref="AG25:AL25"/>
    <mergeCell ref="U36:W36"/>
    <mergeCell ref="X36:Z36"/>
    <mergeCell ref="AA36:AC36"/>
    <mergeCell ref="AD36:AF36"/>
    <mergeCell ref="O29:T29"/>
    <mergeCell ref="U29:W29"/>
    <mergeCell ref="X29:Z29"/>
    <mergeCell ref="AA29:AC29"/>
    <mergeCell ref="AD29:AF29"/>
    <mergeCell ref="AG29:AL29"/>
    <mergeCell ref="O27:T28"/>
    <mergeCell ref="U27:W28"/>
    <mergeCell ref="X27:Z28"/>
    <mergeCell ref="AA27:AC28"/>
    <mergeCell ref="AD27:AF28"/>
    <mergeCell ref="AG27:AL28"/>
    <mergeCell ref="O25:T25"/>
    <mergeCell ref="U25:W25"/>
    <mergeCell ref="CL10:CN10"/>
    <mergeCell ref="CI9:CK9"/>
    <mergeCell ref="CL9:CN9"/>
    <mergeCell ref="BL10:BP10"/>
    <mergeCell ref="BQ10:BS10"/>
    <mergeCell ref="BT10:BV10"/>
    <mergeCell ref="BW10:BY10"/>
    <mergeCell ref="BZ10:CB10"/>
    <mergeCell ref="CC10:CE10"/>
    <mergeCell ref="CF10:CH10"/>
    <mergeCell ref="CI10:CK10"/>
    <mergeCell ref="CF8:CH8"/>
    <mergeCell ref="CI8:CK8"/>
    <mergeCell ref="CL8:CN8"/>
    <mergeCell ref="BL9:BP9"/>
    <mergeCell ref="BQ9:BS9"/>
    <mergeCell ref="BT9:BV9"/>
    <mergeCell ref="BW9:BY9"/>
    <mergeCell ref="BZ9:CB9"/>
    <mergeCell ref="CC9:CE9"/>
    <mergeCell ref="CF9:CH9"/>
    <mergeCell ref="BL8:BP8"/>
    <mergeCell ref="BQ8:BS8"/>
    <mergeCell ref="BT8:BV8"/>
    <mergeCell ref="BW8:BY8"/>
    <mergeCell ref="BZ8:CB8"/>
    <mergeCell ref="CC8:CE8"/>
    <mergeCell ref="BL6:CN6"/>
    <mergeCell ref="BL7:BP7"/>
    <mergeCell ref="BQ7:BS7"/>
    <mergeCell ref="BT7:BV7"/>
    <mergeCell ref="BW7:BY7"/>
    <mergeCell ref="BZ7:CB7"/>
    <mergeCell ref="CC7:CE7"/>
    <mergeCell ref="CF7:CH7"/>
    <mergeCell ref="CI7:CK7"/>
    <mergeCell ref="CL7:CN7"/>
    <mergeCell ref="AG17:AL17"/>
    <mergeCell ref="AG16:AL16"/>
    <mergeCell ref="AG19:AL19"/>
    <mergeCell ref="AG26:AL26"/>
    <mergeCell ref="U26:Z26"/>
    <mergeCell ref="AA26:AF26"/>
    <mergeCell ref="O24:T24"/>
    <mergeCell ref="O26:T26"/>
    <mergeCell ref="O23:T23"/>
    <mergeCell ref="AG23:AL23"/>
    <mergeCell ref="N12:O12"/>
    <mergeCell ref="T12:U12"/>
    <mergeCell ref="Z12:AA12"/>
    <mergeCell ref="AF12:AG12"/>
    <mergeCell ref="O14:AL14"/>
    <mergeCell ref="G22:N23"/>
    <mergeCell ref="U23:W23"/>
    <mergeCell ref="X23:Z23"/>
    <mergeCell ref="AA23:AC23"/>
    <mergeCell ref="AD23:AF23"/>
    <mergeCell ref="X22:Z22"/>
    <mergeCell ref="AA22:AC22"/>
    <mergeCell ref="AD22:AF22"/>
    <mergeCell ref="AA15:AF15"/>
    <mergeCell ref="AG15:AL15"/>
    <mergeCell ref="AA19:AF19"/>
    <mergeCell ref="AG22:AL22"/>
    <mergeCell ref="AA20:AF20"/>
    <mergeCell ref="O22:T22"/>
    <mergeCell ref="U22:W22"/>
    <mergeCell ref="G19:N20"/>
    <mergeCell ref="W8:X8"/>
    <mergeCell ref="P9:U9"/>
    <mergeCell ref="W9:X9"/>
    <mergeCell ref="P10:U10"/>
    <mergeCell ref="W10:X10"/>
    <mergeCell ref="O19:T19"/>
    <mergeCell ref="U19:Z19"/>
    <mergeCell ref="O20:T20"/>
    <mergeCell ref="U20:Z20"/>
    <mergeCell ref="AG20:AL20"/>
    <mergeCell ref="J17:N17"/>
    <mergeCell ref="O16:T16"/>
    <mergeCell ref="U16:Z16"/>
    <mergeCell ref="AA16:AE16"/>
    <mergeCell ref="O17:T17"/>
    <mergeCell ref="U17:Z17"/>
    <mergeCell ref="AA17:AE17"/>
    <mergeCell ref="J16:N16"/>
    <mergeCell ref="O15:T15"/>
    <mergeCell ref="U15:Z15"/>
  </mergeCells>
  <phoneticPr fontId="1" type="noConversion"/>
  <dataValidations disablePrompts="1" count="2">
    <dataValidation type="list" allowBlank="1" showInputMessage="1" showErrorMessage="1" sqref="O19:AA19 AG19" xr:uid="{484F2383-4C7E-4DE7-B7A9-0A682ED1CB3C}">
      <formula1>$AD$8:$AD$9</formula1>
    </dataValidation>
    <dataValidation type="list" allowBlank="1" showInputMessage="1" showErrorMessage="1" sqref="O27 U27 X27 AD27 AA27 AG27" xr:uid="{5F39840D-B103-4487-9C6A-9FD6866DBFED}">
      <formula1>$BB$8:$BB$10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2024-04-16T06:05:51Z</dcterms:created>
  <dcterms:modified xsi:type="dcterms:W3CDTF">2024-04-16T09:52:49Z</dcterms:modified>
</cp:coreProperties>
</file>