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Costos\Proyecto RECU COSTOS\"/>
    </mc:Choice>
  </mc:AlternateContent>
  <xr:revisionPtr revIDLastSave="0" documentId="13_ncr:1_{A93F9910-59DC-43FB-BB9F-D3E49B27B010}" xr6:coauthVersionLast="47" xr6:coauthVersionMax="47" xr10:uidLastSave="{00000000-0000-0000-0000-000000000000}"/>
  <bookViews>
    <workbookView xWindow="-110" yWindow="-110" windowWidth="19420" windowHeight="10420" xr2:uid="{5961A6AA-152E-4262-84D9-41FDF3544534}"/>
  </bookViews>
  <sheets>
    <sheet name="CRONOGRAMA" sheetId="3" r:id="rId1"/>
  </sheets>
  <calcPr calcId="191029"/>
</workbook>
</file>

<file path=xl/calcChain.xml><?xml version="1.0" encoding="utf-8"?>
<calcChain xmlns="http://schemas.openxmlformats.org/spreadsheetml/2006/main">
  <c r="G20" i="3" l="1"/>
  <c r="G21" i="3"/>
  <c r="G11" i="3" l="1"/>
  <c r="G13" i="3"/>
  <c r="G12" i="3"/>
  <c r="G10" i="3"/>
  <c r="G19" i="3"/>
  <c r="G17" i="3"/>
  <c r="G16" i="3"/>
  <c r="G14" i="3"/>
  <c r="G15" i="3"/>
  <c r="G18" i="3"/>
  <c r="G22" i="3" l="1"/>
  <c r="AB25" i="3" s="1"/>
  <c r="X25" i="3" l="1"/>
  <c r="H25" i="3"/>
  <c r="H26" i="3" s="1"/>
  <c r="P25" i="3"/>
  <c r="L25" i="3"/>
  <c r="T25" i="3"/>
  <c r="L26" i="3" l="1"/>
  <c r="P26" i="3" s="1"/>
  <c r="T26" i="3" s="1"/>
  <c r="X26" i="3" s="1"/>
  <c r="AB26" i="3" s="1"/>
</calcChain>
</file>

<file path=xl/sharedStrings.xml><?xml version="1.0" encoding="utf-8"?>
<sst xmlns="http://schemas.openxmlformats.org/spreadsheetml/2006/main" count="44" uniqueCount="36">
  <si>
    <t>No.</t>
  </si>
  <si>
    <t>DESEMBOLSOS ESTIMADOS</t>
  </si>
  <si>
    <t>INVERSION ESTIMADA MENSUAL ( % )</t>
  </si>
  <si>
    <t>INVERSION ESTIMADA ACUMULADA MENSUAL ( % )</t>
  </si>
  <si>
    <t>INVERSION ESTIMADA MENSUAL ( Q )</t>
  </si>
  <si>
    <t>INVERSION ESTIMADA ACUMULADA MENSUAL ( Q )</t>
  </si>
  <si>
    <t>UNIDAD</t>
  </si>
  <si>
    <t>M2</t>
  </si>
  <si>
    <t xml:space="preserve">CANTIDAD </t>
  </si>
  <si>
    <t>PRECIO UNITARIO</t>
  </si>
  <si>
    <t>TOTAL</t>
  </si>
  <si>
    <t>1er. Mes</t>
  </si>
  <si>
    <t>2do. Mes</t>
  </si>
  <si>
    <t>3er. Mes</t>
  </si>
  <si>
    <t>4to. Mes</t>
  </si>
  <si>
    <t>5to. Mes</t>
  </si>
  <si>
    <t>CRONOGRAMA DE EJECUCIÓN FÍSICO Y FINANCIERO</t>
  </si>
  <si>
    <t>RENGLON</t>
  </si>
  <si>
    <t>ML</t>
  </si>
  <si>
    <t>TOTAL DEL PROYECTO</t>
  </si>
  <si>
    <t>Trabajos preliminares</t>
  </si>
  <si>
    <t>Global</t>
  </si>
  <si>
    <t>Excavacion y Compactacion</t>
  </si>
  <si>
    <t>Cimiento Corrido</t>
  </si>
  <si>
    <t>Base de Concreto Armado</t>
  </si>
  <si>
    <t>Vigas Principales</t>
  </si>
  <si>
    <t>Columnas de Soporte</t>
  </si>
  <si>
    <t>Solera de Anclaje</t>
  </si>
  <si>
    <t>Losa de Concreto armado</t>
  </si>
  <si>
    <t>Pasamanos/ Barandas</t>
  </si>
  <si>
    <t>Aproche de Puente</t>
  </si>
  <si>
    <t>Muros de Contencion</t>
  </si>
  <si>
    <t>Juntas de Dilatacion</t>
  </si>
  <si>
    <t>M3</t>
  </si>
  <si>
    <t>6to. Mes</t>
  </si>
  <si>
    <t xml:space="preserve">PROYECTO: "Construccion de un puente de 10 metros de Longitud y 3.95 metros de ancho, ubicado en Ixconop, San Andres, Peten".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</si>
</sst>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(&quot;Q&quot;* #,##0.00_);_(&quot;Q&quot;* \(#,##0.00\);_(&quot;Q&quot;* &quot;-&quot;??_);_(@_)"/>
    <numFmt numFmtId="166" formatCode="_(* #,##0.00_);_(* \(#,##0.00\);_(* &quot;-&quot;??_);_(@_)"/>
    <numFmt numFmtId="167" formatCode="_-&quot;Q&quot;\ * #,##0.00_-;\-&quot;Q&quot;\ * #,##0.00_-;_-&quot;Q&quot;\ * &quot;-&quot;??_-;_-@_-"/>
    <numFmt numFmtId="168" formatCode="_-[$Q-100A]* #,##0.00_-;\-[$Q-100A]* #,##0.00_-;_-[$Q-100A]* &quot;-&quot;??_-;_-@_-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b/>
      <sz val="14"/>
      <color theme="3" tint="0.399975585192419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3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164" fontId="7" fillId="0" borderId="14" xfId="3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7" fontId="8" fillId="0" borderId="16" xfId="0" applyNumberFormat="1" applyFont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0" borderId="50" xfId="0" quotePrefix="1" applyFont="1" applyBorder="1" applyAlignment="1">
      <alignment horizontal="center" vertical="center"/>
    </xf>
    <xf numFmtId="0" fontId="3" fillId="0" borderId="48" xfId="0" quotePrefix="1" applyFont="1" applyBorder="1" applyAlignment="1">
      <alignment horizontal="center" vertical="center"/>
    </xf>
    <xf numFmtId="0" fontId="3" fillId="0" borderId="38" xfId="0" quotePrefix="1" applyFont="1" applyBorder="1" applyAlignment="1">
      <alignment horizontal="center" vertical="center"/>
    </xf>
    <xf numFmtId="0" fontId="3" fillId="0" borderId="39" xfId="0" quotePrefix="1" applyFont="1" applyBorder="1" applyAlignment="1">
      <alignment horizontal="center" vertical="center"/>
    </xf>
    <xf numFmtId="0" fontId="15" fillId="0" borderId="48" xfId="0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2" fontId="16" fillId="0" borderId="48" xfId="0" applyNumberFormat="1" applyFont="1" applyBorder="1" applyAlignment="1">
      <alignment horizontal="center" vertical="center"/>
    </xf>
    <xf numFmtId="2" fontId="16" fillId="0" borderId="49" xfId="0" applyNumberFormat="1" applyFont="1" applyBorder="1" applyAlignment="1">
      <alignment horizontal="center" vertical="center"/>
    </xf>
    <xf numFmtId="2" fontId="15" fillId="0" borderId="48" xfId="0" applyNumberFormat="1" applyFont="1" applyBorder="1" applyAlignment="1">
      <alignment horizontal="center" vertical="center"/>
    </xf>
    <xf numFmtId="2" fontId="15" fillId="0" borderId="49" xfId="0" applyNumberFormat="1" applyFont="1" applyBorder="1" applyAlignment="1">
      <alignment horizontal="center" vertical="center"/>
    </xf>
    <xf numFmtId="165" fontId="15" fillId="0" borderId="48" xfId="0" applyNumberFormat="1" applyFont="1" applyBorder="1" applyAlignment="1">
      <alignment vertical="center"/>
    </xf>
    <xf numFmtId="165" fontId="15" fillId="0" borderId="49" xfId="0" applyNumberFormat="1" applyFont="1" applyBorder="1" applyAlignment="1">
      <alignment vertical="center"/>
    </xf>
    <xf numFmtId="168" fontId="14" fillId="0" borderId="48" xfId="0" applyNumberFormat="1" applyFont="1" applyBorder="1" applyAlignment="1">
      <alignment vertical="center"/>
    </xf>
    <xf numFmtId="168" fontId="14" fillId="0" borderId="49" xfId="0" applyNumberFormat="1" applyFon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top" wrapText="1"/>
    </xf>
    <xf numFmtId="0" fontId="6" fillId="4" borderId="45" xfId="0" applyFont="1" applyFill="1" applyBorder="1" applyAlignment="1">
      <alignment horizontal="center" vertical="top" wrapText="1"/>
    </xf>
    <xf numFmtId="0" fontId="6" fillId="4" borderId="46" xfId="0" applyFont="1" applyFill="1" applyBorder="1" applyAlignment="1">
      <alignment horizontal="center" vertical="top" wrapText="1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2" fontId="1" fillId="0" borderId="23" xfId="1" applyNumberFormat="1" applyFont="1" applyFill="1" applyBorder="1" applyAlignment="1">
      <alignment horizontal="center" vertical="center"/>
    </xf>
    <xf numFmtId="2" fontId="1" fillId="0" borderId="36" xfId="1" applyNumberFormat="1" applyFont="1" applyFill="1" applyBorder="1" applyAlignment="1">
      <alignment horizontal="center" vertical="center"/>
    </xf>
    <xf numFmtId="2" fontId="1" fillId="0" borderId="19" xfId="1" applyNumberFormat="1" applyFont="1" applyFill="1" applyBorder="1" applyAlignment="1">
      <alignment horizontal="center" vertical="center"/>
    </xf>
    <xf numFmtId="2" fontId="1" fillId="0" borderId="24" xfId="1" applyNumberFormat="1" applyFont="1" applyFill="1" applyBorder="1" applyAlignment="1">
      <alignment horizontal="center" vertical="center"/>
    </xf>
    <xf numFmtId="2" fontId="1" fillId="0" borderId="25" xfId="1" applyNumberFormat="1" applyFont="1" applyFill="1" applyBorder="1" applyAlignment="1">
      <alignment horizontal="center" vertical="center"/>
    </xf>
    <xf numFmtId="2" fontId="1" fillId="0" borderId="37" xfId="1" applyNumberFormat="1" applyFont="1" applyFill="1" applyBorder="1" applyAlignment="1">
      <alignment horizontal="center" vertical="center"/>
    </xf>
    <xf numFmtId="167" fontId="1" fillId="0" borderId="24" xfId="1" applyNumberFormat="1" applyFont="1" applyFill="1" applyBorder="1" applyAlignment="1">
      <alignment horizontal="center" vertical="center"/>
    </xf>
    <xf numFmtId="167" fontId="1" fillId="0" borderId="25" xfId="1" applyNumberFormat="1" applyFont="1" applyFill="1" applyBorder="1" applyAlignment="1">
      <alignment horizontal="center" vertical="center"/>
    </xf>
    <xf numFmtId="167" fontId="1" fillId="0" borderId="37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/>
    </xf>
    <xf numFmtId="167" fontId="1" fillId="0" borderId="31" xfId="1" applyNumberFormat="1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164" fontId="3" fillId="0" borderId="9" xfId="3" applyFont="1" applyBorder="1" applyAlignment="1">
      <alignment horizontal="center" vertical="center"/>
    </xf>
    <xf numFmtId="164" fontId="3" fillId="0" borderId="8" xfId="3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7" fontId="1" fillId="0" borderId="34" xfId="1" applyNumberFormat="1" applyFont="1" applyFill="1" applyBorder="1" applyAlignment="1">
      <alignment horizontal="center" vertical="center"/>
    </xf>
    <xf numFmtId="167" fontId="1" fillId="0" borderId="33" xfId="1" applyNumberFormat="1" applyFont="1" applyFill="1" applyBorder="1" applyAlignment="1">
      <alignment horizontal="center" vertical="center"/>
    </xf>
    <xf numFmtId="167" fontId="1" fillId="0" borderId="35" xfId="1" applyNumberFormat="1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7" fontId="1" fillId="0" borderId="10" xfId="1" applyNumberFormat="1" applyFont="1" applyFill="1" applyBorder="1" applyAlignment="1">
      <alignment horizontal="center" vertical="center"/>
    </xf>
    <xf numFmtId="167" fontId="1" fillId="0" borderId="8" xfId="1" applyNumberFormat="1" applyFont="1" applyFill="1" applyBorder="1" applyAlignment="1">
      <alignment horizontal="center" vertical="center"/>
    </xf>
    <xf numFmtId="167" fontId="1" fillId="0" borderId="11" xfId="1" applyNumberFormat="1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2" fontId="1" fillId="0" borderId="10" xfId="1" applyNumberFormat="1" applyFont="1" applyFill="1" applyBorder="1" applyAlignment="1">
      <alignment horizontal="center" vertical="center"/>
    </xf>
    <xf numFmtId="2" fontId="1" fillId="0" borderId="8" xfId="1" applyNumberFormat="1" applyFont="1" applyFill="1" applyBorder="1" applyAlignment="1">
      <alignment horizontal="center" vertical="center"/>
    </xf>
    <xf numFmtId="2" fontId="1" fillId="0" borderId="11" xfId="1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0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</cellXfs>
  <cellStyles count="6">
    <cellStyle name="Millares" xfId="1" builtinId="3"/>
    <cellStyle name="Millares 2" xfId="2" xr:uid="{39E33091-26D9-4BE9-9553-5C564831F54D}"/>
    <cellStyle name="Moneda [0]" xfId="3" builtinId="7"/>
    <cellStyle name="Moneda 2" xfId="4" xr:uid="{7B6A2215-8C67-47F4-B566-B17D54809040}"/>
    <cellStyle name="Normal" xfId="0" builtinId="0"/>
    <cellStyle name="Normal 6" xfId="5" xr:uid="{662CA920-C141-45F9-B016-32642E120D5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8CB4-C70D-489A-900F-B148CFD05D34}">
  <dimension ref="B3:AE34"/>
  <sheetViews>
    <sheetView showGridLines="0" tabSelected="1" topLeftCell="A2" zoomScale="70" zoomScaleNormal="70" zoomScaleSheetLayoutView="59" workbookViewId="0">
      <selection activeCell="A2" sqref="A2"/>
    </sheetView>
  </sheetViews>
  <sheetFormatPr baseColWidth="10" defaultColWidth="11.453125" defaultRowHeight="12.5" x14ac:dyDescent="0.35"/>
  <cols>
    <col min="1" max="1" width="11.453125" style="1"/>
    <col min="2" max="2" width="6.1796875" style="1" customWidth="1"/>
    <col min="3" max="3" width="32.26953125" style="1" customWidth="1"/>
    <col min="4" max="4" width="21.453125" style="1" customWidth="1"/>
    <col min="5" max="5" width="13" style="1" customWidth="1"/>
    <col min="6" max="6" width="18.81640625" style="1" customWidth="1"/>
    <col min="7" max="7" width="20.1796875" style="1" customWidth="1"/>
    <col min="8" max="31" width="4.26953125" style="1" customWidth="1"/>
    <col min="32" max="16384" width="11.453125" style="1"/>
  </cols>
  <sheetData>
    <row r="3" spans="2:31" ht="13" thickBot="1" x14ac:dyDescent="0.4"/>
    <row r="4" spans="2:31" ht="20" x14ac:dyDescent="0.35">
      <c r="B4" s="47" t="s">
        <v>16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9"/>
    </row>
    <row r="5" spans="2:31" ht="20.25" customHeight="1" thickBot="1" x14ac:dyDescent="0.4">
      <c r="B5" s="50" t="s">
        <v>35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2:31" ht="16" thickBot="1" x14ac:dyDescent="0.4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31" ht="14" customHeight="1" x14ac:dyDescent="0.35">
      <c r="B7" s="87" t="s">
        <v>0</v>
      </c>
      <c r="C7" s="90" t="s">
        <v>17</v>
      </c>
      <c r="D7" s="90" t="s">
        <v>8</v>
      </c>
      <c r="E7" s="90" t="s">
        <v>6</v>
      </c>
      <c r="F7" s="98" t="s">
        <v>9</v>
      </c>
      <c r="G7" s="98" t="s">
        <v>10</v>
      </c>
      <c r="H7" s="74" t="s">
        <v>11</v>
      </c>
      <c r="I7" s="75"/>
      <c r="J7" s="75"/>
      <c r="K7" s="76"/>
      <c r="L7" s="74" t="s">
        <v>12</v>
      </c>
      <c r="M7" s="75"/>
      <c r="N7" s="75"/>
      <c r="O7" s="76"/>
      <c r="P7" s="74" t="s">
        <v>13</v>
      </c>
      <c r="Q7" s="75"/>
      <c r="R7" s="75"/>
      <c r="S7" s="76"/>
      <c r="T7" s="74" t="s">
        <v>14</v>
      </c>
      <c r="U7" s="75"/>
      <c r="V7" s="75"/>
      <c r="W7" s="76"/>
      <c r="X7" s="53" t="s">
        <v>15</v>
      </c>
      <c r="Y7" s="54"/>
      <c r="Z7" s="54"/>
      <c r="AA7" s="55"/>
      <c r="AB7" s="53" t="s">
        <v>34</v>
      </c>
      <c r="AC7" s="54"/>
      <c r="AD7" s="54"/>
      <c r="AE7" s="55"/>
    </row>
    <row r="8" spans="2:31" ht="18" customHeight="1" x14ac:dyDescent="0.35">
      <c r="B8" s="88"/>
      <c r="C8" s="91"/>
      <c r="D8" s="91"/>
      <c r="E8" s="91"/>
      <c r="F8" s="99"/>
      <c r="G8" s="99"/>
      <c r="H8" s="77"/>
      <c r="I8" s="78"/>
      <c r="J8" s="78"/>
      <c r="K8" s="79"/>
      <c r="L8" s="77"/>
      <c r="M8" s="78"/>
      <c r="N8" s="78"/>
      <c r="O8" s="79"/>
      <c r="P8" s="77"/>
      <c r="Q8" s="78"/>
      <c r="R8" s="78"/>
      <c r="S8" s="79"/>
      <c r="T8" s="77"/>
      <c r="U8" s="78"/>
      <c r="V8" s="78"/>
      <c r="W8" s="79"/>
      <c r="X8" s="56"/>
      <c r="Y8" s="57"/>
      <c r="Z8" s="57"/>
      <c r="AA8" s="58"/>
      <c r="AB8" s="56"/>
      <c r="AC8" s="57"/>
      <c r="AD8" s="57"/>
      <c r="AE8" s="58"/>
    </row>
    <row r="9" spans="2:31" ht="16.5" customHeight="1" thickBot="1" x14ac:dyDescent="0.4">
      <c r="B9" s="89"/>
      <c r="C9" s="92"/>
      <c r="D9" s="92"/>
      <c r="E9" s="92"/>
      <c r="F9" s="100"/>
      <c r="G9" s="100"/>
      <c r="H9" s="8">
        <v>1</v>
      </c>
      <c r="I9" s="9">
        <v>2</v>
      </c>
      <c r="J9" s="6">
        <v>3</v>
      </c>
      <c r="K9" s="10">
        <v>4</v>
      </c>
      <c r="L9" s="8">
        <v>5</v>
      </c>
      <c r="M9" s="11">
        <v>6</v>
      </c>
      <c r="N9" s="11">
        <v>7</v>
      </c>
      <c r="O9" s="12">
        <v>8</v>
      </c>
      <c r="P9" s="8">
        <v>9</v>
      </c>
      <c r="Q9" s="11">
        <v>10</v>
      </c>
      <c r="R9" s="11">
        <v>11</v>
      </c>
      <c r="S9" s="12">
        <v>12</v>
      </c>
      <c r="T9" s="8">
        <v>13</v>
      </c>
      <c r="U9" s="6">
        <v>14</v>
      </c>
      <c r="V9" s="11">
        <v>15</v>
      </c>
      <c r="W9" s="10">
        <v>16</v>
      </c>
      <c r="X9" s="8">
        <v>17</v>
      </c>
      <c r="Y9" s="6">
        <v>18</v>
      </c>
      <c r="Z9" s="11">
        <v>19</v>
      </c>
      <c r="AA9" s="10">
        <v>20</v>
      </c>
      <c r="AB9" s="8">
        <v>21</v>
      </c>
      <c r="AC9" s="6">
        <v>22</v>
      </c>
      <c r="AD9" s="11">
        <v>23</v>
      </c>
      <c r="AE9" s="10">
        <v>24</v>
      </c>
    </row>
    <row r="10" spans="2:31" ht="18" x14ac:dyDescent="0.35">
      <c r="B10" s="28">
        <v>1</v>
      </c>
      <c r="C10" s="32" t="s">
        <v>20</v>
      </c>
      <c r="D10" s="34">
        <v>1</v>
      </c>
      <c r="E10" s="36" t="s">
        <v>21</v>
      </c>
      <c r="F10" s="38">
        <v>40000</v>
      </c>
      <c r="G10" s="40">
        <f>D10*F10</f>
        <v>40000</v>
      </c>
      <c r="H10" s="26"/>
      <c r="I10" s="25"/>
      <c r="J10" s="22"/>
      <c r="K10" s="24"/>
      <c r="L10" s="14"/>
      <c r="M10" s="13"/>
      <c r="N10" s="13"/>
      <c r="O10" s="15"/>
      <c r="P10" s="14"/>
      <c r="Q10" s="13"/>
      <c r="R10" s="13"/>
      <c r="S10" s="15"/>
      <c r="T10" s="14"/>
      <c r="U10" s="13"/>
      <c r="V10" s="13"/>
      <c r="W10" s="15"/>
      <c r="X10" s="14"/>
      <c r="Y10" s="13"/>
      <c r="Z10" s="13"/>
      <c r="AA10" s="15"/>
      <c r="AB10" s="14"/>
      <c r="AC10" s="13"/>
      <c r="AD10" s="13"/>
      <c r="AE10" s="15"/>
    </row>
    <row r="11" spans="2:31" ht="18" x14ac:dyDescent="0.35">
      <c r="B11" s="29">
        <v>2</v>
      </c>
      <c r="C11" s="32" t="s">
        <v>22</v>
      </c>
      <c r="D11" s="34">
        <v>30</v>
      </c>
      <c r="E11" s="36" t="s">
        <v>33</v>
      </c>
      <c r="F11" s="38">
        <v>300</v>
      </c>
      <c r="G11" s="40">
        <f t="shared" ref="G11:G21" si="0">D11*F11</f>
        <v>9000</v>
      </c>
      <c r="H11" s="23"/>
      <c r="I11" s="25"/>
      <c r="J11" s="25"/>
      <c r="K11" s="27"/>
      <c r="L11" s="14"/>
      <c r="M11" s="13"/>
      <c r="N11" s="13"/>
      <c r="O11" s="15"/>
      <c r="P11" s="14"/>
      <c r="Q11" s="13"/>
      <c r="R11" s="13"/>
      <c r="S11" s="15"/>
      <c r="T11" s="14"/>
      <c r="U11" s="13"/>
      <c r="V11" s="13"/>
      <c r="W11" s="15"/>
      <c r="X11" s="14"/>
      <c r="Y11" s="13"/>
      <c r="Z11" s="13"/>
      <c r="AA11" s="15"/>
      <c r="AB11" s="14"/>
      <c r="AC11" s="13"/>
      <c r="AD11" s="13"/>
      <c r="AE11" s="15"/>
    </row>
    <row r="12" spans="2:31" ht="18" x14ac:dyDescent="0.35">
      <c r="B12" s="29">
        <v>3</v>
      </c>
      <c r="C12" s="32" t="s">
        <v>23</v>
      </c>
      <c r="D12" s="34">
        <v>10</v>
      </c>
      <c r="E12" s="36" t="s">
        <v>18</v>
      </c>
      <c r="F12" s="38">
        <v>1916.2</v>
      </c>
      <c r="G12" s="40">
        <f t="shared" si="0"/>
        <v>19162</v>
      </c>
      <c r="H12" s="23"/>
      <c r="I12" s="22"/>
      <c r="J12" s="22"/>
      <c r="K12" s="24"/>
      <c r="L12" s="26"/>
      <c r="M12" s="25"/>
      <c r="N12" s="25"/>
      <c r="O12" s="27"/>
      <c r="P12" s="14"/>
      <c r="Q12" s="13"/>
      <c r="R12" s="13"/>
      <c r="S12" s="15"/>
      <c r="T12" s="14"/>
      <c r="U12" s="13"/>
      <c r="V12" s="13"/>
      <c r="W12" s="15"/>
      <c r="X12" s="14"/>
      <c r="Y12" s="13"/>
      <c r="Z12" s="13"/>
      <c r="AA12" s="15"/>
      <c r="AB12" s="14"/>
      <c r="AC12" s="13"/>
      <c r="AD12" s="13"/>
      <c r="AE12" s="15"/>
    </row>
    <row r="13" spans="2:31" ht="18" x14ac:dyDescent="0.35">
      <c r="B13" s="29">
        <v>4</v>
      </c>
      <c r="C13" s="32" t="s">
        <v>24</v>
      </c>
      <c r="D13" s="34">
        <v>7.5</v>
      </c>
      <c r="E13" s="36" t="s">
        <v>33</v>
      </c>
      <c r="F13" s="38">
        <v>3291.2</v>
      </c>
      <c r="G13" s="40">
        <f t="shared" si="0"/>
        <v>24684</v>
      </c>
      <c r="H13" s="23"/>
      <c r="I13" s="22"/>
      <c r="J13" s="22"/>
      <c r="K13" s="24"/>
      <c r="L13" s="26"/>
      <c r="M13" s="25"/>
      <c r="N13" s="25"/>
      <c r="O13" s="27"/>
      <c r="P13" s="23"/>
      <c r="Q13" s="22"/>
      <c r="R13" s="22"/>
      <c r="S13" s="24"/>
      <c r="T13" s="23"/>
      <c r="U13" s="22"/>
      <c r="V13" s="22"/>
      <c r="W13" s="24"/>
      <c r="X13" s="23"/>
      <c r="Y13" s="22"/>
      <c r="Z13" s="22"/>
      <c r="AA13" s="24"/>
      <c r="AB13" s="23"/>
      <c r="AC13" s="22"/>
      <c r="AD13" s="22"/>
      <c r="AE13" s="24"/>
    </row>
    <row r="14" spans="2:31" ht="18" x14ac:dyDescent="0.35">
      <c r="B14" s="29">
        <v>5</v>
      </c>
      <c r="C14" s="32" t="s">
        <v>25</v>
      </c>
      <c r="D14" s="34">
        <v>20</v>
      </c>
      <c r="E14" s="36" t="s">
        <v>18</v>
      </c>
      <c r="F14" s="38">
        <v>4794.3500000000004</v>
      </c>
      <c r="G14" s="40">
        <f t="shared" si="0"/>
        <v>95887</v>
      </c>
      <c r="H14" s="23"/>
      <c r="I14" s="22"/>
      <c r="J14" s="22"/>
      <c r="K14" s="24"/>
      <c r="L14" s="23"/>
      <c r="M14" s="22"/>
      <c r="N14" s="22"/>
      <c r="O14" s="24"/>
      <c r="P14" s="26"/>
      <c r="Q14" s="25"/>
      <c r="R14" s="25"/>
      <c r="S14" s="27"/>
      <c r="T14" s="23"/>
      <c r="U14" s="22"/>
      <c r="V14" s="22"/>
      <c r="W14" s="24"/>
      <c r="X14" s="23"/>
      <c r="Y14" s="22"/>
      <c r="Z14" s="22"/>
      <c r="AA14" s="24"/>
      <c r="AB14" s="23"/>
      <c r="AC14" s="22"/>
      <c r="AD14" s="22"/>
      <c r="AE14" s="24"/>
    </row>
    <row r="15" spans="2:31" ht="18" x14ac:dyDescent="0.35">
      <c r="B15" s="29">
        <v>6</v>
      </c>
      <c r="C15" s="32" t="s">
        <v>26</v>
      </c>
      <c r="D15" s="34">
        <v>15.8</v>
      </c>
      <c r="E15" s="36" t="s">
        <v>18</v>
      </c>
      <c r="F15" s="38">
        <v>3249.8734177215188</v>
      </c>
      <c r="G15" s="40">
        <f t="shared" si="0"/>
        <v>51348</v>
      </c>
      <c r="H15" s="23"/>
      <c r="I15" s="22"/>
      <c r="J15" s="22"/>
      <c r="K15" s="24"/>
      <c r="L15" s="23"/>
      <c r="M15" s="22"/>
      <c r="N15" s="22"/>
      <c r="O15" s="24"/>
      <c r="P15" s="26"/>
      <c r="Q15" s="25"/>
      <c r="R15" s="25"/>
      <c r="S15" s="27"/>
      <c r="T15" s="23"/>
      <c r="U15" s="22"/>
      <c r="V15" s="22"/>
      <c r="W15" s="24"/>
      <c r="X15" s="23"/>
      <c r="Y15" s="22"/>
      <c r="Z15" s="22"/>
      <c r="AA15" s="24"/>
      <c r="AB15" s="23"/>
      <c r="AC15" s="22"/>
      <c r="AD15" s="22"/>
      <c r="AE15" s="24"/>
    </row>
    <row r="16" spans="2:31" ht="18" x14ac:dyDescent="0.35">
      <c r="B16" s="29">
        <v>7</v>
      </c>
      <c r="C16" s="32" t="s">
        <v>27</v>
      </c>
      <c r="D16" s="34">
        <v>10</v>
      </c>
      <c r="E16" s="36" t="s">
        <v>18</v>
      </c>
      <c r="F16" s="38">
        <v>2657.6</v>
      </c>
      <c r="G16" s="40">
        <f t="shared" si="0"/>
        <v>26576</v>
      </c>
      <c r="H16" s="23"/>
      <c r="I16" s="22"/>
      <c r="J16" s="22"/>
      <c r="K16" s="24"/>
      <c r="L16" s="23"/>
      <c r="M16" s="22"/>
      <c r="N16" s="22"/>
      <c r="O16" s="24"/>
      <c r="P16" s="23"/>
      <c r="Q16" s="22"/>
      <c r="R16" s="22"/>
      <c r="S16" s="24"/>
      <c r="T16" s="26"/>
      <c r="U16" s="25"/>
      <c r="V16" s="25"/>
      <c r="W16" s="27"/>
      <c r="X16" s="23"/>
      <c r="Y16" s="22"/>
      <c r="Z16" s="22"/>
      <c r="AA16" s="24"/>
      <c r="AB16" s="23"/>
      <c r="AC16" s="22"/>
      <c r="AD16" s="22"/>
      <c r="AE16" s="24"/>
    </row>
    <row r="17" spans="2:31" ht="18" x14ac:dyDescent="0.35">
      <c r="B17" s="29">
        <v>8</v>
      </c>
      <c r="C17" s="32" t="s">
        <v>28</v>
      </c>
      <c r="D17" s="34">
        <v>39.5</v>
      </c>
      <c r="E17" s="36" t="s">
        <v>7</v>
      </c>
      <c r="F17" s="38">
        <v>2255.6962025316457</v>
      </c>
      <c r="G17" s="40">
        <f t="shared" si="0"/>
        <v>89100</v>
      </c>
      <c r="H17" s="23"/>
      <c r="I17" s="22"/>
      <c r="J17" s="22"/>
      <c r="K17" s="24"/>
      <c r="L17" s="23"/>
      <c r="M17" s="22"/>
      <c r="N17" s="22"/>
      <c r="O17" s="24"/>
      <c r="P17" s="23"/>
      <c r="Q17" s="22"/>
      <c r="R17" s="22"/>
      <c r="S17" s="24"/>
      <c r="T17" s="26"/>
      <c r="U17" s="25"/>
      <c r="V17" s="25"/>
      <c r="W17" s="27"/>
      <c r="X17" s="23"/>
      <c r="Y17" s="22"/>
      <c r="Z17" s="22"/>
      <c r="AA17" s="24"/>
      <c r="AB17" s="23"/>
      <c r="AC17" s="22"/>
      <c r="AD17" s="22"/>
      <c r="AE17" s="24"/>
    </row>
    <row r="18" spans="2:31" ht="18" x14ac:dyDescent="0.35">
      <c r="B18" s="29">
        <v>9</v>
      </c>
      <c r="C18" s="32" t="s">
        <v>29</v>
      </c>
      <c r="D18" s="34">
        <v>24</v>
      </c>
      <c r="E18" s="36" t="s">
        <v>18</v>
      </c>
      <c r="F18" s="38">
        <v>1498.75</v>
      </c>
      <c r="G18" s="40">
        <f t="shared" si="0"/>
        <v>35970</v>
      </c>
      <c r="H18" s="23"/>
      <c r="I18" s="22"/>
      <c r="J18" s="22"/>
      <c r="K18" s="24"/>
      <c r="L18" s="23"/>
      <c r="M18" s="22"/>
      <c r="N18" s="22"/>
      <c r="O18" s="24"/>
      <c r="P18" s="23"/>
      <c r="Q18" s="22"/>
      <c r="R18" s="22"/>
      <c r="S18" s="24"/>
      <c r="T18" s="23"/>
      <c r="U18" s="22"/>
      <c r="V18" s="22"/>
      <c r="W18" s="24"/>
      <c r="X18" s="26"/>
      <c r="Y18" s="25"/>
      <c r="Z18" s="13"/>
      <c r="AA18" s="15"/>
      <c r="AB18" s="23"/>
      <c r="AC18" s="22"/>
      <c r="AD18" s="22"/>
      <c r="AE18" s="24"/>
    </row>
    <row r="19" spans="2:31" ht="18" x14ac:dyDescent="0.35">
      <c r="B19" s="29">
        <v>10</v>
      </c>
      <c r="C19" s="32" t="s">
        <v>30</v>
      </c>
      <c r="D19" s="34">
        <v>16</v>
      </c>
      <c r="E19" s="36" t="s">
        <v>7</v>
      </c>
      <c r="F19" s="38">
        <v>2038.4375</v>
      </c>
      <c r="G19" s="40">
        <f t="shared" si="0"/>
        <v>32615</v>
      </c>
      <c r="H19" s="23"/>
      <c r="I19" s="22"/>
      <c r="J19" s="22"/>
      <c r="K19" s="24"/>
      <c r="L19" s="23"/>
      <c r="M19" s="22"/>
      <c r="N19" s="22"/>
      <c r="O19" s="24"/>
      <c r="P19" s="23"/>
      <c r="Q19" s="22"/>
      <c r="R19" s="22"/>
      <c r="S19" s="24"/>
      <c r="T19" s="23"/>
      <c r="U19" s="22"/>
      <c r="V19" s="22"/>
      <c r="W19" s="24"/>
      <c r="X19" s="23"/>
      <c r="Y19" s="22"/>
      <c r="Z19" s="25"/>
      <c r="AA19" s="27"/>
      <c r="AB19" s="23"/>
      <c r="AC19" s="22"/>
      <c r="AD19" s="13"/>
      <c r="AE19" s="15"/>
    </row>
    <row r="20" spans="2:31" ht="18" x14ac:dyDescent="0.35">
      <c r="B20" s="30">
        <v>11</v>
      </c>
      <c r="C20" s="32" t="s">
        <v>31</v>
      </c>
      <c r="D20" s="34">
        <v>8</v>
      </c>
      <c r="E20" s="36" t="s">
        <v>18</v>
      </c>
      <c r="F20" s="38">
        <v>7634</v>
      </c>
      <c r="G20" s="40">
        <f t="shared" si="0"/>
        <v>61072</v>
      </c>
      <c r="H20" s="23"/>
      <c r="I20" s="22"/>
      <c r="J20" s="22"/>
      <c r="K20" s="24"/>
      <c r="L20" s="23"/>
      <c r="M20" s="22"/>
      <c r="N20" s="22"/>
      <c r="O20" s="24"/>
      <c r="P20" s="23"/>
      <c r="Q20" s="22"/>
      <c r="R20" s="22"/>
      <c r="S20" s="24"/>
      <c r="T20" s="23"/>
      <c r="U20" s="22"/>
      <c r="V20" s="22"/>
      <c r="W20" s="24"/>
      <c r="X20" s="23"/>
      <c r="Y20" s="22"/>
      <c r="Z20" s="22"/>
      <c r="AA20" s="24"/>
      <c r="AB20" s="26"/>
      <c r="AC20" s="25"/>
      <c r="AD20" s="13"/>
      <c r="AE20" s="15"/>
    </row>
    <row r="21" spans="2:31" ht="18.5" thickBot="1" x14ac:dyDescent="0.4">
      <c r="B21" s="31">
        <v>12</v>
      </c>
      <c r="C21" s="33" t="s">
        <v>32</v>
      </c>
      <c r="D21" s="35">
        <v>2</v>
      </c>
      <c r="E21" s="37" t="s">
        <v>21</v>
      </c>
      <c r="F21" s="39">
        <v>4988.5</v>
      </c>
      <c r="G21" s="41">
        <f t="shared" si="0"/>
        <v>9977</v>
      </c>
      <c r="H21" s="42"/>
      <c r="I21" s="43"/>
      <c r="J21" s="43"/>
      <c r="K21" s="44"/>
      <c r="L21" s="42"/>
      <c r="M21" s="43"/>
      <c r="N21" s="43"/>
      <c r="O21" s="44"/>
      <c r="P21" s="42"/>
      <c r="Q21" s="43"/>
      <c r="R21" s="43"/>
      <c r="S21" s="44"/>
      <c r="T21" s="42"/>
      <c r="U21" s="43"/>
      <c r="V21" s="43"/>
      <c r="W21" s="44"/>
      <c r="X21" s="42"/>
      <c r="Y21" s="43"/>
      <c r="Z21" s="43"/>
      <c r="AA21" s="44"/>
      <c r="AB21" s="42"/>
      <c r="AC21" s="43"/>
      <c r="AD21" s="45"/>
      <c r="AE21" s="46"/>
    </row>
    <row r="22" spans="2:31" ht="16" thickBot="1" x14ac:dyDescent="0.4">
      <c r="B22" s="16"/>
      <c r="C22" s="106" t="s">
        <v>19</v>
      </c>
      <c r="D22" s="107"/>
      <c r="E22" s="107"/>
      <c r="F22" s="108"/>
      <c r="G22" s="21">
        <f>SUM(G10:G21)</f>
        <v>495391</v>
      </c>
      <c r="H22" s="59" t="s">
        <v>1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1"/>
    </row>
    <row r="23" spans="2:31" ht="15.5" x14ac:dyDescent="0.35">
      <c r="B23" s="17"/>
      <c r="C23" s="104" t="s">
        <v>2</v>
      </c>
      <c r="D23" s="105"/>
      <c r="E23" s="105"/>
      <c r="F23" s="105"/>
      <c r="G23" s="105"/>
      <c r="H23" s="62">
        <v>25</v>
      </c>
      <c r="I23" s="63"/>
      <c r="J23" s="63"/>
      <c r="K23" s="64"/>
      <c r="L23" s="62">
        <v>20</v>
      </c>
      <c r="M23" s="63"/>
      <c r="N23" s="63"/>
      <c r="O23" s="64"/>
      <c r="P23" s="62">
        <v>20</v>
      </c>
      <c r="Q23" s="63"/>
      <c r="R23" s="63"/>
      <c r="S23" s="64"/>
      <c r="T23" s="62">
        <v>15</v>
      </c>
      <c r="U23" s="63"/>
      <c r="V23" s="63"/>
      <c r="W23" s="64"/>
      <c r="X23" s="62">
        <v>10</v>
      </c>
      <c r="Y23" s="63"/>
      <c r="Z23" s="63"/>
      <c r="AA23" s="64"/>
      <c r="AB23" s="62">
        <v>10</v>
      </c>
      <c r="AC23" s="63"/>
      <c r="AD23" s="63"/>
      <c r="AE23" s="64"/>
    </row>
    <row r="24" spans="2:31" ht="15.5" x14ac:dyDescent="0.35">
      <c r="B24" s="18"/>
      <c r="C24" s="80" t="s">
        <v>3</v>
      </c>
      <c r="D24" s="81"/>
      <c r="E24" s="81"/>
      <c r="F24" s="81"/>
      <c r="G24" s="81"/>
      <c r="H24" s="101">
        <v>25</v>
      </c>
      <c r="I24" s="102"/>
      <c r="J24" s="102"/>
      <c r="K24" s="103"/>
      <c r="L24" s="65">
        <v>45</v>
      </c>
      <c r="M24" s="66"/>
      <c r="N24" s="66"/>
      <c r="O24" s="67"/>
      <c r="P24" s="65">
        <v>65</v>
      </c>
      <c r="Q24" s="66"/>
      <c r="R24" s="66"/>
      <c r="S24" s="67"/>
      <c r="T24" s="65">
        <v>80</v>
      </c>
      <c r="U24" s="66"/>
      <c r="V24" s="66"/>
      <c r="W24" s="67"/>
      <c r="X24" s="65">
        <v>90</v>
      </c>
      <c r="Y24" s="66"/>
      <c r="Z24" s="66"/>
      <c r="AA24" s="67"/>
      <c r="AB24" s="65">
        <v>100</v>
      </c>
      <c r="AC24" s="66"/>
      <c r="AD24" s="66"/>
      <c r="AE24" s="67"/>
    </row>
    <row r="25" spans="2:31" ht="15.5" x14ac:dyDescent="0.35">
      <c r="B25" s="19"/>
      <c r="C25" s="93" t="s">
        <v>4</v>
      </c>
      <c r="D25" s="94"/>
      <c r="E25" s="94"/>
      <c r="F25" s="94"/>
      <c r="G25" s="94"/>
      <c r="H25" s="95">
        <f>H23*G22/100</f>
        <v>123847.75</v>
      </c>
      <c r="I25" s="96"/>
      <c r="J25" s="96"/>
      <c r="K25" s="97"/>
      <c r="L25" s="68">
        <f>L23/100*($G$22)</f>
        <v>99078.200000000012</v>
      </c>
      <c r="M25" s="69"/>
      <c r="N25" s="69"/>
      <c r="O25" s="70"/>
      <c r="P25" s="68">
        <f>P23/100*($G$22)</f>
        <v>99078.200000000012</v>
      </c>
      <c r="Q25" s="69"/>
      <c r="R25" s="69"/>
      <c r="S25" s="70"/>
      <c r="T25" s="68">
        <f>T23/100*($G$22)</f>
        <v>74308.649999999994</v>
      </c>
      <c r="U25" s="69"/>
      <c r="V25" s="69"/>
      <c r="W25" s="70"/>
      <c r="X25" s="68">
        <f>X23/100*($G$22)</f>
        <v>49539.100000000006</v>
      </c>
      <c r="Y25" s="69"/>
      <c r="Z25" s="69"/>
      <c r="AA25" s="70"/>
      <c r="AB25" s="68">
        <f>AB23/100*($G$22)</f>
        <v>49539.100000000006</v>
      </c>
      <c r="AC25" s="69"/>
      <c r="AD25" s="69"/>
      <c r="AE25" s="70"/>
    </row>
    <row r="26" spans="2:31" ht="16" thickBot="1" x14ac:dyDescent="0.4">
      <c r="B26" s="20"/>
      <c r="C26" s="82" t="s">
        <v>5</v>
      </c>
      <c r="D26" s="83"/>
      <c r="E26" s="83"/>
      <c r="F26" s="83"/>
      <c r="G26" s="83"/>
      <c r="H26" s="84">
        <f>H25</f>
        <v>123847.75</v>
      </c>
      <c r="I26" s="85"/>
      <c r="J26" s="85"/>
      <c r="K26" s="86"/>
      <c r="L26" s="71">
        <f>H26+L25</f>
        <v>222925.95</v>
      </c>
      <c r="M26" s="72"/>
      <c r="N26" s="72"/>
      <c r="O26" s="73"/>
      <c r="P26" s="71">
        <f>L26+P25</f>
        <v>322004.15000000002</v>
      </c>
      <c r="Q26" s="72"/>
      <c r="R26" s="72"/>
      <c r="S26" s="73"/>
      <c r="T26" s="71">
        <f>P26+T25</f>
        <v>396312.80000000005</v>
      </c>
      <c r="U26" s="72"/>
      <c r="V26" s="72"/>
      <c r="W26" s="73"/>
      <c r="X26" s="71">
        <f>T26+X25</f>
        <v>445851.9</v>
      </c>
      <c r="Y26" s="72"/>
      <c r="Z26" s="72"/>
      <c r="AA26" s="73"/>
      <c r="AB26" s="71">
        <f>X26+AB25</f>
        <v>495391</v>
      </c>
      <c r="AC26" s="72"/>
      <c r="AD26" s="72"/>
      <c r="AE26" s="73"/>
    </row>
    <row r="27" spans="2:31" ht="13" thickTop="1" x14ac:dyDescent="0.35">
      <c r="B27" s="7"/>
      <c r="F27" s="7"/>
    </row>
    <row r="32" spans="2:31" ht="15.5" x14ac:dyDescent="0.35">
      <c r="C32" s="3"/>
      <c r="D32" s="5"/>
      <c r="E32" s="5"/>
      <c r="F32" s="4"/>
      <c r="G32" s="4"/>
    </row>
    <row r="33" spans="3:7" ht="15.5" x14ac:dyDescent="0.35">
      <c r="C33" s="3"/>
      <c r="D33" s="5"/>
      <c r="E33" s="5"/>
      <c r="F33" s="5"/>
      <c r="G33" s="5"/>
    </row>
    <row r="34" spans="3:7" ht="15.5" x14ac:dyDescent="0.35">
      <c r="F34" s="3"/>
      <c r="G34" s="2"/>
    </row>
  </sheetData>
  <mergeCells count="44">
    <mergeCell ref="X24:AA24"/>
    <mergeCell ref="L7:O8"/>
    <mergeCell ref="P7:S8"/>
    <mergeCell ref="C23:G23"/>
    <mergeCell ref="T24:W24"/>
    <mergeCell ref="C22:F22"/>
    <mergeCell ref="C24:G24"/>
    <mergeCell ref="X7:AA8"/>
    <mergeCell ref="T26:W26"/>
    <mergeCell ref="C26:G26"/>
    <mergeCell ref="H26:K26"/>
    <mergeCell ref="H23:K23"/>
    <mergeCell ref="T23:W23"/>
    <mergeCell ref="T25:W25"/>
    <mergeCell ref="X25:AA25"/>
    <mergeCell ref="C7:C9"/>
    <mergeCell ref="D7:D9"/>
    <mergeCell ref="E7:E9"/>
    <mergeCell ref="C25:G25"/>
    <mergeCell ref="H25:K25"/>
    <mergeCell ref="G7:G9"/>
    <mergeCell ref="F7:F9"/>
    <mergeCell ref="AB24:AE24"/>
    <mergeCell ref="AB25:AE25"/>
    <mergeCell ref="AB26:AE26"/>
    <mergeCell ref="H7:K8"/>
    <mergeCell ref="T7:W8"/>
    <mergeCell ref="L25:O25"/>
    <mergeCell ref="L26:O26"/>
    <mergeCell ref="P23:S23"/>
    <mergeCell ref="P24:S24"/>
    <mergeCell ref="P25:S25"/>
    <mergeCell ref="P26:S26"/>
    <mergeCell ref="L23:O23"/>
    <mergeCell ref="L24:O24"/>
    <mergeCell ref="H24:K24"/>
    <mergeCell ref="X26:AA26"/>
    <mergeCell ref="X23:AA23"/>
    <mergeCell ref="B4:AE4"/>
    <mergeCell ref="B5:AE5"/>
    <mergeCell ref="AB7:AE8"/>
    <mergeCell ref="H22:AE22"/>
    <mergeCell ref="AB23:AE23"/>
    <mergeCell ref="B7:B9"/>
  </mergeCells>
  <printOptions horizontalCentered="1"/>
  <pageMargins left="0.51181102362204722" right="0.51181102362204722" top="0.62992125984251968" bottom="0.74803149606299213" header="0.31496062992125984" footer="0.31496062992125984"/>
  <pageSetup scale="4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Menchú</dc:creator>
  <cp:lastModifiedBy>Marlon Ivan Carreto Rivera</cp:lastModifiedBy>
  <cp:lastPrinted>2024-08-21T23:23:02Z</cp:lastPrinted>
  <dcterms:created xsi:type="dcterms:W3CDTF">2009-09-22T01:36:20Z</dcterms:created>
  <dcterms:modified xsi:type="dcterms:W3CDTF">2025-05-21T10:34:22Z</dcterms:modified>
</cp:coreProperties>
</file>